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codeName="ThisWorkbook"/>
  <bookViews>
    <workbookView xWindow="-30" yWindow="75" windowWidth="12525" windowHeight="7290" tabRatio="796" firstSheet="15" activeTab="20"/>
  </bookViews>
  <sheets>
    <sheet name="1.전국행정구역총괄" sheetId="28" r:id="rId1"/>
    <sheet name="2.인구추이" sheetId="2" r:id="rId2"/>
    <sheet name="3.연령(5세계급)별인구" sheetId="3" r:id="rId3"/>
    <sheet name="4.주요경제지표" sheetId="4" r:id="rId4"/>
    <sheet name="5.경제활동인구" sheetId="5" r:id="rId5"/>
    <sheet name="6.산업별취업자" sheetId="6" r:id="rId6"/>
    <sheet name="7.직업별 별취업자" sheetId="7" r:id="rId7"/>
    <sheet name="8.지역별 산업생산·출하 ·재고지수" sheetId="8" r:id="rId8"/>
    <sheet name="9.도시근로자 가구당월평균가계수지" sheetId="23" r:id="rId9"/>
    <sheet name="10.도시가구당 월평균가계지출" sheetId="27" r:id="rId10"/>
    <sheet name="11. 생산자물가지수" sheetId="11" r:id="rId11"/>
    <sheet name="12. 전도시 소비자물가지수" sheetId="12" r:id="rId12"/>
    <sheet name="13. 통합재정수지" sheetId="31" r:id="rId13"/>
    <sheet name="14.국내총생산에대한지출" sheetId="33" r:id="rId14"/>
    <sheet name="15.경제활동별국내총생산및국민총소득" sheetId="35" r:id="rId15"/>
    <sheet name="16.지역내총생산 " sheetId="29" r:id="rId16"/>
    <sheet name="17.수출입총괄" sheetId="36" r:id="rId17"/>
    <sheet name="18.주요국별수출" sheetId="18" r:id="rId18"/>
    <sheet name="19.주요국별수입" sheetId="19" r:id="rId19"/>
    <sheet name="20.자동차등록" sheetId="20" r:id="rId20"/>
    <sheet name="21.무선통신서비스현황" sheetId="21" r:id="rId21"/>
    <sheet name="00000000" sheetId="22" state="veryHidden" r:id="rId22"/>
  </sheets>
  <externalReferences>
    <externalReference r:id="rId23"/>
    <externalReference r:id="rId24"/>
  </externalReferences>
  <definedNames>
    <definedName name="aaa" localSheetId="13">#REF!</definedName>
    <definedName name="aaa" localSheetId="14">#REF!</definedName>
    <definedName name="aaa" localSheetId="16">#REF!</definedName>
    <definedName name="aaa">#REF!</definedName>
    <definedName name="b">#REF!</definedName>
    <definedName name="G" localSheetId="13">'[1] 견적서'!#REF!</definedName>
    <definedName name="G" localSheetId="14">'[1] 견적서'!#REF!</definedName>
    <definedName name="G" localSheetId="16">'[1] 견적서'!#REF!</definedName>
    <definedName name="G">'[1] 견적서'!#REF!</definedName>
    <definedName name="_xlnm.Print_Area" localSheetId="0">'1.전국행정구역총괄'!$A$1:$W$35</definedName>
    <definedName name="_xlnm.Print_Area" localSheetId="9">'10.도시가구당 월평균가계지출'!$A$1:$EI$22</definedName>
    <definedName name="_xlnm.Print_Area" localSheetId="10">'11. 생산자물가지수'!$A$1:$EM$29</definedName>
    <definedName name="_xlnm.Print_Area" localSheetId="11">'12. 전도시 소비자물가지수'!$A$1:$BF$31</definedName>
    <definedName name="_xlnm.Print_Area" localSheetId="12">'13. 통합재정수지'!$A$1:$AQ$31</definedName>
    <definedName name="_xlnm.Print_Area" localSheetId="13">'14.국내총생산에대한지출'!$A$1:$P$38</definedName>
    <definedName name="_xlnm.Print_Area" localSheetId="14">'15.경제활동별국내총생산및국민총소득'!$A$1:$AI$40</definedName>
    <definedName name="_xlnm.Print_Area" localSheetId="15">'16.지역내총생산 '!$A$1:$N$43</definedName>
    <definedName name="_xlnm.Print_Area" localSheetId="16">'17.수출입총괄'!$A$1:$L$29</definedName>
    <definedName name="_xlnm.Print_Area" localSheetId="17">'18.주요국별수출'!$A$1:$BD$27</definedName>
    <definedName name="_xlnm.Print_Area" localSheetId="18">'19.주요국별수입'!$A$1:$BF$27</definedName>
    <definedName name="_xlnm.Print_Area" localSheetId="1">'2.인구추이'!$A$1:$T$42</definedName>
    <definedName name="_xlnm.Print_Area" localSheetId="19">'20.자동차등록'!$A$1:$V$31</definedName>
    <definedName name="_xlnm.Print_Area" localSheetId="20">'21.무선통신서비스현황'!$A$1:$H$32</definedName>
    <definedName name="_xlnm.Print_Area" localSheetId="2">'3.연령(5세계급)별인구'!$A$1:$R$29</definedName>
    <definedName name="_xlnm.Print_Area" localSheetId="3">'4.주요경제지표'!$A$1:$BX$35</definedName>
    <definedName name="_xlnm.Print_Area" localSheetId="4">'5.경제활동인구'!$A$1:$AY$31</definedName>
    <definedName name="_xlnm.Print_Area" localSheetId="5">'6.산업별취업자'!$A$1:$K$32</definedName>
    <definedName name="_xlnm.Print_Area" localSheetId="6">'7.직업별 별취업자'!$A$1:$V$32</definedName>
    <definedName name="_xlnm.Print_Area" localSheetId="7">'8.지역별 산업생산·출하 ·재고지수'!$A$1:$S$31</definedName>
    <definedName name="_xlnm.Print_Area" localSheetId="8">'9.도시근로자 가구당월평균가계수지'!$A$1:$ES$23</definedName>
    <definedName name="_xlnm.Print_Area">'[2]2-1포천(각세)(외제)'!#REF!</definedName>
    <definedName name="_xlnm.Print_Titles">#N/A</definedName>
  </definedNames>
  <calcPr calcId="124519" calcMode="manual"/>
</workbook>
</file>

<file path=xl/calcChain.xml><?xml version="1.0" encoding="utf-8"?>
<calcChain xmlns="http://schemas.openxmlformats.org/spreadsheetml/2006/main">
  <c r="P39" i="2"/>
  <c r="AQ14" i="18"/>
  <c r="BH19" i="4" l="1"/>
  <c r="AA19"/>
  <c r="AB19"/>
  <c r="Z19"/>
  <c r="Y19"/>
  <c r="H14" i="21" l="1"/>
  <c r="G14"/>
  <c r="L14"/>
  <c r="K14"/>
  <c r="P14"/>
  <c r="O14"/>
  <c r="N14"/>
  <c r="M14"/>
  <c r="R14" l="1"/>
  <c r="Q14"/>
  <c r="F14"/>
  <c r="E14"/>
  <c r="D27"/>
  <c r="C27"/>
  <c r="C23"/>
  <c r="D21"/>
  <c r="C21"/>
  <c r="D18"/>
  <c r="C18"/>
  <c r="C15"/>
  <c r="D15"/>
  <c r="G14" i="20"/>
  <c r="H14"/>
  <c r="I14"/>
  <c r="K14"/>
  <c r="L14"/>
  <c r="M14"/>
  <c r="O14"/>
  <c r="P14"/>
  <c r="Q14"/>
  <c r="S14"/>
  <c r="T14"/>
  <c r="U14"/>
  <c r="C30"/>
  <c r="D30"/>
  <c r="E30"/>
  <c r="F30"/>
  <c r="J30"/>
  <c r="N30"/>
  <c r="R30"/>
  <c r="C29"/>
  <c r="D29"/>
  <c r="E29"/>
  <c r="F29"/>
  <c r="J29"/>
  <c r="N29"/>
  <c r="R29"/>
  <c r="C28"/>
  <c r="D28"/>
  <c r="E28"/>
  <c r="F28"/>
  <c r="J28"/>
  <c r="N28"/>
  <c r="R28"/>
  <c r="C27"/>
  <c r="D27"/>
  <c r="E27"/>
  <c r="F27"/>
  <c r="J27"/>
  <c r="N27"/>
  <c r="R27"/>
  <c r="C26"/>
  <c r="D26"/>
  <c r="E26"/>
  <c r="F26"/>
  <c r="J26"/>
  <c r="N26"/>
  <c r="R26"/>
  <c r="C25"/>
  <c r="D25"/>
  <c r="E25"/>
  <c r="F25"/>
  <c r="J25"/>
  <c r="N25"/>
  <c r="R25"/>
  <c r="C24"/>
  <c r="D24"/>
  <c r="B24" s="1"/>
  <c r="E24"/>
  <c r="F24"/>
  <c r="J24"/>
  <c r="N24"/>
  <c r="R24"/>
  <c r="C23"/>
  <c r="D23"/>
  <c r="E23"/>
  <c r="F23"/>
  <c r="J23"/>
  <c r="N23"/>
  <c r="R23"/>
  <c r="C22"/>
  <c r="D22"/>
  <c r="E22"/>
  <c r="F22"/>
  <c r="J22"/>
  <c r="N22"/>
  <c r="R22"/>
  <c r="C21"/>
  <c r="D21"/>
  <c r="E21"/>
  <c r="F21"/>
  <c r="J21"/>
  <c r="N21"/>
  <c r="R21"/>
  <c r="C20"/>
  <c r="D20"/>
  <c r="E20"/>
  <c r="R20"/>
  <c r="N20"/>
  <c r="J20"/>
  <c r="F20"/>
  <c r="C14" i="21" l="1"/>
  <c r="B26" i="20"/>
  <c r="B28"/>
  <c r="B22"/>
  <c r="B25"/>
  <c r="B29"/>
  <c r="B20"/>
  <c r="B27"/>
  <c r="B21"/>
  <c r="D14" i="21"/>
  <c r="B30" i="20"/>
  <c r="B23"/>
  <c r="C19"/>
  <c r="D19"/>
  <c r="E19"/>
  <c r="F19"/>
  <c r="J19"/>
  <c r="N19"/>
  <c r="R19"/>
  <c r="C18"/>
  <c r="D18"/>
  <c r="E18"/>
  <c r="R18"/>
  <c r="N18"/>
  <c r="J18"/>
  <c r="F18"/>
  <c r="C17"/>
  <c r="D17"/>
  <c r="E17"/>
  <c r="R17"/>
  <c r="N17"/>
  <c r="F17"/>
  <c r="C16"/>
  <c r="D16"/>
  <c r="E16"/>
  <c r="F16"/>
  <c r="J16"/>
  <c r="N16"/>
  <c r="R16"/>
  <c r="C15"/>
  <c r="D15"/>
  <c r="E15"/>
  <c r="E14" s="1"/>
  <c r="F15"/>
  <c r="F14" s="1"/>
  <c r="J15"/>
  <c r="N15"/>
  <c r="N14" s="1"/>
  <c r="R15"/>
  <c r="B26" i="19"/>
  <c r="B25"/>
  <c r="B24"/>
  <c r="B23"/>
  <c r="B22"/>
  <c r="B21"/>
  <c r="B20"/>
  <c r="B19"/>
  <c r="B18"/>
  <c r="B17"/>
  <c r="B14" s="1"/>
  <c r="B16"/>
  <c r="B15"/>
  <c r="R14"/>
  <c r="Q14"/>
  <c r="AW14"/>
  <c r="AX14"/>
  <c r="AY14"/>
  <c r="AZ14"/>
  <c r="BA14"/>
  <c r="BB14"/>
  <c r="BC14"/>
  <c r="BD14"/>
  <c r="BE14"/>
  <c r="AV14"/>
  <c r="AH14"/>
  <c r="AI14"/>
  <c r="AJ14"/>
  <c r="AK14"/>
  <c r="AL14"/>
  <c r="AM14"/>
  <c r="AN14"/>
  <c r="AO14"/>
  <c r="AP14"/>
  <c r="AQ14"/>
  <c r="AR14"/>
  <c r="AS14"/>
  <c r="AG14"/>
  <c r="S14"/>
  <c r="T14"/>
  <c r="U14"/>
  <c r="V14"/>
  <c r="W14"/>
  <c r="X14"/>
  <c r="Y14"/>
  <c r="Z14"/>
  <c r="AA14"/>
  <c r="AB14"/>
  <c r="AC14"/>
  <c r="AD14"/>
  <c r="C14"/>
  <c r="D14"/>
  <c r="E14"/>
  <c r="F14"/>
  <c r="G14"/>
  <c r="H14"/>
  <c r="I14"/>
  <c r="J14"/>
  <c r="K14"/>
  <c r="L14"/>
  <c r="M14"/>
  <c r="N14"/>
  <c r="B15" i="18"/>
  <c r="B16"/>
  <c r="B17"/>
  <c r="B18"/>
  <c r="B19"/>
  <c r="B20"/>
  <c r="B21"/>
  <c r="B22"/>
  <c r="B23"/>
  <c r="B24"/>
  <c r="B25"/>
  <c r="B26"/>
  <c r="AL14"/>
  <c r="AM14"/>
  <c r="AN14"/>
  <c r="AO14"/>
  <c r="AP14"/>
  <c r="AR14"/>
  <c r="AS14"/>
  <c r="AT14"/>
  <c r="AU14"/>
  <c r="AV14"/>
  <c r="AW14"/>
  <c r="AX14"/>
  <c r="AY14"/>
  <c r="AZ14"/>
  <c r="BA14"/>
  <c r="BB14"/>
  <c r="BC14"/>
  <c r="AK14"/>
  <c r="T14"/>
  <c r="U14"/>
  <c r="V14"/>
  <c r="W14"/>
  <c r="X14"/>
  <c r="Y14"/>
  <c r="Z14"/>
  <c r="AA14"/>
  <c r="AB14"/>
  <c r="AC14"/>
  <c r="AD14"/>
  <c r="AE14"/>
  <c r="AF14"/>
  <c r="AG14"/>
  <c r="AH14"/>
  <c r="S14"/>
  <c r="P14"/>
  <c r="O14"/>
  <c r="N14"/>
  <c r="M14"/>
  <c r="L14"/>
  <c r="K14"/>
  <c r="J14"/>
  <c r="I14"/>
  <c r="H14"/>
  <c r="G14"/>
  <c r="B19" i="20" l="1"/>
  <c r="C14"/>
  <c r="D14"/>
  <c r="B18"/>
  <c r="R14"/>
  <c r="B17"/>
  <c r="J14"/>
  <c r="B16"/>
  <c r="B15"/>
  <c r="F14" i="18"/>
  <c r="E14"/>
  <c r="D14"/>
  <c r="C14"/>
  <c r="B14" s="1"/>
  <c r="K27" i="36"/>
  <c r="K26"/>
  <c r="K25"/>
  <c r="K24"/>
  <c r="K23"/>
  <c r="K22"/>
  <c r="K21"/>
  <c r="K20"/>
  <c r="K19"/>
  <c r="K18"/>
  <c r="K17"/>
  <c r="K16"/>
  <c r="K15"/>
  <c r="K14"/>
  <c r="K13"/>
  <c r="K12"/>
  <c r="K11"/>
  <c r="K10"/>
  <c r="O37" i="33"/>
  <c r="N37"/>
  <c r="M37"/>
  <c r="I37"/>
  <c r="H37"/>
  <c r="G37"/>
  <c r="O36"/>
  <c r="N36"/>
  <c r="M36"/>
  <c r="I36"/>
  <c r="H36"/>
  <c r="G36"/>
  <c r="O35"/>
  <c r="N35"/>
  <c r="M35"/>
  <c r="I35"/>
  <c r="H35"/>
  <c r="G35"/>
  <c r="O34"/>
  <c r="N34"/>
  <c r="M34"/>
  <c r="I34"/>
  <c r="H34"/>
  <c r="G34"/>
  <c r="O33"/>
  <c r="N33"/>
  <c r="M33"/>
  <c r="I33"/>
  <c r="H33"/>
  <c r="G33"/>
  <c r="O32"/>
  <c r="N32"/>
  <c r="M32"/>
  <c r="I32"/>
  <c r="H32"/>
  <c r="G32"/>
  <c r="O31"/>
  <c r="N31"/>
  <c r="M31"/>
  <c r="I31"/>
  <c r="H31"/>
  <c r="G31"/>
  <c r="O30"/>
  <c r="N30"/>
  <c r="M30"/>
  <c r="I30"/>
  <c r="H30"/>
  <c r="G30"/>
  <c r="O29"/>
  <c r="N29"/>
  <c r="M29"/>
  <c r="I29"/>
  <c r="H29"/>
  <c r="G29"/>
  <c r="O28"/>
  <c r="N28"/>
  <c r="M28"/>
  <c r="I28"/>
  <c r="H28"/>
  <c r="G28"/>
  <c r="O27"/>
  <c r="N27"/>
  <c r="M27"/>
  <c r="I27"/>
  <c r="H27"/>
  <c r="G27"/>
  <c r="O26"/>
  <c r="N26"/>
  <c r="M26"/>
  <c r="I26"/>
  <c r="H26"/>
  <c r="G26"/>
  <c r="O25"/>
  <c r="N25"/>
  <c r="M25"/>
  <c r="I25"/>
  <c r="H25"/>
  <c r="G25"/>
  <c r="O24"/>
  <c r="N24"/>
  <c r="M24"/>
  <c r="I24"/>
  <c r="H24"/>
  <c r="G24"/>
  <c r="O23"/>
  <c r="N23"/>
  <c r="M23"/>
  <c r="I23"/>
  <c r="H23"/>
  <c r="G23"/>
  <c r="B15" i="28"/>
  <c r="E15"/>
  <c r="F15"/>
  <c r="G15"/>
  <c r="H15"/>
  <c r="J15"/>
  <c r="K15"/>
  <c r="L15"/>
  <c r="N15"/>
  <c r="O15"/>
  <c r="P15"/>
  <c r="R15"/>
  <c r="S15"/>
  <c r="T15"/>
  <c r="U15"/>
  <c r="V15"/>
  <c r="M42" i="29"/>
  <c r="L42"/>
  <c r="G42"/>
  <c r="F42"/>
  <c r="M41"/>
  <c r="L41"/>
  <c r="G41"/>
  <c r="F41"/>
  <c r="M40"/>
  <c r="L40"/>
  <c r="G40"/>
  <c r="F40"/>
  <c r="M39"/>
  <c r="L39"/>
  <c r="G39"/>
  <c r="F39"/>
  <c r="M38"/>
  <c r="L38"/>
  <c r="G38"/>
  <c r="F38"/>
  <c r="M37"/>
  <c r="L37"/>
  <c r="G37"/>
  <c r="F37"/>
  <c r="M36"/>
  <c r="L36"/>
  <c r="G36"/>
  <c r="F36"/>
  <c r="M35"/>
  <c r="L35"/>
  <c r="G35"/>
  <c r="F35"/>
  <c r="M34"/>
  <c r="L34"/>
  <c r="G34"/>
  <c r="M33"/>
  <c r="L33"/>
  <c r="G33"/>
  <c r="F33"/>
  <c r="M32"/>
  <c r="L32"/>
  <c r="G32"/>
  <c r="F32"/>
  <c r="M31"/>
  <c r="L31"/>
  <c r="G31"/>
  <c r="F31"/>
  <c r="M30"/>
  <c r="L30"/>
  <c r="G30"/>
  <c r="F30"/>
  <c r="M29"/>
  <c r="L29"/>
  <c r="G29"/>
  <c r="F29"/>
  <c r="M28"/>
  <c r="L28"/>
  <c r="G28"/>
  <c r="F28"/>
  <c r="M27"/>
  <c r="L27"/>
  <c r="G27"/>
  <c r="F27"/>
  <c r="M26"/>
  <c r="L26"/>
  <c r="G26"/>
  <c r="F26"/>
  <c r="G14" i="28"/>
  <c r="D16"/>
  <c r="I16"/>
  <c r="M16"/>
  <c r="Q16"/>
  <c r="D17"/>
  <c r="I17"/>
  <c r="M17"/>
  <c r="Q17"/>
  <c r="D18"/>
  <c r="I18"/>
  <c r="M18"/>
  <c r="Q18"/>
  <c r="D19"/>
  <c r="I19"/>
  <c r="M19"/>
  <c r="Q19"/>
  <c r="D20"/>
  <c r="I20"/>
  <c r="M20"/>
  <c r="Q20"/>
  <c r="D21"/>
  <c r="I21"/>
  <c r="M21"/>
  <c r="Q21"/>
  <c r="D22"/>
  <c r="I22"/>
  <c r="M22"/>
  <c r="Q22"/>
  <c r="B23"/>
  <c r="E23"/>
  <c r="E14" s="1"/>
  <c r="F23"/>
  <c r="F14" s="1"/>
  <c r="H23"/>
  <c r="H14" s="1"/>
  <c r="J23"/>
  <c r="J14" s="1"/>
  <c r="K23"/>
  <c r="K14" s="1"/>
  <c r="L23"/>
  <c r="L14" s="1"/>
  <c r="N23"/>
  <c r="N14" s="1"/>
  <c r="O23"/>
  <c r="O14" s="1"/>
  <c r="P23"/>
  <c r="P14" s="1"/>
  <c r="R23"/>
  <c r="R14" s="1"/>
  <c r="S23"/>
  <c r="S14" s="1"/>
  <c r="T23"/>
  <c r="T14" s="1"/>
  <c r="U23"/>
  <c r="U14" s="1"/>
  <c r="V23"/>
  <c r="V14" s="1"/>
  <c r="D24"/>
  <c r="I24"/>
  <c r="M24"/>
  <c r="Q24"/>
  <c r="D25"/>
  <c r="I25"/>
  <c r="M25"/>
  <c r="Q25"/>
  <c r="D26"/>
  <c r="I26"/>
  <c r="M26"/>
  <c r="Q26"/>
  <c r="D27"/>
  <c r="I27"/>
  <c r="M27"/>
  <c r="Q27"/>
  <c r="D28"/>
  <c r="I28"/>
  <c r="M28"/>
  <c r="Q28"/>
  <c r="D29"/>
  <c r="I29"/>
  <c r="M29"/>
  <c r="Q29"/>
  <c r="D30"/>
  <c r="I30"/>
  <c r="M30"/>
  <c r="Q30"/>
  <c r="D31"/>
  <c r="I31"/>
  <c r="M31"/>
  <c r="Q31"/>
  <c r="D32"/>
  <c r="I32"/>
  <c r="M32"/>
  <c r="Q32"/>
  <c r="P27" i="2"/>
  <c r="P28"/>
  <c r="P29"/>
  <c r="P30"/>
  <c r="P31"/>
  <c r="P33"/>
  <c r="P34"/>
  <c r="P35"/>
  <c r="P36"/>
  <c r="P37"/>
  <c r="L37"/>
  <c r="P9" i="3"/>
  <c r="Q11" s="1"/>
  <c r="B14" i="20" l="1"/>
  <c r="Q26" i="3"/>
  <c r="Q22"/>
  <c r="Q24"/>
  <c r="Q20"/>
  <c r="Q18"/>
  <c r="Q16"/>
  <c r="Q14"/>
  <c r="Q10"/>
  <c r="Q25"/>
  <c r="Q23"/>
  <c r="Q21"/>
  <c r="Q19"/>
  <c r="Q17"/>
  <c r="Q15"/>
  <c r="Q12"/>
  <c r="D15" i="28"/>
  <c r="Q15"/>
  <c r="M15"/>
  <c r="I15"/>
  <c r="B14"/>
  <c r="C15" s="1"/>
  <c r="Q23"/>
  <c r="C22"/>
  <c r="C21"/>
  <c r="C26"/>
  <c r="C30"/>
  <c r="C23"/>
  <c r="M23"/>
  <c r="I23"/>
  <c r="D23"/>
  <c r="D14" s="1"/>
  <c r="Q14"/>
  <c r="Q13" i="3"/>
  <c r="M14" i="28" l="1"/>
  <c r="I14"/>
  <c r="C17"/>
  <c r="C29"/>
  <c r="C25"/>
  <c r="C20"/>
  <c r="C16"/>
  <c r="C32"/>
  <c r="C28"/>
  <c r="C24"/>
  <c r="C19"/>
  <c r="C31"/>
  <c r="C27"/>
  <c r="C18"/>
</calcChain>
</file>

<file path=xl/sharedStrings.xml><?xml version="1.0" encoding="utf-8"?>
<sst xmlns="http://schemas.openxmlformats.org/spreadsheetml/2006/main" count="4980" uniqueCount="2473">
  <si>
    <t>and assemblers</t>
    <phoneticPr fontId="14" type="noConversion"/>
  </si>
  <si>
    <t>Female</t>
    <phoneticPr fontId="14" type="noConversion"/>
  </si>
  <si>
    <t>2006</t>
  </si>
  <si>
    <t>Total</t>
    <phoneticPr fontId="15" type="noConversion"/>
  </si>
  <si>
    <t>Earnings</t>
    <phoneticPr fontId="18" type="noConversion"/>
  </si>
  <si>
    <t>Miscellaneous</t>
  </si>
  <si>
    <t>goods and</t>
  </si>
  <si>
    <t xml:space="preserve"> services</t>
  </si>
  <si>
    <t>Manu-</t>
  </si>
  <si>
    <t>facturing</t>
  </si>
  <si>
    <t>products</t>
  </si>
  <si>
    <t>machinery</t>
  </si>
  <si>
    <t>manufacturing</t>
  </si>
  <si>
    <t>Leasing</t>
  </si>
  <si>
    <t>industry</t>
  </si>
  <si>
    <t>Unit : 1,000 persons, %</t>
  </si>
  <si>
    <t xml:space="preserve">Elementary </t>
  </si>
  <si>
    <t>Professionals</t>
  </si>
  <si>
    <t>Sale workers</t>
  </si>
  <si>
    <t>operators and</t>
  </si>
  <si>
    <t>assemblers</t>
  </si>
  <si>
    <t xml:space="preserve"> -  </t>
  </si>
  <si>
    <t>Insurance</t>
  </si>
  <si>
    <t>Renting</t>
  </si>
  <si>
    <t>Source : National Statistical Office</t>
  </si>
  <si>
    <t xml:space="preserve"> </t>
    <phoneticPr fontId="19" type="noConversion"/>
  </si>
  <si>
    <t>Census</t>
  </si>
  <si>
    <t>Male</t>
  </si>
  <si>
    <t>Female</t>
  </si>
  <si>
    <t>1975</t>
  </si>
  <si>
    <t>1976</t>
  </si>
  <si>
    <t>1977</t>
  </si>
  <si>
    <t>1960</t>
  </si>
  <si>
    <t>1961</t>
  </si>
  <si>
    <t>1962</t>
  </si>
  <si>
    <t>1986</t>
  </si>
  <si>
    <t>1963</t>
  </si>
  <si>
    <t>1987</t>
  </si>
  <si>
    <t>1964</t>
  </si>
  <si>
    <t>1988</t>
  </si>
  <si>
    <t>1965</t>
  </si>
  <si>
    <t>1989</t>
  </si>
  <si>
    <t>1966</t>
  </si>
  <si>
    <t>1990</t>
  </si>
  <si>
    <t>1967</t>
  </si>
  <si>
    <t>1991</t>
  </si>
  <si>
    <t>1968</t>
  </si>
  <si>
    <t>1969</t>
  </si>
  <si>
    <t>1970</t>
  </si>
  <si>
    <t>1971</t>
  </si>
  <si>
    <t>1972</t>
  </si>
  <si>
    <t>1973</t>
  </si>
  <si>
    <t>1974</t>
  </si>
  <si>
    <t>1999</t>
  </si>
  <si>
    <t xml:space="preserve">   Source : National Statistical Office</t>
  </si>
  <si>
    <t>population</t>
  </si>
  <si>
    <t>계급별</t>
  </si>
  <si>
    <t>Ratio</t>
  </si>
  <si>
    <t>합 계</t>
  </si>
  <si>
    <t>0∼4세</t>
  </si>
  <si>
    <t>10∼14</t>
  </si>
  <si>
    <t>15∼19</t>
  </si>
  <si>
    <t>20∼24</t>
  </si>
  <si>
    <t>25∼29</t>
  </si>
  <si>
    <t>30∼34</t>
  </si>
  <si>
    <t>35∼39</t>
  </si>
  <si>
    <t>40∼44</t>
  </si>
  <si>
    <t>45∼49</t>
  </si>
  <si>
    <t>50∼54</t>
  </si>
  <si>
    <t>55∼59</t>
  </si>
  <si>
    <t>60∼64</t>
  </si>
  <si>
    <t>65∼69</t>
  </si>
  <si>
    <t>70∼74</t>
  </si>
  <si>
    <t>75∼79</t>
  </si>
  <si>
    <t>4. 주요경제지표(4-1)</t>
  </si>
  <si>
    <t>4. 주요경제지표(4-2)</t>
  </si>
  <si>
    <t>Industrial activities</t>
  </si>
  <si>
    <t>Household  economy</t>
  </si>
  <si>
    <t>Composite indexes of business indicators</t>
  </si>
  <si>
    <t>Farmer price index</t>
  </si>
  <si>
    <t>Export &amp; import price index</t>
  </si>
  <si>
    <t>Value of</t>
  </si>
  <si>
    <t>Permitted</t>
  </si>
  <si>
    <t>Wholesale</t>
  </si>
  <si>
    <t>domestic</t>
  </si>
  <si>
    <t>floor area</t>
  </si>
  <si>
    <t>Manufac-</t>
  </si>
  <si>
    <t>2008</t>
  </si>
  <si>
    <t>Bank-</t>
  </si>
  <si>
    <t>Stock</t>
  </si>
  <si>
    <t>Gross</t>
  </si>
  <si>
    <t>Exchange</t>
  </si>
  <si>
    <t>Industrial</t>
  </si>
  <si>
    <t>operation</t>
  </si>
  <si>
    <t>and retail</t>
  </si>
  <si>
    <t>for build-</t>
  </si>
  <si>
    <t>Economica-</t>
  </si>
  <si>
    <t>Emplo-</t>
  </si>
  <si>
    <t>Unemp-</t>
  </si>
  <si>
    <t>Average</t>
  </si>
  <si>
    <t>Producer</t>
  </si>
  <si>
    <t>turing</t>
  </si>
  <si>
    <t>Ration of</t>
  </si>
  <si>
    <t>price index</t>
  </si>
  <si>
    <t>national</t>
  </si>
  <si>
    <t>Per</t>
  </si>
  <si>
    <t>Agriculture,</t>
  </si>
  <si>
    <t>rates of</t>
  </si>
  <si>
    <t>and</t>
  </si>
  <si>
    <t>Errors</t>
  </si>
  <si>
    <t>Estimated</t>
  </si>
  <si>
    <t>production</t>
  </si>
  <si>
    <t>shipment</t>
  </si>
  <si>
    <t>inventory</t>
  </si>
  <si>
    <t>capacity</t>
  </si>
  <si>
    <t>trade index</t>
  </si>
  <si>
    <t>orders</t>
  </si>
  <si>
    <t>ing const-</t>
  </si>
  <si>
    <t>yed</t>
  </si>
  <si>
    <t>loyment</t>
  </si>
  <si>
    <t>propensity</t>
  </si>
  <si>
    <t>Engel's</t>
  </si>
  <si>
    <t>price</t>
  </si>
  <si>
    <t>&amp; marine</t>
  </si>
  <si>
    <t>Received</t>
  </si>
  <si>
    <t>Paid  by</t>
  </si>
  <si>
    <t>Export</t>
  </si>
  <si>
    <t>Import</t>
  </si>
  <si>
    <t>주 : 한국표준직업분류 6차 개정(2007) 기준</t>
    <phoneticPr fontId="22" type="noConversion"/>
  </si>
  <si>
    <t>주: 1) 2009년 소득 및 지출부문의 항목분류 개편으로 인한 가계동향조사 신분류 자료임</t>
  </si>
  <si>
    <t>Source : Ministry of Government Administration and Home Affairs, Each City and Province</t>
    <phoneticPr fontId="16" type="noConversion"/>
  </si>
  <si>
    <t>All</t>
  </si>
  <si>
    <t>items</t>
  </si>
  <si>
    <t>자료 : 한국은행</t>
    <phoneticPr fontId="10" type="noConversion"/>
  </si>
  <si>
    <t xml:space="preserve">  Current expendirure</t>
  </si>
  <si>
    <t>Meat</t>
    <phoneticPr fontId="49" type="noConversion"/>
  </si>
  <si>
    <t xml:space="preserve">    8) Lf=M2+예금취급기관의 2년이상 유동성상품+증권금융예수금 등+생명보험회사 보험계약준비금등(종전 M3) </t>
    <phoneticPr fontId="17" type="noConversion"/>
  </si>
  <si>
    <t xml:space="preserve">주 : 9) 2007년 이후 자료는 잠정치임 </t>
    <phoneticPr fontId="17" type="noConversion"/>
  </si>
  <si>
    <t>남     자(Male)</t>
    <phoneticPr fontId="18" type="noConversion"/>
  </si>
  <si>
    <t>and losses from</t>
    <phoneticPr fontId="49" type="noConversion"/>
  </si>
  <si>
    <t>2) At 2005 prices</t>
  </si>
  <si>
    <t>Agriculture, forestry,</t>
  </si>
  <si>
    <t>Mining &amp;</t>
  </si>
  <si>
    <t>(%)</t>
  </si>
  <si>
    <t>Employ-</t>
  </si>
  <si>
    <t>Unemploy-</t>
  </si>
  <si>
    <t>Employed</t>
  </si>
  <si>
    <t>ment rate</t>
  </si>
  <si>
    <t>GNI</t>
  </si>
  <si>
    <t>&amp; fishing</t>
  </si>
  <si>
    <t>arrivals</t>
  </si>
  <si>
    <t>U.S.Dollar</t>
  </si>
  <si>
    <t>balance</t>
  </si>
  <si>
    <t>account</t>
  </si>
  <si>
    <t>omissions</t>
  </si>
  <si>
    <t>Unit</t>
  </si>
  <si>
    <t>%</t>
  </si>
  <si>
    <t>'80.1.4=100</t>
  </si>
  <si>
    <t xml:space="preserve">주 : 1) 연자료는 원지수, 월자료는 계절변동조정지수  </t>
    <phoneticPr fontId="17" type="noConversion"/>
  </si>
  <si>
    <t>Book1</t>
  </si>
  <si>
    <t>C:\PROGRAM FILES\MICROSOFT OFFICE\OFFICE\xlstart\Book1.</t>
  </si>
  <si>
    <t>**Auto and On Sheet Starts Here**</t>
  </si>
  <si>
    <t>22 624.8</t>
  </si>
  <si>
    <t>91 001.1</t>
  </si>
  <si>
    <t>133 271</t>
  </si>
  <si>
    <t>27 279.0</t>
  </si>
  <si>
    <t>112 501.6</t>
  </si>
  <si>
    <t>151 055</t>
  </si>
  <si>
    <t>23 429.5</t>
  </si>
  <si>
    <t>103 906.8</t>
  </si>
  <si>
    <t>120 659</t>
  </si>
  <si>
    <t>109 088.5</t>
  </si>
  <si>
    <t>105 137</t>
  </si>
  <si>
    <t>125 447</t>
  </si>
  <si>
    <t>3.7</t>
  </si>
  <si>
    <t>3.5</t>
  </si>
  <si>
    <t>3.2</t>
  </si>
  <si>
    <t>3.6</t>
  </si>
  <si>
    <t>3 444.1</t>
  </si>
  <si>
    <t>2 682.4</t>
  </si>
  <si>
    <t>73.1</t>
  </si>
  <si>
    <t>13.4</t>
  </si>
  <si>
    <t>3 656.2</t>
  </si>
  <si>
    <t>2 826.6</t>
  </si>
  <si>
    <t>72.3</t>
  </si>
  <si>
    <t>13.0</t>
  </si>
  <si>
    <t>3 900.6</t>
  </si>
  <si>
    <t>3 025.6</t>
  </si>
  <si>
    <t>72.5</t>
  </si>
  <si>
    <t>13.2</t>
  </si>
  <si>
    <t>3 853.2</t>
  </si>
  <si>
    <t>3 036.7</t>
  </si>
  <si>
    <t>73.9</t>
  </si>
  <si>
    <t>13.1</t>
  </si>
  <si>
    <t>4 007.7</t>
  </si>
  <si>
    <t>3 209.5</t>
  </si>
  <si>
    <t>75.3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</si>
  <si>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</si>
  <si>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</si>
  <si>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</si>
  <si>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</si>
  <si>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</si>
  <si>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</si>
  <si>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</si>
  <si>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</si>
  <si>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</si>
  <si>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12. 전도시 소비자 물가지수(3-1)</t>
    <phoneticPr fontId="15" type="noConversion"/>
  </si>
  <si>
    <t>2001</t>
  </si>
  <si>
    <t>19. 주요국별 수입(4-1)</t>
  </si>
  <si>
    <t>19. 주요국별 수입(4-2)</t>
  </si>
  <si>
    <t>19. 주요국별 수입(4-3)</t>
  </si>
  <si>
    <t>19. 주요국별 수입(4-4)</t>
  </si>
  <si>
    <t>City &amp; Province</t>
  </si>
  <si>
    <t>Busan</t>
  </si>
  <si>
    <t>Daegu</t>
  </si>
  <si>
    <t>Incheon</t>
  </si>
  <si>
    <t>Gwangju</t>
  </si>
  <si>
    <t>Daejeon</t>
  </si>
  <si>
    <t>Gyeonggi</t>
  </si>
  <si>
    <t>Gangwon</t>
  </si>
  <si>
    <t>Chungcheongbuk</t>
  </si>
  <si>
    <t>Chungcheongnam</t>
  </si>
  <si>
    <t>Jeonlabuk</t>
  </si>
  <si>
    <t>Jeonlanam</t>
  </si>
  <si>
    <t>Gyeongsangbuk</t>
  </si>
  <si>
    <t>Gyeongsangnam</t>
  </si>
  <si>
    <t>activities</t>
  </si>
  <si>
    <t>4. 주요경제지표(4-3)</t>
    <phoneticPr fontId="17" type="noConversion"/>
  </si>
  <si>
    <t>chocolate and</t>
  </si>
  <si>
    <t>Other</t>
    <phoneticPr fontId="49" type="noConversion"/>
  </si>
  <si>
    <t xml:space="preserve">non-alcoholic </t>
  </si>
  <si>
    <t>beverages,</t>
    <phoneticPr fontId="49" type="noConversion"/>
  </si>
  <si>
    <t>tobacco</t>
    <phoneticPr fontId="49" type="noConversion"/>
  </si>
  <si>
    <t>beverages</t>
    <phoneticPr fontId="49" type="noConversion"/>
  </si>
  <si>
    <t>Tobacco</t>
    <phoneticPr fontId="49" type="noConversion"/>
  </si>
  <si>
    <t>Cloth and</t>
    <phoneticPr fontId="49" type="noConversion"/>
  </si>
  <si>
    <t>Underwear</t>
    <phoneticPr fontId="49" type="noConversion"/>
  </si>
  <si>
    <t>service</t>
    <phoneticPr fontId="49" type="noConversion"/>
  </si>
  <si>
    <t>Footwear</t>
    <phoneticPr fontId="49" type="noConversion"/>
  </si>
  <si>
    <t>for housing</t>
    <phoneticPr fontId="49" type="noConversion"/>
  </si>
  <si>
    <t>of the dwelling</t>
    <phoneticPr fontId="49" type="noConversion"/>
  </si>
  <si>
    <t>refuse disposal</t>
    <phoneticPr fontId="49" type="noConversion"/>
  </si>
  <si>
    <t>Miscellaneous services</t>
    <phoneticPr fontId="49" type="noConversion"/>
  </si>
  <si>
    <t>Fuels</t>
    <phoneticPr fontId="49" type="noConversion"/>
  </si>
  <si>
    <t>and shllfish</t>
    <phoneticPr fontId="49" type="noConversion"/>
  </si>
  <si>
    <t>Milk, cheese</t>
    <phoneticPr fontId="49" type="noConversion"/>
  </si>
  <si>
    <t>Oils and</t>
    <phoneticPr fontId="49" type="noConversion"/>
  </si>
  <si>
    <t>fats</t>
    <phoneticPr fontId="49" type="noConversion"/>
  </si>
  <si>
    <t>processed fruits</t>
    <phoneticPr fontId="49" type="noConversion"/>
  </si>
  <si>
    <t>seaweeds</t>
    <phoneticPr fontId="49" type="noConversion"/>
  </si>
  <si>
    <t>Seaweeds and</t>
    <phoneticPr fontId="49" type="noConversion"/>
  </si>
  <si>
    <t>processed seaweeds</t>
    <phoneticPr fontId="49" type="noConversion"/>
  </si>
  <si>
    <t>자료 : 행정자치부『행정자치 통계연보』, 국토해양부 국토지적계획과</t>
    <phoneticPr fontId="16" type="noConversion"/>
  </si>
  <si>
    <t>2000</t>
  </si>
  <si>
    <t>2002</t>
  </si>
  <si>
    <t>Business,personal,</t>
  </si>
  <si>
    <t>public service &amp; other</t>
  </si>
  <si>
    <t>Wholesale and</t>
  </si>
  <si>
    <t>retail trade, Hotels</t>
  </si>
  <si>
    <t>Electricity,transport,</t>
  </si>
  <si>
    <t xml:space="preserve">and Restaurants </t>
  </si>
  <si>
    <t>storage finance</t>
  </si>
  <si>
    <t>Saudi</t>
  </si>
  <si>
    <t>United</t>
  </si>
  <si>
    <t>United Arab</t>
  </si>
  <si>
    <t>South</t>
  </si>
  <si>
    <t>Papua New</t>
  </si>
  <si>
    <t xml:space="preserve"> Japan</t>
  </si>
  <si>
    <t>U.S.A</t>
  </si>
  <si>
    <t>China</t>
  </si>
  <si>
    <t>Germany</t>
  </si>
  <si>
    <t>Arabia</t>
  </si>
  <si>
    <t>Australia</t>
  </si>
  <si>
    <t>Indonesia</t>
  </si>
  <si>
    <t>Canada</t>
  </si>
  <si>
    <t>Italy</t>
  </si>
  <si>
    <t>Malaysia</t>
  </si>
  <si>
    <t>France</t>
  </si>
  <si>
    <t>Taiwan</t>
  </si>
  <si>
    <t>Kingdom</t>
  </si>
  <si>
    <t>Singapore</t>
  </si>
  <si>
    <t>Iran</t>
  </si>
  <si>
    <t>Russia</t>
  </si>
  <si>
    <t>Emirates</t>
  </si>
  <si>
    <t>Brazil</t>
  </si>
  <si>
    <t>Switzerland</t>
  </si>
  <si>
    <t>Kuwait</t>
  </si>
  <si>
    <t>Netherlands</t>
  </si>
  <si>
    <t>goods &amp;</t>
  </si>
  <si>
    <t>Customs</t>
  </si>
  <si>
    <t xml:space="preserve">&amp; other </t>
  </si>
  <si>
    <t>cur. Tran</t>
  </si>
  <si>
    <t>대구광역시</t>
    <phoneticPr fontId="50" type="noConversion"/>
  </si>
  <si>
    <t>경상북도</t>
    <phoneticPr fontId="50" type="noConversion"/>
  </si>
  <si>
    <t>강원도</t>
    <phoneticPr fontId="50" type="noConversion"/>
  </si>
  <si>
    <t>Oman</t>
  </si>
  <si>
    <t>Africa</t>
  </si>
  <si>
    <t>Chile</t>
  </si>
  <si>
    <t>Spain</t>
  </si>
  <si>
    <t>New Zealand</t>
  </si>
  <si>
    <t>Hong Kong</t>
  </si>
  <si>
    <t>Thailand</t>
  </si>
  <si>
    <t>Sweden</t>
  </si>
  <si>
    <t>Panama</t>
  </si>
  <si>
    <t>India</t>
  </si>
  <si>
    <t>Yemen</t>
  </si>
  <si>
    <t>Belgium</t>
  </si>
  <si>
    <t>Philippines</t>
  </si>
  <si>
    <t>Finland</t>
  </si>
  <si>
    <t>Denmark</t>
  </si>
  <si>
    <t>Ecuador</t>
  </si>
  <si>
    <t>Austria</t>
  </si>
  <si>
    <t>Qatar</t>
  </si>
  <si>
    <t>Guinea</t>
  </si>
  <si>
    <t>Pakistan</t>
  </si>
  <si>
    <t>Mexico</t>
  </si>
  <si>
    <t>Ireland</t>
  </si>
  <si>
    <t>Bahrain</t>
  </si>
  <si>
    <t>Egypt</t>
  </si>
  <si>
    <t>Israel</t>
  </si>
  <si>
    <t>Norway</t>
  </si>
  <si>
    <t>Turkey</t>
  </si>
  <si>
    <t>1</t>
  </si>
  <si>
    <t>Jan.</t>
  </si>
  <si>
    <t>2</t>
  </si>
  <si>
    <t>Feb.</t>
  </si>
  <si>
    <t>3</t>
  </si>
  <si>
    <t>Mar.</t>
  </si>
  <si>
    <t>4</t>
  </si>
  <si>
    <t>Apr.</t>
  </si>
  <si>
    <t>5</t>
  </si>
  <si>
    <t>6</t>
  </si>
  <si>
    <t>7</t>
  </si>
  <si>
    <t>8</t>
  </si>
  <si>
    <t>Aug.</t>
  </si>
  <si>
    <t>9</t>
  </si>
  <si>
    <t>Sept.</t>
  </si>
  <si>
    <t>10</t>
  </si>
  <si>
    <t>Oct.</t>
  </si>
  <si>
    <t>11</t>
  </si>
  <si>
    <t>Nov.</t>
  </si>
  <si>
    <t>12</t>
  </si>
  <si>
    <t>Dec.</t>
  </si>
  <si>
    <t>자료 : 한국무역협회</t>
  </si>
  <si>
    <t>Source : Korean Foreign Trade Association</t>
  </si>
  <si>
    <t>Japan</t>
  </si>
  <si>
    <t>Liberia</t>
  </si>
  <si>
    <t>Vietnam</t>
  </si>
  <si>
    <t>Saudi Arabia</t>
  </si>
  <si>
    <t>Argentina</t>
  </si>
  <si>
    <t>Bangladesh</t>
  </si>
  <si>
    <t>Parkistan</t>
  </si>
  <si>
    <t>Sri Lanka</t>
  </si>
  <si>
    <t>Poland</t>
  </si>
  <si>
    <t>Uzbekistan</t>
  </si>
  <si>
    <t>Colombia</t>
  </si>
  <si>
    <t>Syria</t>
  </si>
  <si>
    <t>Portugal</t>
  </si>
  <si>
    <t>Dong</t>
  </si>
  <si>
    <t>(A-B)</t>
  </si>
  <si>
    <t>Bonded</t>
  </si>
  <si>
    <t>Foreign</t>
  </si>
  <si>
    <t>Excess of exports</t>
  </si>
  <si>
    <t>Ordinary</t>
  </si>
  <si>
    <t>processing</t>
  </si>
  <si>
    <t>Month</t>
  </si>
  <si>
    <t>May</t>
  </si>
  <si>
    <t>June</t>
  </si>
  <si>
    <t>July</t>
  </si>
  <si>
    <t>자료 : 통계청『물가연보』</t>
  </si>
  <si>
    <t xml:space="preserve">   -</t>
  </si>
  <si>
    <t>1978</t>
  </si>
  <si>
    <t>Clerks</t>
  </si>
  <si>
    <t>occupations</t>
  </si>
  <si>
    <t>K.F.X.</t>
  </si>
  <si>
    <t>loans</t>
  </si>
  <si>
    <t xml:space="preserve"> </t>
  </si>
  <si>
    <t>Source : National statistical Office</t>
  </si>
  <si>
    <t>Manufacturing</t>
  </si>
  <si>
    <t>Construction</t>
  </si>
  <si>
    <t>Source : The Bank of Korea</t>
  </si>
  <si>
    <t>최종소비지출</t>
  </si>
  <si>
    <t>Final consumption expenditure</t>
  </si>
  <si>
    <t>Agricultural,
forest &amp;
marine
products</t>
    <phoneticPr fontId="19" type="noConversion"/>
  </si>
  <si>
    <t>민                간</t>
  </si>
  <si>
    <t xml:space="preserve">Private </t>
  </si>
  <si>
    <t>가           계</t>
  </si>
  <si>
    <t>Households</t>
  </si>
  <si>
    <t>정                부</t>
  </si>
  <si>
    <t>Government</t>
  </si>
  <si>
    <t>총자본형성</t>
  </si>
  <si>
    <t>Gross capital formation</t>
  </si>
  <si>
    <t xml:space="preserve">and rice </t>
  </si>
  <si>
    <t>Salted,</t>
  </si>
  <si>
    <t>Private</t>
  </si>
  <si>
    <t>Ulsan</t>
  </si>
  <si>
    <t>1998</t>
  </si>
  <si>
    <t>Seoul</t>
  </si>
  <si>
    <t>Ban</t>
  </si>
  <si>
    <t>Total</t>
  </si>
  <si>
    <t>Tong</t>
  </si>
  <si>
    <t>1995</t>
  </si>
  <si>
    <t>1996</t>
  </si>
  <si>
    <t>-</t>
  </si>
  <si>
    <t>자료 : 통계청『한국통계월보2010.3』</t>
    <phoneticPr fontId="11" type="noConversion"/>
  </si>
  <si>
    <t>Sugar,jam,honey,</t>
    <phoneticPr fontId="49" type="noConversion"/>
  </si>
  <si>
    <t>Pre-primary</t>
    <phoneticPr fontId="49" type="noConversion"/>
  </si>
  <si>
    <t>Restaurants,</t>
    <phoneticPr fontId="49" type="noConversion"/>
  </si>
  <si>
    <t>and telefax</t>
    <phoneticPr fontId="49" type="noConversion"/>
  </si>
  <si>
    <t>reception of sound</t>
    <phoneticPr fontId="49" type="noConversion"/>
  </si>
  <si>
    <t>Pets and</t>
    <phoneticPr fontId="49" type="noConversion"/>
  </si>
  <si>
    <t>Veterinary and other</t>
    <phoneticPr fontId="49" type="noConversion"/>
  </si>
  <si>
    <t>Recreational and</t>
    <phoneticPr fontId="49" type="noConversion"/>
  </si>
  <si>
    <t>Package</t>
    <phoneticPr fontId="49" type="noConversion"/>
  </si>
  <si>
    <t>Regular</t>
    <phoneticPr fontId="49" type="noConversion"/>
  </si>
  <si>
    <t>Appliances for</t>
    <phoneticPr fontId="49" type="noConversion"/>
  </si>
  <si>
    <t>Social</t>
    <phoneticPr fontId="49" type="noConversion"/>
  </si>
  <si>
    <t>Interest</t>
    <phoneticPr fontId="49" type="noConversion"/>
  </si>
  <si>
    <t>related products</t>
    <phoneticPr fontId="49" type="noConversion"/>
  </si>
  <si>
    <t>Lottery</t>
    <phoneticPr fontId="49" type="noConversion"/>
  </si>
  <si>
    <t>Stationery</t>
    <phoneticPr fontId="49" type="noConversion"/>
  </si>
  <si>
    <t>care</t>
    <phoneticPr fontId="49" type="noConversion"/>
  </si>
  <si>
    <t>personal effects</t>
    <phoneticPr fontId="49" type="noConversion"/>
  </si>
  <si>
    <t>welfare</t>
    <phoneticPr fontId="49" type="noConversion"/>
  </si>
  <si>
    <t>tax</t>
    <phoneticPr fontId="49" type="noConversion"/>
  </si>
  <si>
    <t>security</t>
    <phoneticPr fontId="49" type="noConversion"/>
  </si>
  <si>
    <t>expense</t>
    <phoneticPr fontId="49" type="noConversion"/>
  </si>
  <si>
    <t>Npishs</t>
    <phoneticPr fontId="49" type="noConversion"/>
  </si>
  <si>
    <t xml:space="preserve">Tools and </t>
    <phoneticPr fontId="49" type="noConversion"/>
  </si>
  <si>
    <t>Veterinary and</t>
    <phoneticPr fontId="49" type="noConversion"/>
  </si>
  <si>
    <t>processed</t>
    <phoneticPr fontId="49" type="noConversion"/>
  </si>
  <si>
    <t xml:space="preserve"> productivity</t>
    <phoneticPr fontId="17" type="noConversion"/>
  </si>
  <si>
    <t>services relating</t>
    <phoneticPr fontId="49" type="noConversion"/>
  </si>
  <si>
    <t>passenger</t>
    <phoneticPr fontId="49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</si>
  <si>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</si>
  <si>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</si>
  <si>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</si>
  <si>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</si>
  <si>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</si>
  <si>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</si>
  <si>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경 기 도</t>
  </si>
  <si>
    <t>강 원 도</t>
  </si>
  <si>
    <t>충청북도</t>
  </si>
  <si>
    <t>충청남도</t>
  </si>
  <si>
    <t>전라북도</t>
  </si>
  <si>
    <t>전라남도</t>
  </si>
  <si>
    <t>경상남도</t>
  </si>
  <si>
    <t>제 주 도</t>
  </si>
  <si>
    <t>Area</t>
  </si>
  <si>
    <t>Population</t>
  </si>
  <si>
    <t>경상북도</t>
  </si>
  <si>
    <t>1992</t>
  </si>
  <si>
    <t>1993</t>
  </si>
  <si>
    <t>1994</t>
  </si>
  <si>
    <t>1997</t>
  </si>
  <si>
    <t>Furniture and</t>
    <phoneticPr fontId="49" type="noConversion"/>
  </si>
  <si>
    <t>lighting</t>
  </si>
  <si>
    <t>Services for the</t>
    <phoneticPr fontId="49" type="noConversion"/>
  </si>
  <si>
    <t>textiles</t>
    <phoneticPr fontId="49" type="noConversion"/>
  </si>
  <si>
    <t>appliances</t>
    <phoneticPr fontId="49" type="noConversion"/>
  </si>
  <si>
    <t>utensils</t>
    <phoneticPr fontId="49" type="noConversion"/>
  </si>
  <si>
    <t xml:space="preserve">Services for </t>
  </si>
  <si>
    <t>Tools and equipment</t>
    <phoneticPr fontId="49" type="noConversion"/>
  </si>
  <si>
    <t>for household</t>
    <phoneticPr fontId="49" type="noConversion"/>
  </si>
  <si>
    <t>Medical</t>
    <phoneticPr fontId="49" type="noConversion"/>
  </si>
  <si>
    <t>Out-patients</t>
    <phoneticPr fontId="49" type="noConversion"/>
  </si>
  <si>
    <t>medical</t>
    <phoneticPr fontId="49" type="noConversion"/>
  </si>
  <si>
    <t>Other medical</t>
    <phoneticPr fontId="49" type="noConversion"/>
  </si>
  <si>
    <t>In-patients</t>
    <phoneticPr fontId="49" type="noConversion"/>
  </si>
  <si>
    <t>hospital</t>
    <phoneticPr fontId="49" type="noConversion"/>
  </si>
  <si>
    <t>hospita</t>
  </si>
  <si>
    <t>purchasing</t>
    <phoneticPr fontId="49" type="noConversion"/>
  </si>
  <si>
    <t>Other vehicle</t>
    <phoneticPr fontId="49" type="noConversion"/>
  </si>
  <si>
    <t>2010</t>
    <phoneticPr fontId="49" type="noConversion"/>
  </si>
  <si>
    <t>Other transportation</t>
    <phoneticPr fontId="49" type="noConversion"/>
  </si>
  <si>
    <t>Postal</t>
    <phoneticPr fontId="49" type="noConversion"/>
  </si>
  <si>
    <t xml:space="preserve">Telephone </t>
  </si>
  <si>
    <t>optical instruments</t>
    <phoneticPr fontId="49" type="noConversion"/>
  </si>
  <si>
    <t>equipment</t>
    <phoneticPr fontId="49" type="noConversion"/>
  </si>
  <si>
    <t>Recording</t>
    <phoneticPr fontId="49" type="noConversion"/>
  </si>
  <si>
    <t>Repairing</t>
    <phoneticPr fontId="49" type="noConversion"/>
  </si>
  <si>
    <t>Durables for</t>
    <phoneticPr fontId="49" type="noConversion"/>
  </si>
  <si>
    <t>Toys, games</t>
    <phoneticPr fontId="49" type="noConversion"/>
  </si>
  <si>
    <t>Equipment for</t>
    <phoneticPr fontId="49" type="noConversion"/>
  </si>
  <si>
    <t>Gardens, plants</t>
    <phoneticPr fontId="49" type="noConversion"/>
  </si>
  <si>
    <t>1/4</t>
    <phoneticPr fontId="49" type="noConversion"/>
  </si>
  <si>
    <t>3/4</t>
    <phoneticPr fontId="49" type="noConversion"/>
  </si>
  <si>
    <t>주 : 1) 외국인 포함. 2) 59년까지는 연말상주인구조사, 60년이후는 추계인구, () 내는 총조사 결과임.</t>
    <phoneticPr fontId="16" type="noConversion"/>
  </si>
  <si>
    <t xml:space="preserve">자료 : 통계청 </t>
  </si>
  <si>
    <t>3. 연령(5세계급)별 인구</t>
    <phoneticPr fontId="27" type="noConversion"/>
  </si>
  <si>
    <t>coin</t>
  </si>
  <si>
    <t>Other mobile communication 
services</t>
    <phoneticPr fontId="49" type="noConversion"/>
  </si>
  <si>
    <t>Money</t>
  </si>
  <si>
    <t>savings</t>
  </si>
  <si>
    <t>dishonored</t>
  </si>
  <si>
    <t>income</t>
  </si>
  <si>
    <t>capita</t>
  </si>
  <si>
    <t>forestry</t>
  </si>
  <si>
    <t>expenditure</t>
  </si>
  <si>
    <t>L/C</t>
  </si>
  <si>
    <t>won of</t>
  </si>
  <si>
    <t xml:space="preserve">Current </t>
  </si>
  <si>
    <t>financial</t>
  </si>
  <si>
    <t>index</t>
  </si>
  <si>
    <t>(constant)</t>
  </si>
  <si>
    <t>received</t>
  </si>
  <si>
    <t>ruction</t>
  </si>
  <si>
    <t>persons</t>
  </si>
  <si>
    <t>rate</t>
  </si>
  <si>
    <t>Income</t>
  </si>
  <si>
    <t>to consume</t>
  </si>
  <si>
    <t>Coefficient</t>
  </si>
  <si>
    <t>farmers</t>
  </si>
  <si>
    <t>Returns</t>
  </si>
  <si>
    <t>Transfer</t>
  </si>
  <si>
    <t>from assets</t>
  </si>
  <si>
    <t>Chunguk</t>
  </si>
  <si>
    <t>Chungnam</t>
  </si>
  <si>
    <t>Production</t>
  </si>
  <si>
    <t>Shipment</t>
  </si>
  <si>
    <t>Inventory</t>
  </si>
  <si>
    <t>(person)</t>
  </si>
  <si>
    <t>head(age)</t>
  </si>
  <si>
    <t>Irregular</t>
    <phoneticPr fontId="49" type="noConversion"/>
  </si>
  <si>
    <t>income</t>
    <phoneticPr fontId="49" type="noConversion"/>
  </si>
  <si>
    <t>June</t>
    <phoneticPr fontId="16" type="noConversion"/>
  </si>
  <si>
    <t>cereals</t>
    <phoneticPr fontId="49" type="noConversion"/>
  </si>
  <si>
    <t>and rice cakes</t>
    <phoneticPr fontId="49" type="noConversion"/>
  </si>
  <si>
    <t/>
  </si>
  <si>
    <t>자료 : 통계청『경제활동인구연보』</t>
  </si>
  <si>
    <t>0.0</t>
  </si>
  <si>
    <t>2004</t>
  </si>
  <si>
    <t>July</t>
    <phoneticPr fontId="16" type="noConversion"/>
  </si>
  <si>
    <t>Cellular phone services</t>
  </si>
  <si>
    <t>Wireless data communication service</t>
  </si>
  <si>
    <t>Population</t>
    <phoneticPr fontId="17" type="noConversion"/>
  </si>
  <si>
    <t>Consolidated central gov't statistics</t>
    <phoneticPr fontId="17" type="noConversion"/>
  </si>
  <si>
    <t>employees</t>
    <phoneticPr fontId="17" type="noConversion"/>
  </si>
  <si>
    <t>(M2)</t>
    <phoneticPr fontId="17" type="noConversion"/>
  </si>
  <si>
    <t>Manufacturing</t>
    <phoneticPr fontId="17" type="noConversion"/>
  </si>
  <si>
    <t>Agriculture</t>
    <phoneticPr fontId="17" type="noConversion"/>
  </si>
  <si>
    <t>liquidity</t>
    <phoneticPr fontId="17" type="noConversion"/>
  </si>
  <si>
    <t>Turnover</t>
    <phoneticPr fontId="17" type="noConversion"/>
  </si>
  <si>
    <t>Source : National Statistical Office</t>
    <phoneticPr fontId="17" type="noConversion"/>
  </si>
  <si>
    <t>Jeju</t>
  </si>
  <si>
    <t>City,Province</t>
    <phoneticPr fontId="22" type="noConversion"/>
  </si>
  <si>
    <t>cultural and</t>
    <phoneticPr fontId="50" type="noConversion"/>
  </si>
  <si>
    <t>자료 : 한국은행 국민소득팀</t>
    <phoneticPr fontId="10" type="noConversion"/>
  </si>
  <si>
    <t>Agriculture,</t>
    <phoneticPr fontId="50" type="noConversion"/>
  </si>
  <si>
    <t>sicial work</t>
    <phoneticPr fontId="50" type="noConversion"/>
  </si>
  <si>
    <t>12. 전도시 소비자 물가지수(3-2)</t>
    <phoneticPr fontId="15" type="noConversion"/>
  </si>
  <si>
    <t>부 산</t>
  </si>
  <si>
    <t>대 구</t>
  </si>
  <si>
    <t>인 천</t>
  </si>
  <si>
    <t>광 주</t>
  </si>
  <si>
    <t>대 전</t>
  </si>
  <si>
    <t>울 산</t>
  </si>
  <si>
    <t>경 기</t>
  </si>
  <si>
    <t>강 원</t>
  </si>
  <si>
    <t>충 북</t>
  </si>
  <si>
    <t>충 남</t>
  </si>
  <si>
    <t>전 북</t>
  </si>
  <si>
    <t>전 남</t>
  </si>
  <si>
    <t>경 북</t>
  </si>
  <si>
    <t>경 남</t>
  </si>
  <si>
    <t>제 주</t>
  </si>
  <si>
    <t>2003</t>
  </si>
  <si>
    <t>1979</t>
  </si>
  <si>
    <t>Special</t>
  </si>
  <si>
    <t>Passenger</t>
  </si>
  <si>
    <t>2005=100</t>
  </si>
  <si>
    <t>Motor Vehicles</t>
  </si>
  <si>
    <t>Sanitation</t>
  </si>
  <si>
    <t>자료 : 한국은행『월간물가』</t>
  </si>
  <si>
    <t>Mineral 
fuels</t>
    <phoneticPr fontId="50" type="noConversion"/>
  </si>
  <si>
    <t>Textile
fabrics</t>
    <phoneticPr fontId="50" type="noConversion"/>
  </si>
  <si>
    <t>Man-made
 Fibers</t>
    <phoneticPr fontId="50" type="noConversion"/>
  </si>
  <si>
    <t>Glass &amp; 
glass
products</t>
    <phoneticPr fontId="50" type="noConversion"/>
  </si>
  <si>
    <t>Cement
&amp; lime
products</t>
    <phoneticPr fontId="50" type="noConversion"/>
  </si>
  <si>
    <t>Basic 
non-ferrous
 metal
 products</t>
    <phoneticPr fontId="50" type="noConversion"/>
  </si>
  <si>
    <t>Electric
Power
Supply</t>
    <phoneticPr fontId="19" type="noConversion"/>
  </si>
  <si>
    <t>printed</t>
    <phoneticPr fontId="49" type="noConversion"/>
  </si>
  <si>
    <t>Agricultural 
foods</t>
    <phoneticPr fontId="50" type="noConversion"/>
  </si>
  <si>
    <t>Inedible 
agricultural, 
forest &amp; ma-rine
products</t>
    <phoneticPr fontId="50" type="noConversion"/>
  </si>
  <si>
    <t>Mining 
products</t>
    <phoneticPr fontId="50" type="noConversion"/>
  </si>
  <si>
    <t>Yarns &amp; 
threads</t>
    <phoneticPr fontId="50" type="noConversion"/>
  </si>
  <si>
    <t>16 692</t>
  </si>
  <si>
    <t>2 308</t>
  </si>
  <si>
    <t>-9 462</t>
  </si>
  <si>
    <t>-7 020</t>
  </si>
  <si>
    <t>-11 402</t>
  </si>
  <si>
    <t>-2 146</t>
  </si>
  <si>
    <t>6 241</t>
  </si>
  <si>
    <t>7 014</t>
  </si>
  <si>
    <t>15 523</t>
  </si>
  <si>
    <t>21 802</t>
  </si>
  <si>
    <t xml:space="preserve">     2006</t>
  </si>
  <si>
    <t xml:space="preserve">     2007</t>
  </si>
  <si>
    <t xml:space="preserve">     2008</t>
  </si>
  <si>
    <t>경  기  도</t>
    <phoneticPr fontId="50" type="noConversion"/>
  </si>
  <si>
    <t>충청북도</t>
    <phoneticPr fontId="50" type="noConversion"/>
  </si>
  <si>
    <t>충청남도</t>
    <phoneticPr fontId="50" type="noConversion"/>
  </si>
  <si>
    <t>21. 무선통신서비스 현황</t>
    <phoneticPr fontId="22" type="noConversion"/>
  </si>
  <si>
    <t>Basic 
chemicals</t>
    <phoneticPr fontId="50" type="noConversion"/>
  </si>
  <si>
    <t>Other
Chemical 
Products</t>
    <phoneticPr fontId="50" type="noConversion"/>
  </si>
  <si>
    <t>Cast
metal 
products</t>
    <phoneticPr fontId="50" type="noConversion"/>
  </si>
  <si>
    <t>Semi-
conductors</t>
    <phoneticPr fontId="50" type="noConversion"/>
  </si>
  <si>
    <t>Watches &amp; 
Clocks</t>
    <phoneticPr fontId="50" type="noConversion"/>
  </si>
  <si>
    <t>Household 
Appliances</t>
    <phoneticPr fontId="50" type="noConversion"/>
  </si>
  <si>
    <t>Architectural
&amp; engeering
services</t>
    <phoneticPr fontId="50" type="noConversion"/>
  </si>
  <si>
    <t>Hotels
&amp;
Inns</t>
    <phoneticPr fontId="19" type="noConversion"/>
  </si>
  <si>
    <t>Edible
agricultural
&amp; marine
products</t>
    <phoneticPr fontId="50" type="noConversion"/>
  </si>
  <si>
    <t>Feeds</t>
    <phoneticPr fontId="50" type="noConversion"/>
  </si>
  <si>
    <t>Textile 
fabric
products</t>
    <phoneticPr fontId="50" type="noConversion"/>
  </si>
  <si>
    <t>Leather &amp; 
leather
products</t>
    <phoneticPr fontId="50" type="noConversion"/>
  </si>
  <si>
    <t>Wood 
products</t>
    <phoneticPr fontId="50" type="noConversion"/>
  </si>
  <si>
    <t>Pulp, paper 
products &amp;
publications</t>
    <phoneticPr fontId="50" type="noConversion"/>
  </si>
  <si>
    <t>Structural 
clay
products</t>
    <phoneticPr fontId="50" type="noConversion"/>
  </si>
  <si>
    <t>Basic 
iron
&amp; steel</t>
    <phoneticPr fontId="50" type="noConversion"/>
  </si>
  <si>
    <t>Electronic
 Components</t>
    <phoneticPr fontId="50" type="noConversion"/>
  </si>
  <si>
    <t>Medical 
Appliances, 
Precision &amp;
Optical 
Instruments</t>
    <phoneticPr fontId="50" type="noConversion"/>
  </si>
  <si>
    <t>Medical
Appliances
&amp;
Instruments</t>
    <phoneticPr fontId="50" type="noConversion"/>
  </si>
  <si>
    <t>Measuring,
Testing &amp; 
Navigational 
Instruments</t>
    <phoneticPr fontId="50" type="noConversion"/>
  </si>
  <si>
    <t>2009</t>
  </si>
  <si>
    <t>2010</t>
  </si>
  <si>
    <t>주 : 한국표준산업분류 9차 개정(2008) 기준</t>
    <phoneticPr fontId="22" type="noConversion"/>
  </si>
  <si>
    <t>and cultural</t>
    <phoneticPr fontId="49" type="noConversion"/>
  </si>
  <si>
    <t>for personal</t>
    <phoneticPr fontId="49" type="noConversion"/>
  </si>
  <si>
    <t>personal</t>
    <phoneticPr fontId="49" type="noConversion"/>
  </si>
  <si>
    <t>the dwelling</t>
    <phoneticPr fontId="49" type="noConversion"/>
  </si>
  <si>
    <t>to the dwelling</t>
    <phoneticPr fontId="49" type="noConversion"/>
  </si>
  <si>
    <t>products</t>
    <phoneticPr fontId="49" type="noConversion"/>
  </si>
  <si>
    <t>for pets</t>
    <phoneticPr fontId="49" type="noConversion"/>
  </si>
  <si>
    <t>11. 생산자 물가지수(8-5)</t>
    <phoneticPr fontId="19" type="noConversion"/>
  </si>
  <si>
    <t>Electric
Power,
Water &amp;
Gas Supply</t>
    <phoneticPr fontId="19" type="noConversion"/>
  </si>
  <si>
    <t>Water
Supply</t>
    <phoneticPr fontId="50" type="noConversion"/>
  </si>
  <si>
    <t>Gas &amp;
Steam
Supply</t>
    <phoneticPr fontId="19" type="noConversion"/>
  </si>
  <si>
    <t>Transpor-
tation</t>
    <phoneticPr fontId="50" type="noConversion"/>
  </si>
  <si>
    <t>Freight
transpor-
tation</t>
    <phoneticPr fontId="50" type="noConversion"/>
  </si>
  <si>
    <t>Supporting
&amp; auxiliary
transportation 
activities</t>
    <phoneticPr fontId="49" type="noConversion"/>
  </si>
  <si>
    <t>Ware-
housing</t>
    <phoneticPr fontId="50" type="noConversion"/>
  </si>
  <si>
    <t>Post &amp; 
Telecom-
munications</t>
    <phoneticPr fontId="50" type="noConversion"/>
  </si>
  <si>
    <t>Telecom-
munica-
tions</t>
    <phoneticPr fontId="50" type="noConversion"/>
  </si>
  <si>
    <t>Banking</t>
    <phoneticPr fontId="50" type="noConversion"/>
  </si>
  <si>
    <t>Non-Banking &amp;
Credit Granting
Services</t>
    <phoneticPr fontId="19" type="noConversion"/>
  </si>
  <si>
    <t>Securities
Brokerage</t>
    <phoneticPr fontId="19" type="noConversion"/>
  </si>
  <si>
    <t>Real
Estate
Activities</t>
    <phoneticPr fontId="19" type="noConversion"/>
  </si>
  <si>
    <t>2007</t>
  </si>
  <si>
    <t>Gross fixed capital formation</t>
  </si>
  <si>
    <t xml:space="preserve"> 건   설   투   자</t>
  </si>
  <si>
    <t>Exports of goods and services</t>
  </si>
  <si>
    <t>(less)Imports of goods and services</t>
  </si>
  <si>
    <t>통계상불일치</t>
  </si>
  <si>
    <t>Statistical discrepancy</t>
  </si>
  <si>
    <t>국내총생산에대한지출</t>
  </si>
  <si>
    <t>Expenditure on gross domestic product</t>
  </si>
  <si>
    <t>Furniture</t>
  </si>
  <si>
    <t>1. 전국행정구역총괄</t>
  </si>
  <si>
    <t>Si</t>
  </si>
  <si>
    <t>Gun</t>
  </si>
  <si>
    <t>Autonomous</t>
  </si>
  <si>
    <t>Gu</t>
  </si>
  <si>
    <t>Eup</t>
  </si>
  <si>
    <t>Myeon</t>
  </si>
  <si>
    <t>Province</t>
  </si>
  <si>
    <t>울산광역시</t>
  </si>
  <si>
    <t>household</t>
  </si>
  <si>
    <t>가중치</t>
  </si>
  <si>
    <t>Weight</t>
  </si>
  <si>
    <t>7. 직업별 취업자</t>
    <phoneticPr fontId="19" type="noConversion"/>
  </si>
  <si>
    <t>Plant and machine</t>
    <phoneticPr fontId="19" type="noConversion"/>
  </si>
  <si>
    <t>Pager &amp; messaging services</t>
    <phoneticPr fontId="49" type="noConversion"/>
  </si>
  <si>
    <t xml:space="preserve"> </t>
    <phoneticPr fontId="16" type="noConversion"/>
  </si>
  <si>
    <t>자료 : 통계청 지역소득통계팀</t>
    <phoneticPr fontId="33" type="noConversion"/>
  </si>
  <si>
    <t>Source : Korea Customs Service</t>
    <phoneticPr fontId="16" type="noConversion"/>
  </si>
  <si>
    <t>Expen. on</t>
    <phoneticPr fontId="50" type="noConversion"/>
  </si>
  <si>
    <t>NFPE</t>
    <phoneticPr fontId="50" type="noConversion"/>
  </si>
  <si>
    <t>Purch-</t>
    <phoneticPr fontId="50" type="noConversion"/>
  </si>
  <si>
    <t>NFPE spcs.</t>
    <phoneticPr fontId="50" type="noConversion"/>
  </si>
  <si>
    <t>security</t>
    <phoneticPr fontId="50" type="noConversion"/>
  </si>
  <si>
    <t>revenues</t>
    <phoneticPr fontId="50" type="noConversion"/>
  </si>
  <si>
    <t>goods and</t>
    <phoneticPr fontId="50" type="noConversion"/>
  </si>
  <si>
    <t>househ</t>
    <phoneticPr fontId="50" type="noConversion"/>
  </si>
  <si>
    <t>spcs. cur.</t>
    <phoneticPr fontId="50" type="noConversion"/>
  </si>
  <si>
    <t>ases of</t>
    <phoneticPr fontId="50" type="noConversion"/>
  </si>
  <si>
    <t>land &amp; intan.</t>
    <phoneticPr fontId="50" type="noConversion"/>
  </si>
  <si>
    <t>acc. Cap.</t>
    <phoneticPr fontId="50" type="noConversion"/>
  </si>
  <si>
    <t>lending</t>
    <phoneticPr fontId="50" type="noConversion"/>
  </si>
  <si>
    <t>Balance</t>
    <phoneticPr fontId="50" type="noConversion"/>
  </si>
  <si>
    <t>Bank of</t>
    <phoneticPr fontId="50" type="noConversion"/>
  </si>
  <si>
    <t>Change</t>
    <phoneticPr fontId="50" type="noConversion"/>
  </si>
  <si>
    <t>Other</t>
    <phoneticPr fontId="50" type="noConversion"/>
  </si>
  <si>
    <t>property</t>
    <phoneticPr fontId="50" type="noConversion"/>
  </si>
  <si>
    <t>duties</t>
    <phoneticPr fontId="50" type="noConversion"/>
  </si>
  <si>
    <t>Others</t>
    <phoneticPr fontId="50" type="noConversion"/>
  </si>
  <si>
    <t>Domestic</t>
    <phoneticPr fontId="50" type="noConversion"/>
  </si>
  <si>
    <t>Subsidies</t>
    <phoneticPr fontId="50" type="noConversion"/>
  </si>
  <si>
    <t>ins.</t>
    <phoneticPr fontId="50" type="noConversion"/>
  </si>
  <si>
    <t>expe.</t>
    <phoneticPr fontId="50" type="noConversion"/>
  </si>
  <si>
    <t>asset.</t>
    <phoneticPr fontId="50" type="noConversion"/>
  </si>
  <si>
    <t>transfers</t>
    <phoneticPr fontId="50" type="noConversion"/>
  </si>
  <si>
    <t>1</t>
    <phoneticPr fontId="18" type="noConversion"/>
  </si>
  <si>
    <t>2</t>
    <phoneticPr fontId="18" type="noConversion"/>
  </si>
  <si>
    <t>3</t>
    <phoneticPr fontId="18" type="noConversion"/>
  </si>
  <si>
    <t>4</t>
    <phoneticPr fontId="18" type="noConversion"/>
  </si>
  <si>
    <t>5</t>
    <phoneticPr fontId="18" type="noConversion"/>
  </si>
  <si>
    <t>6</t>
    <phoneticPr fontId="18" type="noConversion"/>
  </si>
  <si>
    <t>7</t>
    <phoneticPr fontId="18" type="noConversion"/>
  </si>
  <si>
    <t>8</t>
    <phoneticPr fontId="18" type="noConversion"/>
  </si>
  <si>
    <t>9</t>
    <phoneticPr fontId="18" type="noConversion"/>
  </si>
  <si>
    <t>10</t>
    <phoneticPr fontId="18" type="noConversion"/>
  </si>
  <si>
    <t>11</t>
    <phoneticPr fontId="18" type="noConversion"/>
  </si>
  <si>
    <t>주 : 2010년 이후 자료는 잠정치임</t>
    <phoneticPr fontId="18" type="noConversion"/>
  </si>
  <si>
    <t xml:space="preserve">Source : Ministry of Strategy and Finance </t>
    <phoneticPr fontId="18" type="noConversion"/>
  </si>
  <si>
    <t>주 : 2008년 이후 자료는 잠정치임</t>
    <phoneticPr fontId="18" type="noConversion"/>
  </si>
  <si>
    <t>자료 : 기획재정부</t>
    <phoneticPr fontId="18" type="noConversion"/>
  </si>
  <si>
    <t>14. 국내 총생산에 대한 지출</t>
    <phoneticPr fontId="10" type="noConversion"/>
  </si>
  <si>
    <t>Facilities Investment</t>
    <phoneticPr fontId="10" type="noConversion"/>
  </si>
  <si>
    <t>15. 경제활동별 국내총생산 및 국민총소득(2-1)</t>
    <phoneticPr fontId="10" type="noConversion"/>
  </si>
  <si>
    <t>1) At current prices</t>
    <phoneticPr fontId="10" type="noConversion"/>
  </si>
  <si>
    <t>단위 : 10억원</t>
    <phoneticPr fontId="22" type="noConversion"/>
  </si>
  <si>
    <t>Unit : billion won</t>
    <phoneticPr fontId="10" type="noConversion"/>
  </si>
  <si>
    <t>(C)</t>
    <phoneticPr fontId="50" type="noConversion"/>
  </si>
  <si>
    <t>(E=A+D)</t>
    <phoneticPr fontId="50" type="noConversion"/>
  </si>
  <si>
    <t>(A=B+C)</t>
    <phoneticPr fontId="50" type="noConversion"/>
  </si>
  <si>
    <t>(B)</t>
    <phoneticPr fontId="50" type="noConversion"/>
  </si>
  <si>
    <t>Year</t>
    <phoneticPr fontId="49" type="noConversion"/>
  </si>
  <si>
    <t>Mining</t>
    <phoneticPr fontId="50" type="noConversion"/>
  </si>
  <si>
    <t>Wholesale and</t>
    <phoneticPr fontId="50" type="noConversion"/>
  </si>
  <si>
    <t>Information</t>
    <phoneticPr fontId="50" type="noConversion"/>
  </si>
  <si>
    <t>Business</t>
    <phoneticPr fontId="50" type="noConversion"/>
  </si>
  <si>
    <t xml:space="preserve">Public </t>
    <phoneticPr fontId="50" type="noConversion"/>
  </si>
  <si>
    <t>Education</t>
    <phoneticPr fontId="50" type="noConversion"/>
  </si>
  <si>
    <t>Health and</t>
    <phoneticPr fontId="50" type="noConversion"/>
  </si>
  <si>
    <t>Recreational,</t>
    <phoneticPr fontId="50" type="noConversion"/>
  </si>
  <si>
    <t>Taxes less</t>
    <phoneticPr fontId="50" type="noConversion"/>
  </si>
  <si>
    <t>forestry</t>
    <phoneticPr fontId="50" type="noConversion"/>
  </si>
  <si>
    <t>and</t>
    <phoneticPr fontId="50" type="noConversion"/>
  </si>
  <si>
    <t>turing</t>
    <phoneticPr fontId="50" type="noConversion"/>
  </si>
  <si>
    <t>retail trade,</t>
    <phoneticPr fontId="50" type="noConversion"/>
  </si>
  <si>
    <t>activities</t>
    <phoneticPr fontId="50" type="noConversion"/>
  </si>
  <si>
    <t>(G=E+F)</t>
    <phoneticPr fontId="50" type="noConversion"/>
  </si>
  <si>
    <t xml:space="preserve">     2010</t>
  </si>
  <si>
    <t>Unit : place</t>
    <phoneticPr fontId="16" type="noConversion"/>
  </si>
  <si>
    <t>2. 인구추이</t>
    <phoneticPr fontId="16" type="noConversion"/>
  </si>
  <si>
    <t>Population Opulation by 5-Year Age Group</t>
    <phoneticPr fontId="27" type="noConversion"/>
  </si>
  <si>
    <t>Major Economic Indicators</t>
    <phoneticPr fontId="17" type="noConversion"/>
  </si>
  <si>
    <t>Major Economic Indicators(Cont'd)</t>
    <phoneticPr fontId="17" type="noConversion"/>
  </si>
  <si>
    <t>4. 주요경제지표(4-4)</t>
    <phoneticPr fontId="17" type="noConversion"/>
  </si>
  <si>
    <t xml:space="preserve">Ineices of Labor </t>
    <phoneticPr fontId="17" type="noConversion"/>
  </si>
  <si>
    <t>Monthly earnings regular</t>
    <phoneticPr fontId="17" type="noConversion"/>
  </si>
  <si>
    <t>5. 경제활동인구(2-1)</t>
    <phoneticPr fontId="18" type="noConversion"/>
  </si>
  <si>
    <t>Economically Active Population</t>
    <phoneticPr fontId="18" type="noConversion"/>
  </si>
  <si>
    <t>5. 경제활동인구(2-2)</t>
    <phoneticPr fontId="18" type="noConversion"/>
  </si>
  <si>
    <t>Economically Active Population(Cont'd)</t>
    <phoneticPr fontId="18" type="noConversion"/>
  </si>
  <si>
    <t>Year</t>
    <phoneticPr fontId="18" type="noConversion"/>
  </si>
  <si>
    <t>(%)</t>
    <phoneticPr fontId="18" type="noConversion"/>
  </si>
  <si>
    <t>합     계</t>
    <phoneticPr fontId="18" type="noConversion"/>
  </si>
  <si>
    <t>Total</t>
    <phoneticPr fontId="18" type="noConversion"/>
  </si>
  <si>
    <t>Farm households</t>
    <phoneticPr fontId="18" type="noConversion"/>
  </si>
  <si>
    <t>Employed Persons by Industry(by 2000 Classfication)</t>
    <phoneticPr fontId="15" type="noConversion"/>
  </si>
  <si>
    <t xml:space="preserve">S.O.C &amp; </t>
    <phoneticPr fontId="15" type="noConversion"/>
  </si>
  <si>
    <t>hunting &amp; fishing</t>
    <phoneticPr fontId="15" type="noConversion"/>
  </si>
  <si>
    <t>other services</t>
    <phoneticPr fontId="15" type="noConversion"/>
  </si>
  <si>
    <t>Employed Persons by Occupation(by 2000 Classfication)</t>
    <phoneticPr fontId="14" type="noConversion"/>
  </si>
  <si>
    <t>6. 산업별 취업자</t>
    <phoneticPr fontId="15" type="noConversion"/>
  </si>
  <si>
    <t xml:space="preserve"> </t>
    <phoneticPr fontId="19" type="noConversion"/>
  </si>
  <si>
    <t xml:space="preserve">  </t>
    <phoneticPr fontId="19" type="noConversion"/>
  </si>
  <si>
    <t>Skilled agricultural</t>
    <phoneticPr fontId="19" type="noConversion"/>
  </si>
  <si>
    <t xml:space="preserve"> Industral Prouction, Shipment and Inventory by Province</t>
    <phoneticPr fontId="11" type="noConversion"/>
  </si>
  <si>
    <t>Household</t>
    <phoneticPr fontId="49" type="noConversion"/>
  </si>
  <si>
    <t>Juices and other</t>
    <phoneticPr fontId="49" type="noConversion"/>
  </si>
  <si>
    <t>Dental</t>
    <phoneticPr fontId="49" type="noConversion"/>
  </si>
  <si>
    <t>Equipment for the</t>
    <phoneticPr fontId="49" type="noConversion"/>
  </si>
  <si>
    <t>Information</t>
    <phoneticPr fontId="49" type="noConversion"/>
  </si>
  <si>
    <t>Taking lessons at</t>
    <phoneticPr fontId="49" type="noConversion"/>
  </si>
  <si>
    <t xml:space="preserve"> of household</t>
    <phoneticPr fontId="49" type="noConversion"/>
  </si>
  <si>
    <t>Fresh fish</t>
    <phoneticPr fontId="49" type="noConversion"/>
  </si>
  <si>
    <t>Processed fish</t>
    <phoneticPr fontId="49" type="noConversion"/>
  </si>
  <si>
    <t>Fruits and</t>
    <phoneticPr fontId="49" type="noConversion"/>
  </si>
  <si>
    <t>Vegetables and</t>
    <phoneticPr fontId="49" type="noConversion"/>
  </si>
  <si>
    <t>Spices and</t>
    <phoneticPr fontId="49" type="noConversion"/>
  </si>
  <si>
    <t>Coffe</t>
    <phoneticPr fontId="49" type="noConversion"/>
  </si>
  <si>
    <t>Actual rentals</t>
    <phoneticPr fontId="49" type="noConversion"/>
  </si>
  <si>
    <t>Maintenance and repair</t>
    <phoneticPr fontId="49" type="noConversion"/>
  </si>
  <si>
    <t>Water charge and</t>
    <phoneticPr fontId="49" type="noConversion"/>
  </si>
  <si>
    <t>Interior</t>
    <phoneticPr fontId="49" type="noConversion"/>
  </si>
  <si>
    <t>household</t>
    <phoneticPr fontId="49" type="noConversion"/>
  </si>
  <si>
    <t>Non-durable</t>
    <phoneticPr fontId="49" type="noConversion"/>
  </si>
  <si>
    <t>Maintenance and</t>
    <phoneticPr fontId="49" type="noConversion"/>
  </si>
  <si>
    <t>transportation</t>
    <phoneticPr fontId="49" type="noConversion"/>
  </si>
  <si>
    <t>Transport</t>
    <phoneticPr fontId="49" type="noConversion"/>
  </si>
  <si>
    <t>Other passenger</t>
    <phoneticPr fontId="49" type="noConversion"/>
  </si>
  <si>
    <t>Photographic and</t>
    <phoneticPr fontId="49" type="noConversion"/>
  </si>
  <si>
    <t>processing</t>
    <phoneticPr fontId="49" type="noConversion"/>
  </si>
  <si>
    <t xml:space="preserve">recreation </t>
    <phoneticPr fontId="49" type="noConversion"/>
  </si>
  <si>
    <t>Musical</t>
    <phoneticPr fontId="49" type="noConversion"/>
  </si>
  <si>
    <t>Cultural</t>
    <phoneticPr fontId="49" type="noConversion"/>
  </si>
  <si>
    <t>and Primary</t>
    <phoneticPr fontId="49" type="noConversion"/>
  </si>
  <si>
    <t>Teritory</t>
    <phoneticPr fontId="49" type="noConversion"/>
  </si>
  <si>
    <t>Private institutes</t>
    <phoneticPr fontId="49" type="noConversion"/>
  </si>
  <si>
    <t>Accommodation</t>
    <phoneticPr fontId="49" type="noConversion"/>
  </si>
  <si>
    <t>Personal</t>
    <phoneticPr fontId="49" type="noConversion"/>
  </si>
  <si>
    <t>Other personal</t>
    <phoneticPr fontId="49" type="noConversion"/>
  </si>
  <si>
    <t>Financial</t>
    <phoneticPr fontId="49" type="noConversion"/>
  </si>
  <si>
    <t>(%)</t>
    <phoneticPr fontId="49" type="noConversion"/>
  </si>
  <si>
    <t>and eggs</t>
    <phoneticPr fontId="49" type="noConversion"/>
  </si>
  <si>
    <t>confectionery</t>
    <phoneticPr fontId="49" type="noConversion"/>
  </si>
  <si>
    <t>condiments</t>
    <phoneticPr fontId="49" type="noConversion"/>
  </si>
  <si>
    <t>food</t>
    <phoneticPr fontId="49" type="noConversion"/>
  </si>
  <si>
    <t>goods</t>
    <phoneticPr fontId="49" type="noConversion"/>
  </si>
  <si>
    <t>product</t>
    <phoneticPr fontId="49" type="noConversion"/>
  </si>
  <si>
    <t>repair service</t>
    <phoneticPr fontId="49" type="noConversion"/>
  </si>
  <si>
    <t>Fuel</t>
    <phoneticPr fontId="49" type="noConversion"/>
  </si>
  <si>
    <t>by road</t>
    <phoneticPr fontId="49" type="noConversion"/>
  </si>
  <si>
    <t>transport</t>
    <phoneticPr fontId="49" type="noConversion"/>
  </si>
  <si>
    <t>and culture</t>
    <phoneticPr fontId="49" type="noConversion"/>
  </si>
  <si>
    <t>instruments</t>
    <phoneticPr fontId="49" type="noConversion"/>
  </si>
  <si>
    <t>and hobbies</t>
    <phoneticPr fontId="49" type="noConversion"/>
  </si>
  <si>
    <t>sport, camping</t>
    <phoneticPr fontId="49" type="noConversion"/>
  </si>
  <si>
    <t>and flowers</t>
    <phoneticPr fontId="49" type="noConversion"/>
  </si>
  <si>
    <t>cultural services</t>
    <phoneticPr fontId="49" type="noConversion"/>
  </si>
  <si>
    <t>tours</t>
    <phoneticPr fontId="49" type="noConversion"/>
  </si>
  <si>
    <t>education</t>
    <phoneticPr fontId="49" type="noConversion"/>
  </si>
  <si>
    <t>for stedents</t>
    <phoneticPr fontId="49" type="noConversion"/>
  </si>
  <si>
    <t>for adults</t>
    <phoneticPr fontId="49" type="noConversion"/>
  </si>
  <si>
    <t>the like</t>
    <phoneticPr fontId="49" type="noConversion"/>
  </si>
  <si>
    <t>personal care</t>
    <phoneticPr fontId="49" type="noConversion"/>
  </si>
  <si>
    <t>care goods</t>
    <phoneticPr fontId="49" type="noConversion"/>
  </si>
  <si>
    <t>effects</t>
    <phoneticPr fontId="49" type="noConversion"/>
  </si>
  <si>
    <t>Insurance</t>
    <phoneticPr fontId="49" type="noConversion"/>
  </si>
  <si>
    <t>2/4</t>
    <phoneticPr fontId="49" type="noConversion"/>
  </si>
  <si>
    <t>4/4</t>
    <phoneticPr fontId="49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</si>
  <si>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(9-2)</t>
    </r>
    <phoneticPr fontId="18" type="noConversion"/>
  </si>
  <si>
    <t>Average Monthlyt Income and Expenditure Per Household for 
Urban Salary and Wage Earner's Households</t>
    <phoneticPr fontId="49" type="noConversion"/>
  </si>
  <si>
    <t>Expenditures</t>
    <phoneticPr fontId="49" type="noConversion"/>
  </si>
  <si>
    <t xml:space="preserve">Maintenance </t>
    <phoneticPr fontId="49" type="noConversion"/>
  </si>
  <si>
    <t xml:space="preserve">Miscellaneous </t>
    <phoneticPr fontId="49" type="noConversion"/>
  </si>
  <si>
    <t>Photographic</t>
    <phoneticPr fontId="49" type="noConversion"/>
  </si>
  <si>
    <t>dried fish</t>
    <phoneticPr fontId="49" type="noConversion"/>
  </si>
  <si>
    <t>rentals</t>
    <phoneticPr fontId="49" type="noConversion"/>
  </si>
  <si>
    <t>and repair of</t>
    <phoneticPr fontId="49" type="noConversion"/>
  </si>
  <si>
    <t>plants</t>
    <phoneticPr fontId="49" type="noConversion"/>
  </si>
  <si>
    <t>related</t>
    <phoneticPr fontId="49" type="noConversion"/>
  </si>
  <si>
    <r>
      <t>10. 도시 가구당 월평균 가계지출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 xml:space="preserve"> (8-3)</t>
    </r>
    <phoneticPr fontId="18" type="noConversion"/>
  </si>
  <si>
    <r>
      <t>10. 도시 가구당 월평균 가계지출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(8-2)</t>
    </r>
    <phoneticPr fontId="18" type="noConversion"/>
  </si>
  <si>
    <r>
      <t>10. 도시 가구당 월평균 가계지출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(8-1)</t>
    </r>
    <phoneticPr fontId="18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</si>
  <si>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(9-1)</t>
    </r>
    <phoneticPr fontId="18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</si>
  <si>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(9-3)</t>
    </r>
    <phoneticPr fontId="18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</si>
  <si>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(9-4)</t>
    </r>
    <phoneticPr fontId="18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</si>
  <si>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(9-5)</t>
    </r>
    <phoneticPr fontId="18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</si>
  <si>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(9-6)</t>
    </r>
    <phoneticPr fontId="18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</si>
  <si>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(9-7)</t>
    </r>
    <phoneticPr fontId="18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</si>
  <si>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(9-8)</t>
    </r>
    <phoneticPr fontId="18" type="noConversion"/>
  </si>
  <si>
    <r>
      <t>9. 도시근로자 가구당 월평균 가계수지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(9-9)</t>
    </r>
    <phoneticPr fontId="18" type="noConversion"/>
  </si>
  <si>
    <r>
      <t>10. 도시 가구당 월평균 가계지출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(8-6)</t>
    </r>
    <phoneticPr fontId="18" type="noConversion"/>
  </si>
  <si>
    <r>
      <t>10. 도시 가구당 월평균 가계지출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(8-8)</t>
    </r>
    <phoneticPr fontId="18" type="noConversion"/>
  </si>
  <si>
    <r>
      <t>10. 도시 가구당 월평균 가계지출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(8-7)</t>
    </r>
    <phoneticPr fontId="18" type="noConversion"/>
  </si>
  <si>
    <r>
      <t>10. 도시 가구당 월평균 가계지출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(8-5)</t>
    </r>
    <phoneticPr fontId="18" type="noConversion"/>
  </si>
  <si>
    <r>
      <t>10. 도시 가구당 월평균 가계지출</t>
    </r>
    <r>
      <rPr>
        <vertAlign val="superscript"/>
        <sz val="23"/>
        <rFont val="Asia견명조"/>
        <family val="3"/>
        <charset val="129"/>
      </rPr>
      <t>1)</t>
    </r>
    <r>
      <rPr>
        <sz val="23"/>
        <rFont val="Asia견명조"/>
        <family val="3"/>
        <charset val="129"/>
      </rPr>
      <t>(8-4)</t>
    </r>
    <phoneticPr fontId="18" type="noConversion"/>
  </si>
  <si>
    <t>11. 생산자 물가지수(8-1)</t>
    <phoneticPr fontId="19" type="noConversion"/>
  </si>
  <si>
    <t>11. 생산자 물가지수(8-2)</t>
    <phoneticPr fontId="19" type="noConversion"/>
  </si>
  <si>
    <t>11. 생산자 물가지수(8-3)</t>
    <phoneticPr fontId="19" type="noConversion"/>
  </si>
  <si>
    <t>11. 생산자 물가지수(8-4)</t>
    <phoneticPr fontId="19" type="noConversion"/>
  </si>
  <si>
    <t>11. 생산자 물가지수(8-6)</t>
    <phoneticPr fontId="19" type="noConversion"/>
  </si>
  <si>
    <t>11. 생산자 물가지수(8-7)</t>
    <phoneticPr fontId="19" type="noConversion"/>
  </si>
  <si>
    <t>11. 생산자 물가지수(8-8)</t>
    <phoneticPr fontId="19" type="noConversion"/>
  </si>
  <si>
    <t>Producer Price Index</t>
    <phoneticPr fontId="19" type="noConversion"/>
  </si>
  <si>
    <t>Services</t>
    <phoneticPr fontId="50" type="noConversion"/>
  </si>
  <si>
    <t>Marine
 foods</t>
    <phoneticPr fontId="50" type="noConversion"/>
  </si>
  <si>
    <t>Non-
metallic 
minerals</t>
    <phoneticPr fontId="50" type="noConversion"/>
  </si>
  <si>
    <t>Manu-
facturing
industry
products</t>
    <phoneticPr fontId="50" type="noConversion"/>
  </si>
  <si>
    <t>Processed 
foods &amp;
tobacco</t>
    <phoneticPr fontId="50" type="noConversion"/>
  </si>
  <si>
    <t>Prepared 
foods</t>
    <phoneticPr fontId="50" type="noConversion"/>
  </si>
  <si>
    <t>Beverages</t>
    <phoneticPr fontId="50" type="noConversion"/>
  </si>
  <si>
    <t>Textile 
products 
&amp; apparel</t>
    <phoneticPr fontId="50" type="noConversion"/>
  </si>
  <si>
    <t>Textile 
products,
n.e.c.</t>
    <phoneticPr fontId="50" type="noConversion"/>
  </si>
  <si>
    <t>Leather 
products &amp; footwear</t>
    <phoneticPr fontId="50" type="noConversion"/>
  </si>
  <si>
    <t>Footwear</t>
    <phoneticPr fontId="50" type="noConversion"/>
  </si>
  <si>
    <t>Wood &amp; 
wood
products</t>
    <phoneticPr fontId="50" type="noConversion"/>
  </si>
  <si>
    <t>Wood</t>
    <phoneticPr fontId="50" type="noConversion"/>
  </si>
  <si>
    <t>Publica-
tions</t>
    <phoneticPr fontId="50" type="noConversion"/>
  </si>
  <si>
    <t>Coke &amp; 
petroleum 
products</t>
    <phoneticPr fontId="50" type="noConversion"/>
  </si>
  <si>
    <t>Coke
oven 
products</t>
    <phoneticPr fontId="50" type="noConversion"/>
  </si>
  <si>
    <t>Petroleum 
products</t>
    <phoneticPr fontId="50" type="noConversion"/>
  </si>
  <si>
    <t>Chemical
Materials &amp;
Products</t>
    <phoneticPr fontId="50" type="noConversion"/>
  </si>
  <si>
    <t>Fertilizers</t>
    <phoneticPr fontId="50" type="noConversion"/>
  </si>
  <si>
    <t>Drugs &amp;
 Pharma-
ceuticals</t>
    <phoneticPr fontId="50" type="noConversion"/>
  </si>
  <si>
    <t>Homan
pharma
-ceuticals</t>
    <phoneticPr fontId="19" type="noConversion"/>
  </si>
  <si>
    <t>Rubber 
products</t>
    <phoneticPr fontId="50" type="noConversion"/>
  </si>
  <si>
    <t>Plastic 
products</t>
    <phoneticPr fontId="50" type="noConversion"/>
  </si>
  <si>
    <t>Non-
metallic 
mineral
products</t>
    <phoneticPr fontId="50" type="noConversion"/>
  </si>
  <si>
    <t>Non-metallic 
mineral
products, n.e.c.</t>
    <phoneticPr fontId="50" type="noConversion"/>
  </si>
  <si>
    <t>Processed
Metal
Products</t>
    <phoneticPr fontId="50" type="noConversion"/>
  </si>
  <si>
    <t>Structural 
metal
products</t>
    <phoneticPr fontId="50" type="noConversion"/>
  </si>
  <si>
    <t>Forged
stamped
&amp; pressed 
metal
products</t>
    <phoneticPr fontId="50" type="noConversion"/>
  </si>
  <si>
    <t>Metal
fasteners
&amp; screws</t>
    <phoneticPr fontId="19" type="noConversion"/>
  </si>
  <si>
    <t>Metal
Springs</t>
    <phoneticPr fontId="19" type="noConversion"/>
  </si>
  <si>
    <t>Other
Chemical
Products</t>
    <phoneticPr fontId="50" type="noConversion"/>
  </si>
  <si>
    <t>Electronic Compo.,
Computers, Radio,
T.V. &amp;
 Communication
 Equipment</t>
    <phoneticPr fontId="50" type="noConversion"/>
  </si>
  <si>
    <t>Computers
and
Peripherals</t>
    <phoneticPr fontId="19" type="noConversion"/>
  </si>
  <si>
    <t>Communica-
tion 
Equipment 
&amp; Apparatus</t>
    <phoneticPr fontId="50" type="noConversion"/>
  </si>
  <si>
    <t>Eyeglass, 
Photographic 
Equipment &amp;
Optical 
Instruments</t>
    <phoneticPr fontId="50" type="noConversion"/>
  </si>
  <si>
    <t>Electric
 Instruments</t>
    <phoneticPr fontId="50" type="noConversion"/>
  </si>
  <si>
    <t>Electric Motors, 
Generators &amp;
Transformers</t>
    <phoneticPr fontId="50" type="noConversion"/>
  </si>
  <si>
    <t>Batteries &amp;
 Accumula-
tors</t>
    <phoneticPr fontId="50" type="noConversion"/>
  </si>
  <si>
    <t>Insulated
 Wires &amp;
 Cables</t>
    <phoneticPr fontId="50" type="noConversion"/>
  </si>
  <si>
    <t>Electric
 Lamps &amp; 
Lighting 
Equipment</t>
    <phoneticPr fontId="50" type="noConversion"/>
  </si>
  <si>
    <t>Other 
Electric
 Devices</t>
    <phoneticPr fontId="50" type="noConversion"/>
  </si>
  <si>
    <t>Special 
purpose
machinery</t>
    <phoneticPr fontId="50" type="noConversion"/>
  </si>
  <si>
    <t>Motor Vehicles
&amp; General
Transportation
Equipment</t>
    <phoneticPr fontId="19" type="noConversion"/>
  </si>
  <si>
    <t>Other
Transporta-
tion
Equipment</t>
    <phoneticPr fontId="19" type="noConversion"/>
  </si>
  <si>
    <t>Adver-
tising</t>
    <phoneticPr fontId="50" type="noConversion"/>
  </si>
  <si>
    <t>Legal &amp;
 accounting
 services</t>
    <phoneticPr fontId="50" type="noConversion"/>
  </si>
  <si>
    <t>Computer
related
services</t>
    <phoneticPr fontId="19" type="noConversion"/>
  </si>
  <si>
    <t>Producer Price Index(Cont'd)</t>
  </si>
  <si>
    <t>Producer Price Index(Cont'd)</t>
    <phoneticPr fontId="19" type="noConversion"/>
  </si>
  <si>
    <t>12. 전도시 소비자 물가지수(3-3)</t>
    <phoneticPr fontId="15" type="noConversion"/>
  </si>
  <si>
    <t>Consumer Price Indexes of All Cities</t>
    <phoneticPr fontId="15" type="noConversion"/>
  </si>
  <si>
    <t>Consumer Price Indexes of All Cities(Cont'd)</t>
  </si>
  <si>
    <t>Consumer Price Indexes of All Cities(Cont'd)</t>
    <phoneticPr fontId="15" type="noConversion"/>
  </si>
  <si>
    <t>Consolidated Central Goverment Statistics</t>
    <phoneticPr fontId="49" type="noConversion"/>
  </si>
  <si>
    <t>13. 통합재정수지(2-1)</t>
    <phoneticPr fontId="22" type="noConversion"/>
  </si>
  <si>
    <t>13. 통합재정수지(2-2)</t>
    <phoneticPr fontId="22" type="noConversion"/>
  </si>
  <si>
    <t>Consolidated Central Goverment Statistics(Cont'd)</t>
    <phoneticPr fontId="49" type="noConversion"/>
  </si>
  <si>
    <t>Expenditure on Gross Domestic Product</t>
    <phoneticPr fontId="49" type="noConversion"/>
  </si>
  <si>
    <t>Classification</t>
    <phoneticPr fontId="10" type="noConversion"/>
  </si>
  <si>
    <t>2009</t>
    <phoneticPr fontId="10" type="noConversion"/>
  </si>
  <si>
    <t>Gross Domestic Product by Kind of Economic Activity and 
Gross National Income</t>
    <phoneticPr fontId="49" type="noConversion"/>
  </si>
  <si>
    <t>Year</t>
    <phoneticPr fontId="49" type="noConversion"/>
  </si>
  <si>
    <t>Net factor</t>
    <phoneticPr fontId="50" type="noConversion"/>
  </si>
  <si>
    <t>estate</t>
    <phoneticPr fontId="50" type="noConversion"/>
  </si>
  <si>
    <t>admini-</t>
    <phoneticPr fontId="50" type="noConversion"/>
  </si>
  <si>
    <t>subsidies on</t>
    <phoneticPr fontId="50" type="noConversion"/>
  </si>
  <si>
    <t xml:space="preserve">and </t>
    <phoneticPr fontId="50" type="noConversion"/>
  </si>
  <si>
    <t>manufac-</t>
    <phoneticPr fontId="50" type="noConversion"/>
  </si>
  <si>
    <t>restaurants</t>
    <phoneticPr fontId="50" type="noConversion"/>
  </si>
  <si>
    <t>stration</t>
    <phoneticPr fontId="50" type="noConversion"/>
  </si>
  <si>
    <t>products</t>
    <phoneticPr fontId="50" type="noConversion"/>
  </si>
  <si>
    <t>from the rest</t>
    <phoneticPr fontId="50" type="noConversion"/>
  </si>
  <si>
    <t>fishing</t>
    <phoneticPr fontId="50" type="noConversion"/>
  </si>
  <si>
    <t>renting</t>
    <phoneticPr fontId="50" type="noConversion"/>
  </si>
  <si>
    <t>and defence</t>
    <phoneticPr fontId="50" type="noConversion"/>
  </si>
  <si>
    <t>of the world</t>
    <phoneticPr fontId="50" type="noConversion"/>
  </si>
  <si>
    <t>service</t>
    <phoneticPr fontId="50" type="noConversion"/>
  </si>
  <si>
    <t>income from</t>
    <phoneticPr fontId="49" type="noConversion"/>
  </si>
  <si>
    <t>changes in the</t>
    <phoneticPr fontId="50" type="noConversion"/>
  </si>
  <si>
    <t>the rest of</t>
    <phoneticPr fontId="50" type="noConversion"/>
  </si>
  <si>
    <t>terms of trade</t>
    <phoneticPr fontId="50" type="noConversion"/>
  </si>
  <si>
    <t>the world</t>
    <phoneticPr fontId="50" type="noConversion"/>
  </si>
  <si>
    <t>2) At 2005 prices</t>
    <phoneticPr fontId="10" type="noConversion"/>
  </si>
  <si>
    <t>16. 지역내총생산</t>
    <phoneticPr fontId="33" type="noConversion"/>
  </si>
  <si>
    <t>Gross Regional Domestics Product</t>
    <phoneticPr fontId="49" type="noConversion"/>
  </si>
  <si>
    <t xml:space="preserve">17. 수출입총괄 </t>
    <phoneticPr fontId="22" type="noConversion"/>
  </si>
  <si>
    <t>Summary of Exports and Imports</t>
    <phoneticPr fontId="49" type="noConversion"/>
  </si>
  <si>
    <t>May</t>
    <phoneticPr fontId="16" type="noConversion"/>
  </si>
  <si>
    <t>18. 주요국별 수출(3-1)</t>
    <phoneticPr fontId="18" type="noConversion"/>
  </si>
  <si>
    <t>Exports by Major Country(Destination)</t>
    <phoneticPr fontId="18" type="noConversion"/>
  </si>
  <si>
    <t>18. 주요국별 수출(3-2)</t>
    <phoneticPr fontId="18" type="noConversion"/>
  </si>
  <si>
    <t>Exports by Major Country(Destination)(Cont'd)</t>
  </si>
  <si>
    <t>Exports by Major Country(Destination)(Cont'd)</t>
    <phoneticPr fontId="18" type="noConversion"/>
  </si>
  <si>
    <t>18. 주요국별 수출(3-3)</t>
    <phoneticPr fontId="18" type="noConversion"/>
  </si>
  <si>
    <t>Imports by Major Country(Origin)</t>
    <phoneticPr fontId="17" type="noConversion"/>
  </si>
  <si>
    <t>Imports by Major Country(Origin)(Cont'd)</t>
  </si>
  <si>
    <t>Imports by Major Country(Origin)(Cont'd)</t>
    <phoneticPr fontId="17" type="noConversion"/>
  </si>
  <si>
    <t>20. 자동차등록</t>
    <phoneticPr fontId="22" type="noConversion"/>
  </si>
  <si>
    <t>Number of Registered Motor Vehicles</t>
    <phoneticPr fontId="22" type="noConversion"/>
  </si>
  <si>
    <t>Gover-</t>
    <phoneticPr fontId="22" type="noConversion"/>
  </si>
  <si>
    <t>nment</t>
    <phoneticPr fontId="22" type="noConversion"/>
  </si>
  <si>
    <t>Business</t>
    <phoneticPr fontId="22" type="noConversion"/>
  </si>
  <si>
    <t>car</t>
    <phoneticPr fontId="22" type="noConversion"/>
  </si>
  <si>
    <t>Bus</t>
    <phoneticPr fontId="22" type="noConversion"/>
  </si>
  <si>
    <t>Truck</t>
    <phoneticPr fontId="22" type="noConversion"/>
  </si>
  <si>
    <t>Car</t>
    <phoneticPr fontId="22" type="noConversion"/>
  </si>
  <si>
    <t>Capacity</t>
    <phoneticPr fontId="50" type="noConversion"/>
  </si>
  <si>
    <t>서울특별시</t>
    <phoneticPr fontId="50" type="noConversion"/>
  </si>
  <si>
    <t>인천광역시</t>
    <phoneticPr fontId="50" type="noConversion"/>
  </si>
  <si>
    <t>울산광역시</t>
    <phoneticPr fontId="50" type="noConversion"/>
  </si>
  <si>
    <t>경상남도</t>
    <phoneticPr fontId="50" type="noConversion"/>
  </si>
  <si>
    <t>전 라 북 도</t>
    <phoneticPr fontId="50" type="noConversion"/>
  </si>
  <si>
    <t>전 라 남 도</t>
    <phoneticPr fontId="50" type="noConversion"/>
  </si>
  <si>
    <t>Year</t>
  </si>
  <si>
    <t>Month</t>
    <phoneticPr fontId="17" type="noConversion"/>
  </si>
  <si>
    <t>Year</t>
    <phoneticPr fontId="17" type="noConversion"/>
  </si>
  <si>
    <t>Year
Gender</t>
    <phoneticPr fontId="15" type="noConversion"/>
  </si>
  <si>
    <t xml:space="preserve"> Year
Gender</t>
    <phoneticPr fontId="14" type="noConversion"/>
  </si>
  <si>
    <t>Quarterly</t>
  </si>
  <si>
    <t>Quarterly</t>
    <phoneticPr fontId="49" type="noConversion"/>
  </si>
  <si>
    <t>Year</t>
    <phoneticPr fontId="19" type="noConversion"/>
  </si>
  <si>
    <t>Month</t>
    <phoneticPr fontId="19" type="noConversion"/>
  </si>
  <si>
    <t>Month</t>
    <phoneticPr fontId="49" type="noConversion"/>
  </si>
  <si>
    <t>Year</t>
    <phoneticPr fontId="22" type="noConversion"/>
  </si>
  <si>
    <t>City, Province</t>
    <phoneticPr fontId="22" type="noConversion"/>
  </si>
  <si>
    <t>단위 : 회선, 명</t>
    <phoneticPr fontId="50" type="noConversion"/>
  </si>
  <si>
    <t>Unit : vehicle</t>
    <phoneticPr fontId="22" type="noConversion"/>
  </si>
  <si>
    <t>Unit : thousand U.S. dollars</t>
    <phoneticPr fontId="18" type="noConversion"/>
  </si>
  <si>
    <t>단위 : 개소</t>
  </si>
  <si>
    <t>단위 : 대</t>
  </si>
  <si>
    <t>단위 : 천미불</t>
  </si>
  <si>
    <t>단위 : 백만달러</t>
    <phoneticPr fontId="16" type="noConversion"/>
  </si>
  <si>
    <t>Unit : million U.S. dollars</t>
    <phoneticPr fontId="16" type="noConversion"/>
  </si>
  <si>
    <t>단위 : 10억원, %</t>
    <phoneticPr fontId="17" type="noConversion"/>
  </si>
  <si>
    <t>Unit : billion won, %</t>
    <phoneticPr fontId="33" type="noConversion"/>
  </si>
  <si>
    <t>단위 : 10억원</t>
    <phoneticPr fontId="22" type="noConversion"/>
  </si>
  <si>
    <t>Unit : billion won</t>
    <phoneticPr fontId="10" type="noConversion"/>
  </si>
  <si>
    <t>단위 : 10억원</t>
    <phoneticPr fontId="22" type="noConversion"/>
  </si>
  <si>
    <t>Unit : billion won</t>
    <phoneticPr fontId="10" type="noConversion"/>
  </si>
  <si>
    <t>단위 : 10억원, %</t>
    <phoneticPr fontId="10" type="noConversion"/>
  </si>
  <si>
    <t>Unit : billion won, %</t>
    <phoneticPr fontId="10" type="noConversion"/>
  </si>
  <si>
    <t>단위 : 조원</t>
    <phoneticPr fontId="18" type="noConversion"/>
  </si>
  <si>
    <t>Unit : billion won</t>
    <phoneticPr fontId="16" type="noConversion"/>
  </si>
  <si>
    <t>단위 : 10억원</t>
    <phoneticPr fontId="18" type="noConversion"/>
  </si>
  <si>
    <t>2010=100</t>
    <phoneticPr fontId="15" type="noConversion"/>
  </si>
  <si>
    <t>2010=100</t>
    <phoneticPr fontId="15" type="noConversion"/>
  </si>
  <si>
    <t>2005=100</t>
    <phoneticPr fontId="19" type="noConversion"/>
  </si>
  <si>
    <t>단위 : 천원</t>
    <phoneticPr fontId="18" type="noConversion"/>
  </si>
  <si>
    <t>Unit :  thousand won</t>
    <phoneticPr fontId="18" type="noConversion"/>
  </si>
  <si>
    <t>2005=100</t>
    <phoneticPr fontId="11" type="noConversion"/>
  </si>
  <si>
    <t>단위 : 천명, %</t>
    <phoneticPr fontId="22" type="noConversion"/>
  </si>
  <si>
    <t>단위 : 천명</t>
  </si>
  <si>
    <t>Unit : 1,000 persons</t>
    <phoneticPr fontId="15" type="noConversion"/>
  </si>
  <si>
    <t>Unit : 1,000 persons</t>
    <phoneticPr fontId="18" type="noConversion"/>
  </si>
  <si>
    <t>단위 : 명,  %</t>
  </si>
  <si>
    <t>Unit : person, %</t>
    <phoneticPr fontId="27" type="noConversion"/>
  </si>
  <si>
    <t>단위 : 천명</t>
    <phoneticPr fontId="22" type="noConversion"/>
  </si>
  <si>
    <t>Unit : 1,000 persons</t>
    <phoneticPr fontId="16" type="noConversion"/>
  </si>
  <si>
    <t>Summary of Administrative Units</t>
    <phoneticPr fontId="49" type="noConversion"/>
  </si>
  <si>
    <t>Land Mobile Telecommunications Services</t>
    <phoneticPr fontId="49" type="noConversion"/>
  </si>
  <si>
    <t>1) 당해년 가격 (계절변동조정계열)</t>
    <phoneticPr fontId="10" type="noConversion"/>
  </si>
  <si>
    <t>1) 당해년 가격</t>
    <phoneticPr fontId="10" type="noConversion"/>
  </si>
  <si>
    <t xml:space="preserve"> Poppulation Trend</t>
    <phoneticPr fontId="16" type="noConversion"/>
  </si>
  <si>
    <t>주: 1) 읍ㆍ면ㆍ동 합계에 법정 동수는 제외.    2) 통리 합계에 법정리수 제외.</t>
    <phoneticPr fontId="16" type="noConversion"/>
  </si>
  <si>
    <t>Ri</t>
    <phoneticPr fontId="16" type="noConversion"/>
  </si>
  <si>
    <t>Myeon</t>
    <phoneticPr fontId="16" type="noConversion"/>
  </si>
  <si>
    <t>2007</t>
    <phoneticPr fontId="16" type="noConversion"/>
  </si>
  <si>
    <t>2007</t>
    <phoneticPr fontId="49" type="noConversion"/>
  </si>
  <si>
    <t>City</t>
    <phoneticPr fontId="16" type="noConversion"/>
  </si>
  <si>
    <t>Gwangju</t>
    <phoneticPr fontId="16" type="noConversion"/>
  </si>
  <si>
    <t>Daejeon</t>
    <phoneticPr fontId="16" type="noConversion"/>
  </si>
  <si>
    <t xml:space="preserve"> Province</t>
    <phoneticPr fontId="16" type="noConversion"/>
  </si>
  <si>
    <r>
      <rPr>
        <sz val="11"/>
        <rFont val="굴림"/>
        <family val="3"/>
        <charset val="129"/>
      </rPr>
      <t>반</t>
    </r>
  </si>
  <si>
    <r>
      <rPr>
        <sz val="11"/>
        <rFont val="굴림"/>
        <family val="3"/>
        <charset val="129"/>
      </rPr>
      <t>출장소</t>
    </r>
    <r>
      <rPr>
        <sz val="11"/>
        <rFont val="Arial Narrow"/>
        <family val="2"/>
      </rPr>
      <t xml:space="preserve">   Branch office</t>
    </r>
    <phoneticPr fontId="22" type="noConversion"/>
  </si>
  <si>
    <r>
      <rPr>
        <sz val="11"/>
        <rFont val="굴림"/>
        <family val="3"/>
        <charset val="129"/>
      </rPr>
      <t>세대</t>
    </r>
    <r>
      <rPr>
        <vertAlign val="superscript"/>
        <sz val="11"/>
        <rFont val="Arial Narrow"/>
        <family val="2"/>
      </rPr>
      <t>3)</t>
    </r>
    <phoneticPr fontId="22" type="noConversion"/>
  </si>
  <si>
    <r>
      <rPr>
        <sz val="11"/>
        <rFont val="굴림"/>
        <family val="3"/>
        <charset val="129"/>
      </rPr>
      <t>인구</t>
    </r>
    <r>
      <rPr>
        <vertAlign val="superscript"/>
        <sz val="11"/>
        <rFont val="Arial Narrow"/>
        <family val="2"/>
      </rPr>
      <t>3)</t>
    </r>
    <phoneticPr fontId="22" type="noConversion"/>
  </si>
  <si>
    <r>
      <rPr>
        <sz val="11"/>
        <rFont val="굴림"/>
        <family val="3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굴림"/>
        <family val="3"/>
        <charset val="129"/>
      </rPr>
      <t>별</t>
    </r>
  </si>
  <si>
    <r>
      <t>(</t>
    </r>
    <r>
      <rPr>
        <sz val="11"/>
        <rFont val="굴림"/>
        <family val="3"/>
        <charset val="129"/>
      </rPr>
      <t>㎢</t>
    </r>
    <r>
      <rPr>
        <sz val="11"/>
        <rFont val="Arial Narrow"/>
        <family val="2"/>
      </rPr>
      <t>)</t>
    </r>
  </si>
  <si>
    <r>
      <rPr>
        <sz val="11"/>
        <rFont val="굴림"/>
        <family val="3"/>
        <charset val="129"/>
      </rPr>
      <t>시</t>
    </r>
  </si>
  <si>
    <r>
      <rPr>
        <sz val="11"/>
        <rFont val="굴림"/>
        <family val="3"/>
        <charset val="129"/>
      </rPr>
      <t>군</t>
    </r>
  </si>
  <si>
    <r>
      <rPr>
        <sz val="11"/>
        <rFont val="굴림"/>
        <family val="3"/>
        <charset val="129"/>
      </rPr>
      <t>구</t>
    </r>
    <r>
      <rPr>
        <sz val="11"/>
        <rFont val="Arial Narrow"/>
        <family val="2"/>
      </rPr>
      <t xml:space="preserve"> Gu</t>
    </r>
  </si>
  <si>
    <r>
      <rPr>
        <sz val="11"/>
        <rFont val="굴림"/>
        <family val="3"/>
        <charset val="129"/>
      </rPr>
      <t>읍</t>
    </r>
  </si>
  <si>
    <r>
      <rPr>
        <sz val="11"/>
        <rFont val="굴림"/>
        <family val="3"/>
        <charset val="129"/>
      </rPr>
      <t>면</t>
    </r>
    <r>
      <rPr>
        <sz val="9"/>
        <rFont val="Times New Roman"/>
        <family val="1"/>
      </rPr>
      <t/>
    </r>
    <phoneticPr fontId="22" type="noConversion"/>
  </si>
  <si>
    <r>
      <rPr>
        <sz val="11"/>
        <rFont val="굴림"/>
        <family val="3"/>
        <charset val="129"/>
      </rPr>
      <t>동</t>
    </r>
    <phoneticPr fontId="22" type="noConversion"/>
  </si>
  <si>
    <r>
      <rPr>
        <sz val="11"/>
        <rFont val="굴림"/>
        <family val="3"/>
        <charset val="129"/>
      </rPr>
      <t>통</t>
    </r>
  </si>
  <si>
    <r>
      <rPr>
        <sz val="11"/>
        <rFont val="굴림"/>
        <family val="3"/>
        <charset val="129"/>
      </rPr>
      <t>리</t>
    </r>
    <phoneticPr fontId="22" type="noConversion"/>
  </si>
  <si>
    <r>
      <rPr>
        <sz val="11"/>
        <rFont val="굴림"/>
        <family val="3"/>
        <charset val="129"/>
      </rPr>
      <t>시도</t>
    </r>
    <phoneticPr fontId="22" type="noConversion"/>
  </si>
  <si>
    <r>
      <rPr>
        <sz val="11"/>
        <rFont val="굴림"/>
        <family val="3"/>
        <charset val="129"/>
      </rPr>
      <t>시군구</t>
    </r>
    <phoneticPr fontId="22" type="noConversion"/>
  </si>
  <si>
    <r>
      <rPr>
        <sz val="11"/>
        <rFont val="굴림"/>
        <family val="3"/>
        <charset val="129"/>
      </rPr>
      <t>읍면</t>
    </r>
    <phoneticPr fontId="22" type="noConversion"/>
  </si>
  <si>
    <r>
      <t>(</t>
    </r>
    <r>
      <rPr>
        <sz val="11"/>
        <rFont val="굴림"/>
        <family val="3"/>
        <charset val="129"/>
      </rPr>
      <t>세대</t>
    </r>
    <r>
      <rPr>
        <sz val="11"/>
        <rFont val="Arial Narrow"/>
        <family val="2"/>
      </rPr>
      <t>)</t>
    </r>
    <phoneticPr fontId="22" type="noConversion"/>
  </si>
  <si>
    <r>
      <t>(</t>
    </r>
    <r>
      <rPr>
        <sz val="11"/>
        <rFont val="굴림"/>
        <family val="3"/>
        <charset val="129"/>
      </rPr>
      <t>명</t>
    </r>
    <r>
      <rPr>
        <sz val="11"/>
        <rFont val="Arial Narrow"/>
        <family val="2"/>
      </rPr>
      <t>)</t>
    </r>
    <phoneticPr fontId="22" type="noConversion"/>
  </si>
  <si>
    <t>Year</t>
    <phoneticPr fontId="16" type="noConversion"/>
  </si>
  <si>
    <r>
      <rPr>
        <sz val="11"/>
        <rFont val="굴림"/>
        <family val="3"/>
        <charset val="129"/>
      </rPr>
      <t>시도별</t>
    </r>
  </si>
  <si>
    <r>
      <rPr>
        <sz val="11"/>
        <rFont val="굴림"/>
        <family val="3"/>
        <charset val="129"/>
      </rPr>
      <t>구성비</t>
    </r>
    <phoneticPr fontId="16" type="noConversion"/>
  </si>
  <si>
    <t xml:space="preserve"> </t>
    <phoneticPr fontId="16" type="noConversion"/>
  </si>
  <si>
    <r>
      <rPr>
        <sz val="11"/>
        <rFont val="굴림"/>
        <family val="3"/>
        <charset val="129"/>
      </rPr>
      <t>자치</t>
    </r>
  </si>
  <si>
    <r>
      <rPr>
        <sz val="11"/>
        <rFont val="굴림"/>
        <family val="3"/>
        <charset val="129"/>
      </rPr>
      <t>일반</t>
    </r>
  </si>
  <si>
    <r>
      <t>Si</t>
    </r>
    <r>
      <rPr>
        <sz val="11"/>
        <rFont val="굴림"/>
        <family val="3"/>
        <charset val="129"/>
      </rPr>
      <t>ㆍ</t>
    </r>
    <r>
      <rPr>
        <sz val="11"/>
        <rFont val="Arial Narrow"/>
        <family val="2"/>
      </rPr>
      <t>Gun</t>
    </r>
    <phoneticPr fontId="16" type="noConversion"/>
  </si>
  <si>
    <r>
      <t>Eup</t>
    </r>
    <r>
      <rPr>
        <sz val="11"/>
        <rFont val="굴림"/>
        <family val="3"/>
        <charset val="129"/>
      </rPr>
      <t>ㆍ</t>
    </r>
    <phoneticPr fontId="16" type="noConversion"/>
  </si>
  <si>
    <t>City,Province</t>
    <phoneticPr fontId="16" type="noConversion"/>
  </si>
  <si>
    <r>
      <rPr>
        <sz val="11"/>
        <rFont val="굴림"/>
        <family val="3"/>
        <charset val="129"/>
      </rPr>
      <t>ㆍ</t>
    </r>
    <r>
      <rPr>
        <sz val="11"/>
        <rFont val="Arial Narrow"/>
        <family val="2"/>
      </rPr>
      <t>Gu</t>
    </r>
    <phoneticPr fontId="22" type="noConversion"/>
  </si>
  <si>
    <r>
      <rPr>
        <sz val="11"/>
        <rFont val="굴림"/>
        <family val="3"/>
        <charset val="129"/>
      </rPr>
      <t>면</t>
    </r>
    <r>
      <rPr>
        <sz val="11"/>
        <rFont val="Arial Narrow"/>
        <family val="2"/>
      </rPr>
      <t xml:space="preserve">  </t>
    </r>
    <r>
      <rPr>
        <sz val="11"/>
        <rFont val="굴림"/>
        <family val="3"/>
        <charset val="129"/>
      </rPr>
      <t>적</t>
    </r>
    <r>
      <rPr>
        <vertAlign val="superscript"/>
        <sz val="11"/>
        <rFont val="Arial Narrow"/>
        <family val="2"/>
      </rPr>
      <t>1)</t>
    </r>
    <phoneticPr fontId="22" type="noConversion"/>
  </si>
  <si>
    <r>
      <rPr>
        <sz val="11"/>
        <rFont val="굴림"/>
        <family val="3"/>
        <charset val="129"/>
      </rPr>
      <t>구ㆍ시ㆍ군</t>
    </r>
    <r>
      <rPr>
        <sz val="11"/>
        <rFont val="Arial Narrow"/>
        <family val="2"/>
      </rPr>
      <t xml:space="preserve">            Gu</t>
    </r>
    <r>
      <rPr>
        <sz val="11"/>
        <rFont val="굴림"/>
        <family val="3"/>
        <charset val="129"/>
      </rPr>
      <t>ㆍ</t>
    </r>
    <r>
      <rPr>
        <sz val="11"/>
        <rFont val="Arial Narrow"/>
        <family val="2"/>
      </rPr>
      <t>Si</t>
    </r>
    <r>
      <rPr>
        <sz val="11"/>
        <rFont val="굴림"/>
        <family val="3"/>
        <charset val="129"/>
      </rPr>
      <t>ㆍ</t>
    </r>
    <r>
      <rPr>
        <sz val="11"/>
        <rFont val="Arial Narrow"/>
        <family val="2"/>
      </rPr>
      <t xml:space="preserve"> Gun</t>
    </r>
    <phoneticPr fontId="22" type="noConversion"/>
  </si>
  <si>
    <r>
      <rPr>
        <sz val="11"/>
        <rFont val="굴림"/>
        <family val="3"/>
        <charset val="129"/>
      </rPr>
      <t>읍ㆍ면ㆍ동</t>
    </r>
    <r>
      <rPr>
        <vertAlign val="superscript"/>
        <sz val="11"/>
        <rFont val="Arial Narrow"/>
        <family val="2"/>
      </rPr>
      <t xml:space="preserve">     </t>
    </r>
    <r>
      <rPr>
        <sz val="11"/>
        <rFont val="Arial Narrow"/>
        <family val="2"/>
      </rPr>
      <t>Eup</t>
    </r>
    <r>
      <rPr>
        <sz val="11"/>
        <rFont val="굴림"/>
        <family val="3"/>
        <charset val="129"/>
      </rPr>
      <t>ㆍ</t>
    </r>
    <r>
      <rPr>
        <sz val="11"/>
        <rFont val="Arial Narrow"/>
        <family val="2"/>
      </rPr>
      <t>Myeon</t>
    </r>
    <r>
      <rPr>
        <sz val="11"/>
        <rFont val="굴림"/>
        <family val="3"/>
        <charset val="129"/>
      </rPr>
      <t>ㆍ</t>
    </r>
    <r>
      <rPr>
        <sz val="11"/>
        <rFont val="Arial Narrow"/>
        <family val="2"/>
      </rPr>
      <t>Dong</t>
    </r>
    <phoneticPr fontId="22" type="noConversion"/>
  </si>
  <si>
    <r>
      <rPr>
        <sz val="11"/>
        <rFont val="굴림"/>
        <family val="3"/>
        <charset val="129"/>
      </rPr>
      <t>통ㆍ리</t>
    </r>
    <r>
      <rPr>
        <vertAlign val="superscript"/>
        <sz val="11"/>
        <rFont val="Arial Narrow"/>
        <family val="2"/>
      </rPr>
      <t>2)</t>
    </r>
    <r>
      <rPr>
        <sz val="11"/>
        <rFont val="Arial Narrow"/>
        <family val="2"/>
      </rPr>
      <t xml:space="preserve">    Tong</t>
    </r>
    <r>
      <rPr>
        <sz val="11"/>
        <rFont val="굴림"/>
        <family val="3"/>
        <charset val="129"/>
      </rPr>
      <t>ㆍ</t>
    </r>
    <r>
      <rPr>
        <sz val="11"/>
        <rFont val="Arial Narrow"/>
        <family val="2"/>
      </rPr>
      <t>Ri</t>
    </r>
    <phoneticPr fontId="22" type="noConversion"/>
  </si>
  <si>
    <t>경 기 도</t>
    <phoneticPr fontId="49" type="noConversion"/>
  </si>
  <si>
    <t>시  계</t>
    <phoneticPr fontId="49" type="noConversion"/>
  </si>
  <si>
    <t>도  계</t>
    <phoneticPr fontId="49" type="noConversion"/>
  </si>
  <si>
    <t>강 원 도</t>
    <phoneticPr fontId="49" type="noConversion"/>
  </si>
  <si>
    <t>2005</t>
    <phoneticPr fontId="16" type="noConversion"/>
  </si>
  <si>
    <t>1980</t>
    <phoneticPr fontId="16" type="noConversion"/>
  </si>
  <si>
    <t>1984</t>
    <phoneticPr fontId="16" type="noConversion"/>
  </si>
  <si>
    <t xml:space="preserve">     3) 인구밀도 계산시의 적용면적임.   4) 북한 1993년 센서스를 기초로 추계한 연앙(7.1기준)인구임.</t>
    <phoneticPr fontId="16" type="noConversion"/>
  </si>
  <si>
    <r>
      <rPr>
        <sz val="11"/>
        <rFont val="돋움"/>
        <family val="3"/>
        <charset val="129"/>
      </rPr>
      <t>성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비</t>
    </r>
  </si>
  <si>
    <r>
      <rPr>
        <sz val="11"/>
        <rFont val="돋움"/>
        <family val="3"/>
        <charset val="129"/>
      </rPr>
      <t>증가율</t>
    </r>
  </si>
  <si>
    <r>
      <rPr>
        <sz val="11"/>
        <rFont val="돋움"/>
        <family val="3"/>
        <charset val="129"/>
      </rPr>
      <t>인구밀도</t>
    </r>
  </si>
  <si>
    <r>
      <rPr>
        <sz val="11"/>
        <rFont val="돋움"/>
        <family val="3"/>
        <charset val="129"/>
      </rPr>
      <t>남</t>
    </r>
  </si>
  <si>
    <r>
      <rPr>
        <sz val="11"/>
        <rFont val="돋움"/>
        <family val="3"/>
        <charset val="129"/>
      </rPr>
      <t>여</t>
    </r>
  </si>
  <si>
    <t>Increase</t>
    <phoneticPr fontId="16" type="noConversion"/>
  </si>
  <si>
    <t>Sex</t>
    <phoneticPr fontId="16" type="noConversion"/>
  </si>
  <si>
    <t>Population</t>
    <phoneticPr fontId="16" type="noConversion"/>
  </si>
  <si>
    <t>of north</t>
    <phoneticPr fontId="16" type="noConversion"/>
  </si>
  <si>
    <t>population</t>
    <phoneticPr fontId="16" type="noConversion"/>
  </si>
  <si>
    <t>rate</t>
    <phoneticPr fontId="16" type="noConversion"/>
  </si>
  <si>
    <t>ratio</t>
    <phoneticPr fontId="16" type="noConversion"/>
  </si>
  <si>
    <t>density</t>
    <phoneticPr fontId="16" type="noConversion"/>
  </si>
  <si>
    <t>Area</t>
    <phoneticPr fontId="16" type="noConversion"/>
  </si>
  <si>
    <t>korea</t>
    <phoneticPr fontId="16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</si>
  <si>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16" type="noConversion"/>
  </si>
  <si>
    <r>
      <t xml:space="preserve">  </t>
    </r>
    <r>
      <rPr>
        <sz val="11"/>
        <rFont val="돋움"/>
        <family val="3"/>
        <charset val="129"/>
      </rPr>
      <t>총조사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1)</t>
    </r>
    <phoneticPr fontId="16" type="noConversion"/>
  </si>
  <si>
    <r>
      <t xml:space="preserve"> </t>
    </r>
    <r>
      <rPr>
        <sz val="11"/>
        <rFont val="돋움"/>
        <family val="3"/>
        <charset val="129"/>
      </rPr>
      <t>연앙추계인구</t>
    </r>
    <r>
      <rPr>
        <vertAlign val="superscript"/>
        <sz val="11"/>
        <rFont val="Arial Narrow"/>
        <family val="2"/>
      </rPr>
      <t xml:space="preserve"> 2)</t>
    </r>
    <phoneticPr fontId="16" type="noConversion"/>
  </si>
  <si>
    <r>
      <rPr>
        <sz val="11"/>
        <rFont val="돋움"/>
        <family val="3"/>
        <charset val="129"/>
      </rPr>
      <t>면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적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3)</t>
    </r>
    <phoneticPr fontId="16" type="noConversion"/>
  </si>
  <si>
    <r>
      <rPr>
        <sz val="11"/>
        <rFont val="돋움"/>
        <family val="3"/>
        <charset val="129"/>
      </rPr>
      <t>북한인구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4)</t>
    </r>
    <phoneticPr fontId="16" type="noConversion"/>
  </si>
  <si>
    <r>
      <t xml:space="preserve"> </t>
    </r>
    <r>
      <rPr>
        <sz val="11"/>
        <rFont val="돋움"/>
        <family val="3"/>
        <charset val="129"/>
      </rPr>
      <t>연앙추계인구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2)</t>
    </r>
    <phoneticPr fontId="16" type="noConversion"/>
  </si>
  <si>
    <t>Year</t>
    <phoneticPr fontId="16" type="noConversion"/>
  </si>
  <si>
    <r>
      <rPr>
        <sz val="11"/>
        <rFont val="돋움"/>
        <family val="3"/>
        <charset val="129"/>
      </rPr>
      <t>인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구</t>
    </r>
    <r>
      <rPr>
        <sz val="11"/>
        <rFont val="Arial Narrow"/>
        <family val="2"/>
      </rPr>
      <t xml:space="preserve"> </t>
    </r>
    <phoneticPr fontId="22" type="noConversion"/>
  </si>
  <si>
    <t>Estimates of midyear population</t>
    <phoneticPr fontId="16" type="noConversion"/>
  </si>
  <si>
    <r>
      <t>(</t>
    </r>
    <r>
      <rPr>
        <sz val="11"/>
        <rFont val="돋움"/>
        <family val="3"/>
        <charset val="129"/>
      </rPr>
      <t>㎢</t>
    </r>
    <r>
      <rPr>
        <sz val="11"/>
        <rFont val="Arial Narrow"/>
        <family val="2"/>
      </rPr>
      <t>)</t>
    </r>
    <phoneticPr fontId="16" type="noConversion"/>
  </si>
  <si>
    <t>연   령</t>
  </si>
  <si>
    <t>group</t>
    <phoneticPr fontId="27" type="noConversion"/>
  </si>
  <si>
    <t>5-year age</t>
    <phoneticPr fontId="27" type="noConversion"/>
  </si>
  <si>
    <t>Population</t>
    <phoneticPr fontId="27" type="noConversion"/>
  </si>
  <si>
    <t>Ratio</t>
    <phoneticPr fontId="27" type="noConversion"/>
  </si>
  <si>
    <t xml:space="preserve">주 :  인구주택총조사 자료임(외국인 제외)    </t>
    <phoneticPr fontId="22" type="noConversion"/>
  </si>
  <si>
    <t>자료 : 통계청 『인구주택총조사』, 각 시도</t>
    <phoneticPr fontId="22" type="noConversion"/>
  </si>
  <si>
    <t>5∼9</t>
    <phoneticPr fontId="27" type="noConversion"/>
  </si>
  <si>
    <t>80세이상</t>
    <phoneticPr fontId="27" type="noConversion"/>
  </si>
  <si>
    <t>연령미상</t>
    <phoneticPr fontId="27" type="noConversion"/>
  </si>
  <si>
    <t>0.0</t>
    <phoneticPr fontId="27" type="noConversion"/>
  </si>
  <si>
    <t>-</t>
    <phoneticPr fontId="27" type="noConversion"/>
  </si>
  <si>
    <t>0∼4Years</t>
    <phoneticPr fontId="22" type="noConversion"/>
  </si>
  <si>
    <r>
      <rPr>
        <sz val="11"/>
        <rFont val="돋움"/>
        <family val="3"/>
        <charset val="129"/>
      </rPr>
      <t>구성비</t>
    </r>
  </si>
  <si>
    <r>
      <rPr>
        <sz val="11"/>
        <rFont val="돋움"/>
        <family val="3"/>
        <charset val="129"/>
      </rPr>
      <t>인구</t>
    </r>
    <phoneticPr fontId="27" type="noConversion"/>
  </si>
  <si>
    <r>
      <rPr>
        <sz val="11"/>
        <rFont val="돋움"/>
        <family val="3"/>
        <charset val="129"/>
      </rPr>
      <t>구성비</t>
    </r>
    <phoneticPr fontId="27" type="noConversion"/>
  </si>
  <si>
    <r>
      <rPr>
        <sz val="11"/>
        <rFont val="돋움"/>
        <family val="3"/>
        <charset val="129"/>
      </rPr>
      <t>인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구</t>
    </r>
  </si>
  <si>
    <t>Growth</t>
    <phoneticPr fontId="17" type="noConversion"/>
  </si>
  <si>
    <t>Final consumption</t>
    <phoneticPr fontId="17" type="noConversion"/>
  </si>
  <si>
    <t>Capital</t>
    <phoneticPr fontId="17" type="noConversion"/>
  </si>
  <si>
    <t>Leading</t>
    <phoneticPr fontId="17" type="noConversion"/>
  </si>
  <si>
    <t>Coincident</t>
    <phoneticPr fontId="17" type="noConversion"/>
  </si>
  <si>
    <t>Lagging</t>
    <phoneticPr fontId="17" type="noConversion"/>
  </si>
  <si>
    <t>ratio index</t>
    <phoneticPr fontId="17" type="noConversion"/>
  </si>
  <si>
    <t>operation</t>
    <phoneticPr fontId="17" type="noConversion"/>
  </si>
  <si>
    <t xml:space="preserve">orders </t>
    <phoneticPr fontId="17" type="noConversion"/>
  </si>
  <si>
    <t>lly active</t>
    <phoneticPr fontId="17" type="noConversion"/>
  </si>
  <si>
    <t>All</t>
    <phoneticPr fontId="17" type="noConversion"/>
  </si>
  <si>
    <t>Commo-</t>
    <phoneticPr fontId="17" type="noConversion"/>
  </si>
  <si>
    <t>by</t>
    <phoneticPr fontId="17" type="noConversion"/>
  </si>
  <si>
    <t>Total</t>
    <phoneticPr fontId="17" type="noConversion"/>
  </si>
  <si>
    <t>Net</t>
    <phoneticPr fontId="17" type="noConversion"/>
  </si>
  <si>
    <t>GDP</t>
    <phoneticPr fontId="17" type="noConversion"/>
  </si>
  <si>
    <t>of household</t>
    <phoneticPr fontId="17" type="noConversion"/>
  </si>
  <si>
    <t>Goods</t>
    <phoneticPr fontId="17" type="noConversion"/>
  </si>
  <si>
    <t>Services</t>
    <phoneticPr fontId="17" type="noConversion"/>
  </si>
  <si>
    <t>population</t>
    <phoneticPr fontId="17" type="noConversion"/>
  </si>
  <si>
    <t>index</t>
    <phoneticPr fontId="17" type="noConversion"/>
  </si>
  <si>
    <t>(Original index)</t>
    <phoneticPr fontId="17" type="noConversion"/>
  </si>
  <si>
    <t>ratio</t>
    <phoneticPr fontId="17" type="noConversion"/>
  </si>
  <si>
    <t>Industry</t>
    <phoneticPr fontId="17" type="noConversion"/>
  </si>
  <si>
    <t>industries</t>
    <phoneticPr fontId="17" type="noConversion"/>
  </si>
  <si>
    <t>Expenditure</t>
    <phoneticPr fontId="17" type="noConversion"/>
  </si>
  <si>
    <t>dities</t>
    <phoneticPr fontId="17" type="noConversion"/>
  </si>
  <si>
    <t>Services</t>
    <phoneticPr fontId="17" type="noConversion"/>
  </si>
  <si>
    <t>farmers</t>
    <phoneticPr fontId="17" type="noConversion"/>
  </si>
  <si>
    <t>revenue</t>
    <phoneticPr fontId="17" type="noConversion"/>
  </si>
  <si>
    <t>expenditure</t>
    <phoneticPr fontId="17" type="noConversion"/>
  </si>
  <si>
    <t>lending</t>
    <phoneticPr fontId="17" type="noConversion"/>
  </si>
  <si>
    <t>Balance</t>
    <phoneticPr fontId="17" type="noConversion"/>
  </si>
  <si>
    <t>issue</t>
    <phoneticPr fontId="17" type="noConversion"/>
  </si>
  <si>
    <t>supply(M1)</t>
    <phoneticPr fontId="17" type="noConversion"/>
  </si>
  <si>
    <t>supply(M2)</t>
    <phoneticPr fontId="17" type="noConversion"/>
  </si>
  <si>
    <t>institutions(Lf)</t>
    <phoneticPr fontId="17" type="noConversion"/>
  </si>
  <si>
    <t>Banks</t>
    <phoneticPr fontId="17" type="noConversion"/>
  </si>
  <si>
    <t>deposit</t>
    <phoneticPr fontId="17" type="noConversion"/>
  </si>
  <si>
    <t>Deposit</t>
    <phoneticPr fontId="17" type="noConversion"/>
  </si>
  <si>
    <t>(all, value)</t>
    <phoneticPr fontId="17" type="noConversion"/>
  </si>
  <si>
    <t>(average)</t>
    <phoneticPr fontId="17" type="noConversion"/>
  </si>
  <si>
    <t>(current)</t>
    <phoneticPr fontId="17" type="noConversion"/>
  </si>
  <si>
    <t>Month</t>
    <phoneticPr fontId="17" type="noConversion"/>
  </si>
  <si>
    <t>Producer's</t>
    <phoneticPr fontId="17" type="noConversion"/>
  </si>
  <si>
    <t>Producers</t>
    <phoneticPr fontId="17" type="noConversion"/>
  </si>
  <si>
    <t>production</t>
    <phoneticPr fontId="17" type="noConversion"/>
  </si>
  <si>
    <t>Average</t>
    <phoneticPr fontId="17" type="noConversion"/>
  </si>
  <si>
    <t>consturction</t>
    <phoneticPr fontId="17" type="noConversion"/>
  </si>
  <si>
    <t>umer</t>
    <phoneticPr fontId="17" type="noConversion"/>
  </si>
  <si>
    <t>forest</t>
    <phoneticPr fontId="17" type="noConversion"/>
  </si>
  <si>
    <t>aggregates</t>
    <phoneticPr fontId="17" type="noConversion"/>
  </si>
  <si>
    <t>Deposits at</t>
    <phoneticPr fontId="17" type="noConversion"/>
  </si>
  <si>
    <t>ratio of</t>
    <phoneticPr fontId="17" type="noConversion"/>
  </si>
  <si>
    <t>domestic</t>
    <phoneticPr fontId="17" type="noConversion"/>
  </si>
  <si>
    <t>rate of</t>
    <phoneticPr fontId="17" type="noConversion"/>
  </si>
  <si>
    <t xml:space="preserve">of financial  </t>
    <phoneticPr fontId="17" type="noConversion"/>
  </si>
  <si>
    <t>Com. &amp; Spe.</t>
    <phoneticPr fontId="17" type="noConversion"/>
  </si>
  <si>
    <t>Demand</t>
    <phoneticPr fontId="17" type="noConversion"/>
  </si>
  <si>
    <t>products</t>
    <phoneticPr fontId="17" type="noConversion"/>
  </si>
  <si>
    <t>(at 2000)</t>
    <phoneticPr fontId="17" type="noConversion"/>
  </si>
  <si>
    <t>Exports</t>
    <phoneticPr fontId="17" type="noConversion"/>
  </si>
  <si>
    <t>Imports</t>
    <phoneticPr fontId="17" type="noConversion"/>
  </si>
  <si>
    <t>account</t>
    <phoneticPr fontId="17" type="noConversion"/>
  </si>
  <si>
    <t>2005=100</t>
    <phoneticPr fontId="17" type="noConversion"/>
  </si>
  <si>
    <t>2010=100</t>
    <phoneticPr fontId="17" type="noConversion"/>
  </si>
  <si>
    <t>million U.S.$</t>
    <phoneticPr fontId="22" type="noConversion"/>
  </si>
  <si>
    <r>
      <rPr>
        <sz val="11"/>
        <rFont val="돋움"/>
        <family val="3"/>
        <charset val="129"/>
      </rPr>
      <t>도시가계</t>
    </r>
  </si>
  <si>
    <r>
      <rPr>
        <sz val="11"/>
        <rFont val="돋움"/>
        <family val="3"/>
        <charset val="129"/>
      </rPr>
      <t>생산자제품</t>
    </r>
  </si>
  <si>
    <r>
      <rPr>
        <sz val="11"/>
        <rFont val="돋움"/>
        <family val="3"/>
        <charset val="129"/>
      </rPr>
      <t>제조업생산</t>
    </r>
  </si>
  <si>
    <r>
      <rPr>
        <sz val="11"/>
        <rFont val="돋움"/>
        <family val="3"/>
        <charset val="129"/>
      </rPr>
      <t>제조업</t>
    </r>
    <phoneticPr fontId="22" type="noConversion"/>
  </si>
  <si>
    <r>
      <rPr>
        <sz val="11"/>
        <rFont val="돋움"/>
        <family val="3"/>
        <charset val="129"/>
      </rPr>
      <t>도소매</t>
    </r>
    <phoneticPr fontId="17" type="noConversion"/>
  </si>
  <si>
    <r>
      <rPr>
        <sz val="11"/>
        <rFont val="돋움"/>
        <family val="3"/>
        <charset val="129"/>
      </rPr>
      <t>국내기계수주액</t>
    </r>
    <phoneticPr fontId="17" type="noConversion"/>
  </si>
  <si>
    <r>
      <rPr>
        <sz val="11"/>
        <rFont val="돋움"/>
        <family val="3"/>
        <charset val="129"/>
      </rPr>
      <t>국내건설</t>
    </r>
  </si>
  <si>
    <r>
      <rPr>
        <sz val="11"/>
        <rFont val="돋움"/>
        <family val="3"/>
        <charset val="129"/>
      </rPr>
      <t>건축허가</t>
    </r>
  </si>
  <si>
    <r>
      <rPr>
        <sz val="11"/>
        <rFont val="돋움"/>
        <family val="3"/>
        <charset val="129"/>
      </rPr>
      <t>경제활동</t>
    </r>
  </si>
  <si>
    <r>
      <rPr>
        <sz val="11"/>
        <rFont val="돋움"/>
        <family val="3"/>
        <charset val="129"/>
      </rPr>
      <t>실업률</t>
    </r>
  </si>
  <si>
    <r>
      <rPr>
        <sz val="11"/>
        <rFont val="돋움"/>
        <family val="3"/>
        <charset val="129"/>
      </rPr>
      <t>노동생산성지수</t>
    </r>
    <phoneticPr fontId="17" type="noConversion"/>
  </si>
  <si>
    <r>
      <rPr>
        <sz val="11"/>
        <rFont val="돋움"/>
        <family val="3"/>
        <charset val="129"/>
      </rPr>
      <t>생산자물가지수</t>
    </r>
    <phoneticPr fontId="17" type="noConversion"/>
  </si>
  <si>
    <r>
      <rPr>
        <sz val="11"/>
        <rFont val="돋움"/>
        <family val="3"/>
        <charset val="129"/>
      </rPr>
      <t>농가가격지수</t>
    </r>
  </si>
  <si>
    <r>
      <rPr>
        <sz val="11"/>
        <rFont val="돋움"/>
        <family val="3"/>
        <charset val="129"/>
      </rPr>
      <t>수출입물가지수</t>
    </r>
  </si>
  <si>
    <r>
      <rPr>
        <sz val="11"/>
        <rFont val="돋움"/>
        <family val="3"/>
        <charset val="129"/>
      </rPr>
      <t>금융기관</t>
    </r>
    <phoneticPr fontId="17" type="noConversion"/>
  </si>
  <si>
    <r>
      <rPr>
        <sz val="11"/>
        <rFont val="돋움"/>
        <family val="3"/>
        <charset val="129"/>
      </rPr>
      <t>예금은행</t>
    </r>
    <phoneticPr fontId="17" type="noConversion"/>
  </si>
  <si>
    <r>
      <rPr>
        <sz val="11"/>
        <rFont val="돋움"/>
        <family val="3"/>
        <charset val="129"/>
      </rPr>
      <t>저축성</t>
    </r>
  </si>
  <si>
    <r>
      <rPr>
        <sz val="11"/>
        <rFont val="돋움"/>
        <family val="3"/>
        <charset val="129"/>
      </rPr>
      <t>요구불</t>
    </r>
    <phoneticPr fontId="17" type="noConversion"/>
  </si>
  <si>
    <r>
      <rPr>
        <sz val="11"/>
        <rFont val="돋움"/>
        <family val="3"/>
        <charset val="129"/>
      </rPr>
      <t>어음부도율</t>
    </r>
  </si>
  <si>
    <r>
      <rPr>
        <sz val="11"/>
        <rFont val="돋움"/>
        <family val="3"/>
        <charset val="129"/>
      </rPr>
      <t>주가지수</t>
    </r>
  </si>
  <si>
    <r>
      <rPr>
        <sz val="11"/>
        <rFont val="돋움"/>
        <family val="3"/>
        <charset val="129"/>
      </rPr>
      <t>국민총소득</t>
    </r>
  </si>
  <si>
    <r>
      <rPr>
        <sz val="11"/>
        <rFont val="돋움"/>
        <family val="3"/>
        <charset val="129"/>
      </rPr>
      <t>국내총생산</t>
    </r>
    <phoneticPr fontId="17" type="noConversion"/>
  </si>
  <si>
    <r>
      <t>1</t>
    </r>
    <r>
      <rPr>
        <sz val="11"/>
        <rFont val="돋움"/>
        <family val="3"/>
        <charset val="129"/>
      </rPr>
      <t>인당</t>
    </r>
  </si>
  <si>
    <r>
      <rPr>
        <sz val="11"/>
        <rFont val="돋움"/>
        <family val="3"/>
        <charset val="129"/>
      </rPr>
      <t>가계최종</t>
    </r>
    <phoneticPr fontId="22" type="noConversion"/>
  </si>
  <si>
    <r>
      <rPr>
        <sz val="11"/>
        <rFont val="돋움"/>
        <family val="3"/>
        <charset val="129"/>
      </rPr>
      <t>수출액</t>
    </r>
  </si>
  <si>
    <r>
      <rPr>
        <sz val="11"/>
        <rFont val="돋움"/>
        <family val="3"/>
        <charset val="129"/>
      </rPr>
      <t>신용장</t>
    </r>
  </si>
  <si>
    <r>
      <rPr>
        <sz val="11"/>
        <rFont val="돋움"/>
        <family val="3"/>
        <charset val="129"/>
      </rPr>
      <t>수입액</t>
    </r>
  </si>
  <si>
    <r>
      <rPr>
        <sz val="11"/>
        <rFont val="돋움"/>
        <family val="3"/>
        <charset val="129"/>
      </rPr>
      <t>대미달러</t>
    </r>
    <phoneticPr fontId="17" type="noConversion"/>
  </si>
  <si>
    <r>
      <rPr>
        <sz val="11"/>
        <rFont val="돋움"/>
        <family val="3"/>
        <charset val="129"/>
      </rPr>
      <t>경상수지</t>
    </r>
  </si>
  <si>
    <r>
      <rPr>
        <sz val="11"/>
        <color indexed="8"/>
        <rFont val="돋움"/>
        <family val="3"/>
        <charset val="129"/>
      </rPr>
      <t>자본금융
계정</t>
    </r>
    <phoneticPr fontId="50" type="noConversion"/>
  </si>
  <si>
    <r>
      <rPr>
        <sz val="11"/>
        <rFont val="돋움"/>
        <family val="3"/>
        <charset val="129"/>
      </rPr>
      <t>추계인구</t>
    </r>
  </si>
  <si>
    <r>
      <rPr>
        <sz val="11"/>
        <rFont val="돋움"/>
        <family val="3"/>
        <charset val="129"/>
      </rPr>
      <t>제조업</t>
    </r>
  </si>
  <si>
    <r>
      <rPr>
        <sz val="11"/>
        <rFont val="돋움"/>
        <family val="3"/>
        <charset val="129"/>
      </rPr>
      <t>재고</t>
    </r>
    <phoneticPr fontId="17" type="noConversion"/>
  </si>
  <si>
    <r>
      <rPr>
        <sz val="11"/>
        <rFont val="돋움"/>
        <family val="3"/>
        <charset val="129"/>
      </rPr>
      <t>능력지수</t>
    </r>
  </si>
  <si>
    <r>
      <rPr>
        <sz val="11"/>
        <rFont val="돋움"/>
        <family val="3"/>
        <charset val="129"/>
      </rPr>
      <t>가동률지수</t>
    </r>
  </si>
  <si>
    <r>
      <rPr>
        <sz val="11"/>
        <rFont val="돋움"/>
        <family val="3"/>
        <charset val="129"/>
      </rPr>
      <t>판매액지수</t>
    </r>
    <phoneticPr fontId="17" type="noConversion"/>
  </si>
  <si>
    <r>
      <rPr>
        <sz val="11"/>
        <rFont val="돋움"/>
        <family val="3"/>
        <charset val="129"/>
      </rPr>
      <t>수주액</t>
    </r>
    <phoneticPr fontId="17" type="noConversion"/>
  </si>
  <si>
    <r>
      <rPr>
        <sz val="11"/>
        <rFont val="돋움"/>
        <family val="3"/>
        <charset val="129"/>
      </rPr>
      <t>인구</t>
    </r>
    <phoneticPr fontId="17" type="noConversion"/>
  </si>
  <si>
    <t>Income &amp; expenditurenof salary and wage earners' household</t>
    <phoneticPr fontId="17" type="noConversion"/>
  </si>
  <si>
    <r>
      <rPr>
        <sz val="11"/>
        <rFont val="돋움"/>
        <family val="3"/>
        <charset val="129"/>
      </rPr>
      <t>상품</t>
    </r>
    <phoneticPr fontId="17" type="noConversion"/>
  </si>
  <si>
    <r>
      <rPr>
        <sz val="11"/>
        <rFont val="돋움"/>
        <family val="3"/>
        <charset val="129"/>
      </rPr>
      <t>서비스</t>
    </r>
    <phoneticPr fontId="17" type="noConversion"/>
  </si>
  <si>
    <r>
      <rPr>
        <sz val="11"/>
        <rFont val="돋움"/>
        <family val="3"/>
        <charset val="129"/>
      </rPr>
      <t>발행액</t>
    </r>
  </si>
  <si>
    <r>
      <t>(</t>
    </r>
    <r>
      <rPr>
        <sz val="11"/>
        <rFont val="돋움"/>
        <family val="3"/>
        <charset val="129"/>
      </rPr>
      <t>년월중</t>
    </r>
    <phoneticPr fontId="22" type="noConversion"/>
  </si>
  <si>
    <t>GNI</t>
    <phoneticPr fontId="17" type="noConversion"/>
  </si>
  <si>
    <r>
      <rPr>
        <sz val="11"/>
        <rFont val="돋움"/>
        <family val="3"/>
        <charset val="129"/>
      </rPr>
      <t>소비지출</t>
    </r>
  </si>
  <si>
    <r>
      <rPr>
        <sz val="11"/>
        <rFont val="돋움"/>
        <family val="3"/>
        <charset val="129"/>
      </rPr>
      <t>내도액</t>
    </r>
  </si>
  <si>
    <r>
      <rPr>
        <sz val="11"/>
        <rFont val="돋움"/>
        <family val="3"/>
        <charset val="129"/>
      </rPr>
      <t>상품수지</t>
    </r>
  </si>
  <si>
    <r>
      <rPr>
        <sz val="11"/>
        <rFont val="돋움"/>
        <family val="3"/>
        <charset val="129"/>
      </rPr>
      <t>서비스</t>
    </r>
  </si>
  <si>
    <r>
      <rPr>
        <sz val="11"/>
        <rFont val="돋움"/>
        <family val="3"/>
        <charset val="129"/>
      </rPr>
      <t>선행지수</t>
    </r>
  </si>
  <si>
    <r>
      <rPr>
        <sz val="11"/>
        <rFont val="돋움"/>
        <family val="3"/>
        <charset val="129"/>
      </rPr>
      <t>동행지수</t>
    </r>
  </si>
  <si>
    <r>
      <rPr>
        <sz val="11"/>
        <rFont val="돋움"/>
        <family val="3"/>
        <charset val="129"/>
      </rPr>
      <t>후행지수</t>
    </r>
  </si>
  <si>
    <r>
      <rPr>
        <sz val="11"/>
        <rFont val="돋움"/>
        <family val="3"/>
        <charset val="129"/>
      </rPr>
      <t>소득</t>
    </r>
  </si>
  <si>
    <r>
      <rPr>
        <sz val="11"/>
        <rFont val="돋움"/>
        <family val="3"/>
        <charset val="129"/>
      </rPr>
      <t>가계지출</t>
    </r>
    <phoneticPr fontId="17" type="noConversion"/>
  </si>
  <si>
    <r>
      <rPr>
        <sz val="11"/>
        <rFont val="돋움"/>
        <family val="3"/>
        <charset val="129"/>
      </rPr>
      <t>평균소비</t>
    </r>
  </si>
  <si>
    <r>
      <rPr>
        <sz val="11"/>
        <rFont val="돋움"/>
        <family val="3"/>
        <charset val="129"/>
      </rPr>
      <t>농림수산품</t>
    </r>
    <phoneticPr fontId="17" type="noConversion"/>
  </si>
  <si>
    <r>
      <rPr>
        <sz val="11"/>
        <rFont val="돋움"/>
        <family val="3"/>
        <charset val="129"/>
      </rPr>
      <t>공산품</t>
    </r>
  </si>
  <si>
    <r>
      <rPr>
        <sz val="11"/>
        <rFont val="돋움"/>
        <family val="3"/>
        <charset val="129"/>
      </rPr>
      <t>수출물가</t>
    </r>
  </si>
  <si>
    <r>
      <rPr>
        <sz val="11"/>
        <rFont val="돋움"/>
        <family val="3"/>
        <charset val="129"/>
      </rPr>
      <t>수입물가</t>
    </r>
  </si>
  <si>
    <r>
      <rPr>
        <sz val="11"/>
        <rFont val="돋움"/>
        <family val="3"/>
        <charset val="129"/>
      </rPr>
      <t>총지출</t>
    </r>
    <phoneticPr fontId="17" type="noConversion"/>
  </si>
  <si>
    <r>
      <rPr>
        <sz val="11"/>
        <rFont val="돋움"/>
        <family val="3"/>
        <charset val="129"/>
      </rPr>
      <t>순융자</t>
    </r>
    <phoneticPr fontId="17" type="noConversion"/>
  </si>
  <si>
    <t>(M1)</t>
    <phoneticPr fontId="17" type="noConversion"/>
  </si>
  <si>
    <r>
      <rPr>
        <sz val="11"/>
        <rFont val="돋움"/>
        <family val="3"/>
        <charset val="129"/>
      </rPr>
      <t>회전율</t>
    </r>
    <phoneticPr fontId="17" type="noConversion"/>
  </si>
  <si>
    <r>
      <rPr>
        <sz val="11"/>
        <rFont val="돋움"/>
        <family val="3"/>
        <charset val="129"/>
      </rPr>
      <t>농림어업</t>
    </r>
  </si>
  <si>
    <r>
      <t xml:space="preserve"> </t>
    </r>
    <r>
      <rPr>
        <sz val="11"/>
        <rFont val="돋움"/>
        <family val="3"/>
        <charset val="129"/>
      </rPr>
      <t>제조업</t>
    </r>
    <phoneticPr fontId="17" type="noConversion"/>
  </si>
  <si>
    <r>
      <rPr>
        <sz val="11"/>
        <rFont val="돋움"/>
        <family val="3"/>
        <charset val="129"/>
      </rPr>
      <t>가동률</t>
    </r>
    <phoneticPr fontId="17" type="noConversion"/>
  </si>
  <si>
    <r>
      <rPr>
        <sz val="11"/>
        <rFont val="돋움"/>
        <family val="3"/>
        <charset val="129"/>
      </rPr>
      <t>광공업</t>
    </r>
    <phoneticPr fontId="17" type="noConversion"/>
  </si>
  <si>
    <r>
      <rPr>
        <sz val="11"/>
        <rFont val="돋움"/>
        <family val="3"/>
        <charset val="129"/>
      </rPr>
      <t>제조업</t>
    </r>
    <phoneticPr fontId="17" type="noConversion"/>
  </si>
  <si>
    <r>
      <rPr>
        <sz val="11"/>
        <rFont val="돋움"/>
        <family val="3"/>
        <charset val="129"/>
      </rPr>
      <t>전산업</t>
    </r>
  </si>
  <si>
    <t>Cons-</t>
    <phoneticPr fontId="17" type="noConversion"/>
  </si>
  <si>
    <r>
      <rPr>
        <sz val="11"/>
        <rFont val="돋움"/>
        <family val="3"/>
        <charset val="129"/>
      </rPr>
      <t>판매가격</t>
    </r>
  </si>
  <si>
    <r>
      <rPr>
        <sz val="11"/>
        <rFont val="돋움"/>
        <family val="3"/>
        <charset val="129"/>
      </rPr>
      <t>구입가격</t>
    </r>
  </si>
  <si>
    <r>
      <rPr>
        <sz val="11"/>
        <rFont val="돋움"/>
        <family val="3"/>
        <charset val="129"/>
      </rPr>
      <t>재정수지</t>
    </r>
    <phoneticPr fontId="17" type="noConversion"/>
  </si>
  <si>
    <r>
      <t xml:space="preserve">notes </t>
    </r>
    <r>
      <rPr>
        <sz val="11"/>
        <rFont val="돋움"/>
        <family val="3"/>
        <charset val="129"/>
      </rPr>
      <t>＆</t>
    </r>
  </si>
  <si>
    <r>
      <t xml:space="preserve">Time </t>
    </r>
    <r>
      <rPr>
        <sz val="11"/>
        <rFont val="돋움"/>
        <family val="3"/>
        <charset val="129"/>
      </rPr>
      <t>＆</t>
    </r>
  </si>
  <si>
    <r>
      <rPr>
        <sz val="11"/>
        <rFont val="돋움"/>
        <family val="3"/>
        <charset val="129"/>
      </rPr>
      <t>경기</t>
    </r>
    <r>
      <rPr>
        <vertAlign val="superscript"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   Business conditions</t>
    </r>
    <phoneticPr fontId="22" type="noConversion"/>
  </si>
  <si>
    <r>
      <rPr>
        <sz val="11"/>
        <rFont val="돋움"/>
        <family val="3"/>
        <charset val="129"/>
      </rPr>
      <t>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업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활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동</t>
    </r>
    <r>
      <rPr>
        <sz val="11"/>
        <rFont val="Arial Narrow"/>
        <family val="2"/>
      </rPr>
      <t xml:space="preserve"> </t>
    </r>
    <phoneticPr fontId="17" type="noConversion"/>
  </si>
  <si>
    <r>
      <rPr>
        <sz val="11"/>
        <rFont val="돋움"/>
        <family val="3"/>
        <charset val="129"/>
      </rPr>
      <t>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동ㆍ임금</t>
    </r>
    <r>
      <rPr>
        <sz val="11"/>
        <rFont val="Arial Narrow"/>
        <family val="2"/>
      </rPr>
      <t xml:space="preserve">         Labor and wages</t>
    </r>
    <phoneticPr fontId="22" type="noConversion"/>
  </si>
  <si>
    <r>
      <rPr>
        <sz val="11"/>
        <rFont val="돋움"/>
        <family val="3"/>
        <charset val="129"/>
      </rPr>
      <t>물</t>
    </r>
    <r>
      <rPr>
        <sz val="11"/>
        <rFont val="Arial Narrow"/>
        <family val="2"/>
      </rPr>
      <t xml:space="preserve">        </t>
    </r>
    <r>
      <rPr>
        <sz val="11"/>
        <rFont val="돋움"/>
        <family val="3"/>
        <charset val="129"/>
      </rPr>
      <t>가</t>
    </r>
    <phoneticPr fontId="22" type="noConversion"/>
  </si>
  <si>
    <r>
      <rPr>
        <sz val="11"/>
        <rFont val="돋움"/>
        <family val="3"/>
        <charset val="129"/>
      </rPr>
      <t>재</t>
    </r>
    <r>
      <rPr>
        <sz val="11"/>
        <rFont val="Arial Narrow"/>
        <family val="2"/>
      </rPr>
      <t xml:space="preserve">        </t>
    </r>
    <r>
      <rPr>
        <sz val="11"/>
        <rFont val="돋움"/>
        <family val="3"/>
        <charset val="129"/>
      </rPr>
      <t>정</t>
    </r>
    <r>
      <rPr>
        <vertAlign val="superscript"/>
        <sz val="11"/>
        <rFont val="Arial Narrow"/>
        <family val="2"/>
      </rPr>
      <t xml:space="preserve"> 10) </t>
    </r>
    <r>
      <rPr>
        <sz val="11"/>
        <rFont val="Arial Narrow"/>
        <family val="2"/>
      </rPr>
      <t xml:space="preserve">        Financial</t>
    </r>
    <phoneticPr fontId="22" type="noConversion"/>
  </si>
  <si>
    <r>
      <rPr>
        <sz val="11"/>
        <rFont val="돋움"/>
        <family val="3"/>
        <charset val="129"/>
      </rPr>
      <t>통화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금융</t>
    </r>
    <r>
      <rPr>
        <sz val="11"/>
        <rFont val="Arial Narrow"/>
        <family val="2"/>
      </rPr>
      <t xml:space="preserve">                         Money and banking</t>
    </r>
    <phoneticPr fontId="17" type="noConversion"/>
  </si>
  <si>
    <r>
      <rPr>
        <sz val="11"/>
        <rFont val="돋움"/>
        <family val="3"/>
        <charset val="129"/>
      </rPr>
      <t>국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민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계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정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 xml:space="preserve">10)                 </t>
    </r>
    <r>
      <rPr>
        <sz val="11"/>
        <rFont val="Arial Narrow"/>
        <family val="2"/>
      </rPr>
      <t>National  accounts</t>
    </r>
    <phoneticPr fontId="22" type="noConversion"/>
  </si>
  <si>
    <r>
      <rPr>
        <sz val="11"/>
        <rFont val="돋움"/>
        <family val="3"/>
        <charset val="129"/>
      </rPr>
      <t>무역및외환</t>
    </r>
    <r>
      <rPr>
        <sz val="11"/>
        <rFont val="Arial Narrow"/>
        <family val="2"/>
      </rPr>
      <t xml:space="preserve">  Foreign trade and exchange</t>
    </r>
    <phoneticPr fontId="17" type="noConversion"/>
  </si>
  <si>
    <r>
      <rPr>
        <sz val="11"/>
        <rFont val="돋움"/>
        <family val="3"/>
        <charset val="129"/>
      </rPr>
      <t>국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제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수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      Balance of payment</t>
    </r>
    <phoneticPr fontId="22" type="noConversion"/>
  </si>
  <si>
    <r>
      <rPr>
        <sz val="11"/>
        <rFont val="돋움"/>
        <family val="3"/>
        <charset val="129"/>
      </rPr>
      <t>경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종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수</t>
    </r>
    <r>
      <rPr>
        <vertAlign val="superscript"/>
        <sz val="11"/>
        <rFont val="Arial Narrow"/>
        <family val="2"/>
      </rPr>
      <t xml:space="preserve">  </t>
    </r>
    <phoneticPr fontId="22" type="noConversion"/>
  </si>
  <si>
    <r>
      <rPr>
        <sz val="11"/>
        <rFont val="돋움"/>
        <family val="3"/>
        <charset val="129"/>
      </rPr>
      <t>광공업생산지수</t>
    </r>
    <r>
      <rPr>
        <vertAlign val="superscript"/>
        <sz val="11"/>
        <rFont val="Arial Narrow"/>
        <family val="2"/>
      </rPr>
      <t>1)</t>
    </r>
    <phoneticPr fontId="22" type="noConversion"/>
  </si>
  <si>
    <r>
      <rPr>
        <sz val="11"/>
        <rFont val="돋움"/>
        <family val="3"/>
        <charset val="129"/>
      </rPr>
      <t>생산자출하지수</t>
    </r>
    <r>
      <rPr>
        <vertAlign val="superscript"/>
        <sz val="11"/>
        <rFont val="Arial Narrow"/>
        <family val="2"/>
      </rPr>
      <t>1)</t>
    </r>
    <phoneticPr fontId="22" type="noConversion"/>
  </si>
  <si>
    <r>
      <rPr>
        <sz val="11"/>
        <rFont val="돋움"/>
        <family val="3"/>
        <charset val="129"/>
      </rPr>
      <t>취업자</t>
    </r>
    <r>
      <rPr>
        <vertAlign val="superscript"/>
        <sz val="11"/>
        <rFont val="Arial Narrow"/>
        <family val="2"/>
      </rPr>
      <t xml:space="preserve"> 2)</t>
    </r>
    <phoneticPr fontId="17" type="noConversion"/>
  </si>
  <si>
    <r>
      <rPr>
        <sz val="11"/>
        <rFont val="돋움"/>
        <family val="3"/>
        <charset val="129"/>
      </rPr>
      <t>상용근로자월평균임금</t>
    </r>
    <r>
      <rPr>
        <vertAlign val="superscript"/>
        <sz val="11"/>
        <rFont val="Arial Narrow"/>
        <family val="2"/>
      </rPr>
      <t xml:space="preserve"> 3)</t>
    </r>
    <phoneticPr fontId="22" type="noConversion"/>
  </si>
  <si>
    <r>
      <rPr>
        <sz val="11"/>
        <rFont val="돋움"/>
        <family val="3"/>
        <charset val="129"/>
      </rPr>
      <t>도시근로자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가계수지</t>
    </r>
  </si>
  <si>
    <r>
      <rPr>
        <sz val="11"/>
        <rFont val="돋움"/>
        <family val="3"/>
        <charset val="129"/>
      </rPr>
      <t>상품성질별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소비자물가지수</t>
    </r>
    <phoneticPr fontId="22" type="noConversion"/>
  </si>
  <si>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합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재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정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수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지</t>
    </r>
    <phoneticPr fontId="17" type="noConversion"/>
  </si>
  <si>
    <r>
      <rPr>
        <sz val="11"/>
        <rFont val="돋움"/>
        <family val="3"/>
        <charset val="129"/>
      </rPr>
      <t>화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폐</t>
    </r>
  </si>
  <si>
    <r>
      <rPr>
        <sz val="11"/>
        <rFont val="돋움"/>
        <family val="3"/>
        <charset val="129"/>
      </rPr>
      <t>협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의</t>
    </r>
    <phoneticPr fontId="17" type="noConversion"/>
  </si>
  <si>
    <r>
      <rPr>
        <sz val="11"/>
        <rFont val="돋움"/>
        <family val="3"/>
        <charset val="129"/>
      </rPr>
      <t>광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의</t>
    </r>
    <phoneticPr fontId="17" type="noConversion"/>
  </si>
  <si>
    <r>
      <rPr>
        <sz val="11"/>
        <rFont val="돋움"/>
        <family val="3"/>
        <charset val="129"/>
      </rPr>
      <t>경제성장률</t>
    </r>
    <r>
      <rPr>
        <sz val="11"/>
        <rFont val="Arial Narrow"/>
        <family val="2"/>
      </rPr>
      <t xml:space="preserve"> ('05</t>
    </r>
    <r>
      <rPr>
        <sz val="11"/>
        <rFont val="돋움"/>
        <family val="3"/>
        <charset val="129"/>
      </rPr>
      <t>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연쇄가격</t>
    </r>
    <r>
      <rPr>
        <sz val="11"/>
        <rFont val="Arial Narrow"/>
        <family val="2"/>
      </rPr>
      <t>)</t>
    </r>
    <phoneticPr fontId="17" type="noConversion"/>
  </si>
  <si>
    <r>
      <rPr>
        <sz val="11"/>
        <rFont val="돋움"/>
        <family val="3"/>
        <charset val="129"/>
      </rPr>
      <t>오차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</si>
  <si>
    <r>
      <t>(</t>
    </r>
    <r>
      <rPr>
        <sz val="11"/>
        <rFont val="돋움"/>
        <family val="3"/>
        <charset val="129"/>
      </rPr>
      <t>선박제외</t>
    </r>
    <r>
      <rPr>
        <sz val="11"/>
        <rFont val="Arial Narrow"/>
        <family val="2"/>
      </rPr>
      <t>,</t>
    </r>
    <r>
      <rPr>
        <sz val="11"/>
        <rFont val="돋움"/>
        <family val="3"/>
        <charset val="129"/>
      </rPr>
      <t>불변</t>
    </r>
    <r>
      <rPr>
        <sz val="11"/>
        <rFont val="Arial Narrow"/>
        <family val="2"/>
      </rPr>
      <t>)</t>
    </r>
    <phoneticPr fontId="17" type="noConversion"/>
  </si>
  <si>
    <r>
      <rPr>
        <sz val="11"/>
        <rFont val="돋움"/>
        <family val="3"/>
        <charset val="129"/>
      </rPr>
      <t>면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적</t>
    </r>
  </si>
  <si>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화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6)</t>
    </r>
    <phoneticPr fontId="17" type="noConversion"/>
  </si>
  <si>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화</t>
    </r>
    <r>
      <rPr>
        <sz val="11"/>
        <rFont val="Arial Narrow"/>
        <family val="2"/>
      </rPr>
      <t xml:space="preserve"> 7</t>
    </r>
    <r>
      <rPr>
        <vertAlign val="superscript"/>
        <sz val="11"/>
        <rFont val="Arial Narrow"/>
        <family val="2"/>
      </rPr>
      <t>)</t>
    </r>
    <phoneticPr fontId="17" type="noConversion"/>
  </si>
  <si>
    <r>
      <rPr>
        <sz val="11"/>
        <rFont val="돋움"/>
        <family val="3"/>
        <charset val="129"/>
      </rPr>
      <t>유동성</t>
    </r>
    <r>
      <rPr>
        <sz val="11"/>
        <rFont val="Arial Narrow"/>
        <family val="2"/>
      </rPr>
      <t>(Lf) 8</t>
    </r>
    <r>
      <rPr>
        <vertAlign val="superscript"/>
        <sz val="11"/>
        <rFont val="Arial Narrow"/>
        <family val="2"/>
      </rPr>
      <t>)</t>
    </r>
    <phoneticPr fontId="17" type="noConversion"/>
  </si>
  <si>
    <r>
      <rPr>
        <sz val="11"/>
        <rFont val="돋움"/>
        <family val="3"/>
        <charset val="129"/>
      </rPr>
      <t>예</t>
    </r>
    <r>
      <rPr>
        <sz val="11"/>
        <rFont val="Arial Narrow"/>
        <family val="2"/>
      </rPr>
      <t xml:space="preserve">        </t>
    </r>
    <r>
      <rPr>
        <sz val="11"/>
        <rFont val="돋움"/>
        <family val="3"/>
        <charset val="129"/>
      </rPr>
      <t>금</t>
    </r>
    <phoneticPr fontId="17" type="noConversion"/>
  </si>
  <si>
    <r>
      <t xml:space="preserve"> </t>
    </r>
    <r>
      <rPr>
        <sz val="11"/>
        <rFont val="돋움"/>
        <family val="3"/>
        <charset val="129"/>
      </rPr>
      <t>예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금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>9)</t>
    </r>
    <phoneticPr fontId="17" type="noConversion"/>
  </si>
  <si>
    <r>
      <rPr>
        <sz val="11"/>
        <rFont val="돋움"/>
        <family val="3"/>
        <charset val="129"/>
      </rPr>
      <t>예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금</t>
    </r>
    <phoneticPr fontId="17" type="noConversion"/>
  </si>
  <si>
    <r>
      <t>(</t>
    </r>
    <r>
      <rPr>
        <sz val="11"/>
        <rFont val="돋움"/>
        <family val="3"/>
        <charset val="129"/>
      </rPr>
      <t>전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국</t>
    </r>
    <r>
      <rPr>
        <sz val="11"/>
        <rFont val="Arial Narrow"/>
        <family val="2"/>
      </rPr>
      <t xml:space="preserve">, </t>
    </r>
    <phoneticPr fontId="17" type="noConversion"/>
  </si>
  <si>
    <r>
      <t>(</t>
    </r>
    <r>
      <rPr>
        <sz val="11"/>
        <rFont val="돋움"/>
        <family val="3"/>
        <charset val="129"/>
      </rPr>
      <t>당해년</t>
    </r>
    <r>
      <rPr>
        <sz val="11"/>
        <rFont val="Arial Narrow"/>
        <family val="2"/>
      </rPr>
      <t>)</t>
    </r>
    <phoneticPr fontId="22" type="noConversion"/>
  </si>
  <si>
    <r>
      <t>('05</t>
    </r>
    <r>
      <rPr>
        <sz val="11"/>
        <rFont val="돋움"/>
        <family val="3"/>
        <charset val="129"/>
      </rPr>
      <t>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연쇄가격</t>
    </r>
    <r>
      <rPr>
        <sz val="11"/>
        <rFont val="Arial Narrow"/>
        <family val="2"/>
      </rPr>
      <t>)</t>
    </r>
    <phoneticPr fontId="22" type="noConversion"/>
  </si>
  <si>
    <r>
      <rPr>
        <sz val="11"/>
        <rFont val="돋움"/>
        <family val="3"/>
        <charset val="129"/>
      </rPr>
      <t>환율</t>
    </r>
    <r>
      <rPr>
        <vertAlign val="superscript"/>
        <sz val="11"/>
        <rFont val="Arial Narrow"/>
        <family val="2"/>
      </rPr>
      <t xml:space="preserve"> 11)</t>
    </r>
    <phoneticPr fontId="17" type="noConversion"/>
  </si>
  <si>
    <r>
      <rPr>
        <sz val="11"/>
        <rFont val="돋움"/>
        <family val="3"/>
        <charset val="129"/>
      </rPr>
      <t>누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락</t>
    </r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</si>
  <si>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</t>
    </r>
    <phoneticPr fontId="17" type="noConversion"/>
  </si>
  <si>
    <r>
      <rPr>
        <sz val="11"/>
        <rFont val="돋움"/>
        <family val="3"/>
        <charset val="129"/>
      </rPr>
      <t>지수</t>
    </r>
    <r>
      <rPr>
        <sz val="11"/>
        <rFont val="Arial Narrow"/>
        <family val="2"/>
      </rPr>
      <t>1)</t>
    </r>
    <phoneticPr fontId="17" type="noConversion"/>
  </si>
  <si>
    <r>
      <t>(</t>
    </r>
    <r>
      <rPr>
        <sz val="11"/>
        <rFont val="돋움"/>
        <family val="3"/>
        <charset val="129"/>
      </rPr>
      <t>원지수</t>
    </r>
    <r>
      <rPr>
        <sz val="11"/>
        <rFont val="Arial Narrow"/>
        <family val="2"/>
      </rPr>
      <t>)</t>
    </r>
    <phoneticPr fontId="17" type="noConversion"/>
  </si>
  <si>
    <r>
      <rPr>
        <sz val="11"/>
        <rFont val="돋움"/>
        <family val="3"/>
        <charset val="129"/>
      </rPr>
      <t>평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균</t>
    </r>
    <phoneticPr fontId="17" type="noConversion"/>
  </si>
  <si>
    <r>
      <t>(</t>
    </r>
    <r>
      <rPr>
        <sz val="11"/>
        <rFont val="돋움"/>
        <family val="3"/>
        <charset val="129"/>
      </rPr>
      <t>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변</t>
    </r>
    <r>
      <rPr>
        <sz val="11"/>
        <rFont val="Arial Narrow"/>
        <family val="2"/>
      </rPr>
      <t>)</t>
    </r>
  </si>
  <si>
    <r>
      <rPr>
        <sz val="11"/>
        <rFont val="돋움"/>
        <family val="3"/>
        <charset val="129"/>
      </rPr>
      <t>엥겔계수</t>
    </r>
    <r>
      <rPr>
        <vertAlign val="superscript"/>
        <sz val="11"/>
        <rFont val="Arial Narrow"/>
        <family val="2"/>
      </rPr>
      <t xml:space="preserve"> 5)</t>
    </r>
    <phoneticPr fontId="17" type="noConversion"/>
  </si>
  <si>
    <r>
      <rPr>
        <sz val="11"/>
        <rFont val="돋움"/>
        <family val="3"/>
        <charset val="129"/>
      </rPr>
      <t>농</t>
    </r>
    <r>
      <rPr>
        <sz val="11"/>
        <rFont val="Arial Narrow"/>
        <family val="2"/>
      </rPr>
      <t xml:space="preserve">        </t>
    </r>
    <r>
      <rPr>
        <sz val="11"/>
        <rFont val="돋움"/>
        <family val="3"/>
        <charset val="129"/>
      </rPr>
      <t>가</t>
    </r>
    <phoneticPr fontId="17" type="noConversion"/>
  </si>
  <si>
    <r>
      <rPr>
        <sz val="11"/>
        <rFont val="돋움"/>
        <family val="3"/>
        <charset val="129"/>
      </rPr>
      <t>총수입</t>
    </r>
    <r>
      <rPr>
        <sz val="11"/>
        <rFont val="Arial Narrow"/>
        <family val="2"/>
      </rPr>
      <t xml:space="preserve"> </t>
    </r>
    <phoneticPr fontId="17" type="noConversion"/>
  </si>
  <si>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합</t>
    </r>
    <phoneticPr fontId="17" type="noConversion"/>
  </si>
  <si>
    <r>
      <t xml:space="preserve"> </t>
    </r>
    <r>
      <rPr>
        <sz val="11"/>
        <rFont val="돋움"/>
        <family val="3"/>
        <charset val="129"/>
      </rPr>
      <t>금액기준</t>
    </r>
    <r>
      <rPr>
        <sz val="11"/>
        <rFont val="Arial Narrow"/>
        <family val="2"/>
      </rPr>
      <t>)</t>
    </r>
    <phoneticPr fontId="17" type="noConversion"/>
  </si>
  <si>
    <r>
      <rPr>
        <sz val="11"/>
        <rFont val="돋움"/>
        <family val="3"/>
        <charset val="129"/>
      </rPr>
      <t>평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균</t>
    </r>
    <r>
      <rPr>
        <sz val="11"/>
        <rFont val="Arial Narrow"/>
        <family val="2"/>
      </rPr>
      <t>)</t>
    </r>
    <phoneticPr fontId="17" type="noConversion"/>
  </si>
  <si>
    <r>
      <t>(</t>
    </r>
    <r>
      <rPr>
        <sz val="11"/>
        <rFont val="돋움"/>
        <family val="3"/>
        <charset val="129"/>
      </rPr>
      <t>당해년</t>
    </r>
    <r>
      <rPr>
        <sz val="11"/>
        <rFont val="Arial Narrow"/>
        <family val="2"/>
      </rPr>
      <t>)</t>
    </r>
    <phoneticPr fontId="17" type="noConversion"/>
  </si>
  <si>
    <r>
      <rPr>
        <sz val="11"/>
        <rFont val="돋움"/>
        <family val="3"/>
        <charset val="129"/>
      </rPr>
      <t>수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지</t>
    </r>
  </si>
  <si>
    <r>
      <rPr>
        <sz val="11"/>
        <rFont val="돋움"/>
        <family val="3"/>
        <charset val="129"/>
      </rPr>
      <t>월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17" type="noConversion"/>
  </si>
  <si>
    <r>
      <rPr>
        <sz val="11"/>
        <rFont val="돋움"/>
        <family val="3"/>
        <charset val="129"/>
      </rPr>
      <t>성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향</t>
    </r>
    <r>
      <rPr>
        <vertAlign val="superscript"/>
        <sz val="11"/>
        <rFont val="Arial Narrow"/>
        <family val="2"/>
      </rPr>
      <t xml:space="preserve"> 4)</t>
    </r>
    <phoneticPr fontId="22" type="noConversion"/>
  </si>
  <si>
    <r>
      <rPr>
        <sz val="11"/>
        <rFont val="돋움"/>
        <family val="3"/>
        <charset val="129"/>
      </rPr>
      <t>단위</t>
    </r>
    <phoneticPr fontId="17" type="noConversion"/>
  </si>
  <si>
    <r>
      <t>1,000</t>
    </r>
    <r>
      <rPr>
        <sz val="11"/>
        <rFont val="돋움"/>
        <family val="3"/>
        <charset val="129"/>
      </rPr>
      <t>명</t>
    </r>
    <r>
      <rPr>
        <sz val="11"/>
        <rFont val="Arial Narrow"/>
        <family val="2"/>
      </rPr>
      <t xml:space="preserve">    thousand      persons</t>
    </r>
    <phoneticPr fontId="22" type="noConversion"/>
  </si>
  <si>
    <r>
      <t>10</t>
    </r>
    <r>
      <rPr>
        <sz val="11"/>
        <rFont val="돋움"/>
        <family val="3"/>
        <charset val="129"/>
      </rPr>
      <t xml:space="preserve">억원
</t>
    </r>
    <r>
      <rPr>
        <sz val="11"/>
        <rFont val="Arial Narrow"/>
        <family val="2"/>
      </rPr>
      <t>billion won</t>
    </r>
    <phoneticPr fontId="22" type="noConversion"/>
  </si>
  <si>
    <r>
      <t>1,000</t>
    </r>
    <r>
      <rPr>
        <sz val="11"/>
        <rFont val="돋움"/>
        <family val="3"/>
        <charset val="129"/>
      </rPr>
      <t>㎡</t>
    </r>
    <r>
      <rPr>
        <sz val="11"/>
        <rFont val="Arial Narrow"/>
        <family val="2"/>
      </rPr>
      <t xml:space="preserve">   thousand </t>
    </r>
    <r>
      <rPr>
        <sz val="11"/>
        <rFont val="돋움"/>
        <family val="3"/>
        <charset val="129"/>
      </rPr>
      <t>㎡</t>
    </r>
    <phoneticPr fontId="17" type="noConversion"/>
  </si>
  <si>
    <r>
      <t>1,000</t>
    </r>
    <r>
      <rPr>
        <sz val="11"/>
        <rFont val="돋움"/>
        <family val="3"/>
        <charset val="129"/>
      </rPr>
      <t>명</t>
    </r>
    <r>
      <rPr>
        <sz val="11"/>
        <rFont val="Arial Narrow"/>
        <family val="2"/>
      </rPr>
      <t xml:space="preserve">                                          thousand persons</t>
    </r>
    <phoneticPr fontId="22" type="noConversion"/>
  </si>
  <si>
    <r>
      <rPr>
        <sz val="11"/>
        <rFont val="돋움"/>
        <family val="3"/>
        <charset val="129"/>
      </rPr>
      <t>원</t>
    </r>
    <r>
      <rPr>
        <sz val="11"/>
        <rFont val="Arial Narrow"/>
        <family val="2"/>
      </rPr>
      <t xml:space="preserve">          won</t>
    </r>
    <phoneticPr fontId="17" type="noConversion"/>
  </si>
  <si>
    <r>
      <t>1,000</t>
    </r>
    <r>
      <rPr>
        <sz val="11"/>
        <rFont val="돋움"/>
        <family val="3"/>
        <charset val="129"/>
      </rPr>
      <t>원</t>
    </r>
    <r>
      <rPr>
        <sz val="11"/>
        <rFont val="Arial Narrow"/>
        <family val="2"/>
      </rPr>
      <t xml:space="preserve">   thousand won</t>
    </r>
    <phoneticPr fontId="22" type="noConversion"/>
  </si>
  <si>
    <r>
      <t xml:space="preserve">10 </t>
    </r>
    <r>
      <rPr>
        <sz val="11"/>
        <rFont val="돋움"/>
        <family val="3"/>
        <charset val="129"/>
      </rPr>
      <t>억원</t>
    </r>
    <r>
      <rPr>
        <sz val="11"/>
        <rFont val="Arial Narrow"/>
        <family val="2"/>
      </rPr>
      <t xml:space="preserve">    billion won</t>
    </r>
    <phoneticPr fontId="22" type="noConversion"/>
  </si>
  <si>
    <r>
      <t>10</t>
    </r>
    <r>
      <rPr>
        <sz val="11"/>
        <rFont val="돋움"/>
        <family val="3"/>
        <charset val="129"/>
      </rPr>
      <t>억원</t>
    </r>
    <r>
      <rPr>
        <sz val="11"/>
        <rFont val="Arial Narrow"/>
        <family val="2"/>
      </rPr>
      <t xml:space="preserve">         billion won</t>
    </r>
    <phoneticPr fontId="22" type="noConversion"/>
  </si>
  <si>
    <r>
      <rPr>
        <sz val="11"/>
        <rFont val="돋움"/>
        <family val="3"/>
        <charset val="129"/>
      </rPr>
      <t xml:space="preserve">회
</t>
    </r>
    <r>
      <rPr>
        <sz val="11"/>
        <rFont val="Arial Narrow"/>
        <family val="2"/>
      </rPr>
      <t>turnover</t>
    </r>
    <phoneticPr fontId="17" type="noConversion"/>
  </si>
  <si>
    <r>
      <t>10</t>
    </r>
    <r>
      <rPr>
        <sz val="11"/>
        <rFont val="돋움"/>
        <family val="3"/>
        <charset val="129"/>
      </rPr>
      <t>억원</t>
    </r>
    <r>
      <rPr>
        <sz val="11"/>
        <rFont val="Arial Narrow"/>
        <family val="2"/>
      </rPr>
      <t xml:space="preserve">   billion won</t>
    </r>
    <phoneticPr fontId="22" type="noConversion"/>
  </si>
  <si>
    <r>
      <rPr>
        <sz val="11"/>
        <rFont val="돋움"/>
        <family val="3"/>
        <charset val="129"/>
      </rPr>
      <t xml:space="preserve">미달러
</t>
    </r>
    <r>
      <rPr>
        <sz val="11"/>
        <rFont val="Arial Narrow"/>
        <family val="2"/>
      </rPr>
      <t>US $</t>
    </r>
    <phoneticPr fontId="17" type="noConversion"/>
  </si>
  <si>
    <r>
      <t>100</t>
    </r>
    <r>
      <rPr>
        <sz val="11"/>
        <rFont val="돋움"/>
        <family val="3"/>
        <charset val="129"/>
      </rPr>
      <t>만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달러</t>
    </r>
    <phoneticPr fontId="22" type="noConversion"/>
  </si>
  <si>
    <r>
      <t>100</t>
    </r>
    <r>
      <rPr>
        <sz val="11"/>
        <rFont val="돋움"/>
        <family val="3"/>
        <charset val="129"/>
      </rPr>
      <t>만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 xml:space="preserve">달러
</t>
    </r>
    <r>
      <rPr>
        <sz val="11"/>
        <rFont val="Arial Narrow"/>
        <family val="2"/>
      </rPr>
      <t>million U.S.$</t>
    </r>
    <phoneticPr fontId="22" type="noConversion"/>
  </si>
  <si>
    <r>
      <t>1</t>
    </r>
    <r>
      <rPr>
        <sz val="11"/>
        <rFont val="돋움"/>
        <family val="3"/>
        <charset val="129"/>
      </rPr>
      <t>달러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당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원</t>
    </r>
    <r>
      <rPr>
        <sz val="11"/>
        <rFont val="Arial Narrow"/>
        <family val="2"/>
      </rPr>
      <t xml:space="preserve">    won per U.S.$</t>
    </r>
    <phoneticPr fontId="22" type="noConversion"/>
  </si>
  <si>
    <r>
      <t>100</t>
    </r>
    <r>
      <rPr>
        <sz val="11"/>
        <rFont val="돋움"/>
        <family val="3"/>
        <charset val="129"/>
      </rPr>
      <t>만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달러</t>
    </r>
    <r>
      <rPr>
        <sz val="11"/>
        <rFont val="Arial Narrow"/>
        <family val="2"/>
      </rPr>
      <t xml:space="preserve">               million U.S.$</t>
    </r>
    <phoneticPr fontId="22" type="noConversion"/>
  </si>
  <si>
    <t>주: 6) M1=현금통화(기념화폐 제외한 민간화폐보유액) + 요구불예금 및 수시입출식 저축성예금(투신사 MMF포함)</t>
    <phoneticPr fontId="17" type="noConversion"/>
  </si>
  <si>
    <t>자료 : 통계청『한국통계월보』</t>
    <phoneticPr fontId="17" type="noConversion"/>
  </si>
  <si>
    <t xml:space="preserve">    7) M2=M1+기간물 예·적금 및 부금+시장형금융상품+실적배당형상품+금융채+기타(단, 장기금융상품 제외) </t>
    <phoneticPr fontId="17" type="noConversion"/>
  </si>
  <si>
    <t xml:space="preserve">     10) (년,월말) 시장평균환율 기준임</t>
    <phoneticPr fontId="17" type="noConversion"/>
  </si>
  <si>
    <t>2011</t>
    <phoneticPr fontId="17" type="noConversion"/>
  </si>
  <si>
    <t>…</t>
    <phoneticPr fontId="17" type="noConversion"/>
  </si>
  <si>
    <t>-</t>
    <phoneticPr fontId="17" type="noConversion"/>
  </si>
  <si>
    <t>May</t>
    <phoneticPr fontId="17" type="noConversion"/>
  </si>
  <si>
    <t>June</t>
    <phoneticPr fontId="17" type="noConversion"/>
  </si>
  <si>
    <t>July</t>
    <phoneticPr fontId="17" type="noConversion"/>
  </si>
  <si>
    <t xml:space="preserve">  5) 엥겔계수=(식료품비/소비지출)*100     </t>
    <phoneticPr fontId="17" type="noConversion"/>
  </si>
  <si>
    <t xml:space="preserve">  4) 평균소비성향={소비지출/(소득- 비소비지출)}*100</t>
    <phoneticPr fontId="17" type="noConversion"/>
  </si>
  <si>
    <t>자료 : 통계청『한국통계월보』</t>
    <phoneticPr fontId="17" type="noConversion"/>
  </si>
  <si>
    <t>주 : 1) 군인, 전투경찰, 방위병, 형이 확정된 교도소 수감자 등은 제외됨.</t>
    <phoneticPr fontId="18" type="noConversion"/>
  </si>
  <si>
    <t>Economically active</t>
    <phoneticPr fontId="18" type="noConversion"/>
  </si>
  <si>
    <t>Not economically</t>
    <phoneticPr fontId="18" type="noConversion"/>
  </si>
  <si>
    <t>Economic</t>
    <phoneticPr fontId="18" type="noConversion"/>
  </si>
  <si>
    <t>Employment population</t>
    <phoneticPr fontId="18" type="noConversion"/>
  </si>
  <si>
    <t>active</t>
    <phoneticPr fontId="18" type="noConversion"/>
  </si>
  <si>
    <t>Eonomic</t>
    <phoneticPr fontId="18" type="noConversion"/>
  </si>
  <si>
    <t>Economically</t>
    <phoneticPr fontId="22" type="noConversion"/>
  </si>
  <si>
    <t>population</t>
    <phoneticPr fontId="18" type="noConversion"/>
  </si>
  <si>
    <t>Unemployed</t>
    <phoneticPr fontId="18" type="noConversion"/>
  </si>
  <si>
    <t>active population</t>
    <phoneticPr fontId="18" type="noConversion"/>
  </si>
  <si>
    <t>paticipation rate</t>
    <phoneticPr fontId="18" type="noConversion"/>
  </si>
  <si>
    <t>rate</t>
    <phoneticPr fontId="18" type="noConversion"/>
  </si>
  <si>
    <r>
      <rPr>
        <sz val="11"/>
        <rFont val="돋움"/>
        <family val="3"/>
        <charset val="129"/>
      </rPr>
      <t>비경제활동인구</t>
    </r>
    <phoneticPr fontId="18" type="noConversion"/>
  </si>
  <si>
    <r>
      <rPr>
        <sz val="11"/>
        <rFont val="돋움"/>
        <family val="3"/>
        <charset val="129"/>
      </rPr>
      <t>경제활동인구</t>
    </r>
    <phoneticPr fontId="18" type="noConversion"/>
  </si>
  <si>
    <r>
      <rPr>
        <sz val="11"/>
        <rFont val="돋움"/>
        <family val="3"/>
        <charset val="129"/>
      </rPr>
      <t>취업자</t>
    </r>
  </si>
  <si>
    <r>
      <rPr>
        <sz val="11"/>
        <rFont val="돋움"/>
        <family val="3"/>
        <charset val="129"/>
      </rPr>
      <t>실업자</t>
    </r>
  </si>
  <si>
    <r>
      <rPr>
        <sz val="11"/>
        <rFont val="돋움"/>
        <family val="3"/>
        <charset val="129"/>
      </rPr>
      <t>경제활동</t>
    </r>
    <phoneticPr fontId="18" type="noConversion"/>
  </si>
  <si>
    <r>
      <rPr>
        <sz val="11"/>
        <rFont val="돋움"/>
        <family val="3"/>
        <charset val="129"/>
      </rPr>
      <t>경제활동인구</t>
    </r>
    <phoneticPr fontId="18" type="noConversion"/>
  </si>
  <si>
    <r>
      <rPr>
        <sz val="11"/>
        <rFont val="돋움"/>
        <family val="3"/>
        <charset val="129"/>
      </rPr>
      <t>비경제활동인구</t>
    </r>
    <phoneticPr fontId="18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</si>
  <si>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</t>
    </r>
  </si>
  <si>
    <r>
      <t xml:space="preserve"> 15</t>
    </r>
    <r>
      <rPr>
        <sz val="11"/>
        <rFont val="돋움"/>
        <family val="3"/>
        <charset val="129"/>
      </rPr>
      <t>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이상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인구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 xml:space="preserve">1) </t>
    </r>
    <phoneticPr fontId="22" type="noConversion"/>
  </si>
  <si>
    <r>
      <rPr>
        <sz val="11"/>
        <rFont val="돋움"/>
        <family val="3"/>
        <charset val="129"/>
      </rPr>
      <t>고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용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률</t>
    </r>
    <phoneticPr fontId="18" type="noConversion"/>
  </si>
  <si>
    <r>
      <rPr>
        <sz val="11"/>
        <rFont val="돋움"/>
        <family val="3"/>
        <charset val="129"/>
      </rPr>
      <t>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업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률</t>
    </r>
    <phoneticPr fontId="22" type="noConversion"/>
  </si>
  <si>
    <r>
      <rPr>
        <sz val="11"/>
        <rFont val="돋움"/>
        <family val="3"/>
        <charset val="129"/>
      </rPr>
      <t>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업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률</t>
    </r>
  </si>
  <si>
    <r>
      <t xml:space="preserve"> </t>
    </r>
    <r>
      <rPr>
        <sz val="11"/>
        <rFont val="돋움"/>
        <family val="3"/>
        <charset val="129"/>
      </rPr>
      <t>참가율</t>
    </r>
    <r>
      <rPr>
        <sz val="11"/>
        <rFont val="Arial Narrow"/>
        <family val="2"/>
      </rPr>
      <t xml:space="preserve"> (%)</t>
    </r>
    <phoneticPr fontId="18" type="noConversion"/>
  </si>
  <si>
    <r>
      <t xml:space="preserve"> </t>
    </r>
    <r>
      <rPr>
        <sz val="11"/>
        <rFont val="돋움"/>
        <family val="3"/>
        <charset val="129"/>
      </rPr>
      <t>경제활동인구</t>
    </r>
    <r>
      <rPr>
        <sz val="11"/>
        <rFont val="Arial Narrow"/>
        <family val="2"/>
      </rPr>
      <t xml:space="preserve">   Economically</t>
    </r>
    <phoneticPr fontId="18" type="noConversion"/>
  </si>
  <si>
    <r>
      <t xml:space="preserve"> </t>
    </r>
    <r>
      <rPr>
        <sz val="11"/>
        <rFont val="돋움"/>
        <family val="3"/>
        <charset val="129"/>
      </rPr>
      <t>참가율</t>
    </r>
    <r>
      <rPr>
        <sz val="11"/>
        <rFont val="Arial Narrow"/>
        <family val="2"/>
      </rPr>
      <t xml:space="preserve"> (%)</t>
    </r>
    <phoneticPr fontId="18" type="noConversion"/>
  </si>
  <si>
    <r>
      <rPr>
        <sz val="11"/>
        <rFont val="돋움"/>
        <family val="3"/>
        <charset val="129"/>
      </rPr>
      <t>참가율</t>
    </r>
    <r>
      <rPr>
        <sz val="11"/>
        <rFont val="Arial Narrow"/>
        <family val="2"/>
      </rPr>
      <t>(%)</t>
    </r>
    <phoneticPr fontId="18" type="noConversion"/>
  </si>
  <si>
    <t>여     자 (Female)</t>
    <phoneticPr fontId="18" type="noConversion"/>
  </si>
  <si>
    <t>Non-farm households</t>
    <phoneticPr fontId="18" type="noConversion"/>
  </si>
  <si>
    <t>농     가</t>
    <phoneticPr fontId="18" type="noConversion"/>
  </si>
  <si>
    <t>농     가 (Farm households)</t>
    <phoneticPr fontId="18" type="noConversion"/>
  </si>
  <si>
    <t>농     가 (Farm households)</t>
  </si>
  <si>
    <t>비 농 가</t>
    <phoneticPr fontId="18" type="noConversion"/>
  </si>
  <si>
    <t>비 농 가 (Non-farm households)</t>
    <phoneticPr fontId="18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</si>
  <si>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
성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15" type="noConversion"/>
  </si>
  <si>
    <r>
      <rPr>
        <sz val="11"/>
        <rFont val="돋움"/>
        <family val="3"/>
        <charset val="129"/>
      </rPr>
      <t>합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계</t>
    </r>
  </si>
  <si>
    <r>
      <rPr>
        <sz val="11"/>
        <rFont val="돋움"/>
        <family val="3"/>
        <charset val="129"/>
      </rPr>
      <t>농림ㆍ어업</t>
    </r>
    <phoneticPr fontId="15" type="noConversion"/>
  </si>
  <si>
    <r>
      <rPr>
        <sz val="11"/>
        <rFont val="돋움"/>
        <family val="3"/>
        <charset val="129"/>
      </rPr>
      <t>광업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제조업</t>
    </r>
    <phoneticPr fontId="17" type="noConversion"/>
  </si>
  <si>
    <r>
      <rPr>
        <sz val="11"/>
        <rFont val="돋움"/>
        <family val="3"/>
        <charset val="129"/>
      </rPr>
      <t>사회간접자본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</si>
  <si>
    <r>
      <rPr>
        <sz val="11"/>
        <rFont val="돋움"/>
        <family val="3"/>
        <charset val="129"/>
      </rPr>
      <t>제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업</t>
    </r>
  </si>
  <si>
    <r>
      <rPr>
        <sz val="11"/>
        <rFont val="돋움"/>
        <family val="3"/>
        <charset val="129"/>
      </rPr>
      <t>기타서비스업</t>
    </r>
  </si>
  <si>
    <r>
      <rPr>
        <sz val="11"/>
        <rFont val="돋움"/>
        <family val="3"/>
        <charset val="129"/>
      </rPr>
      <t>건설업</t>
    </r>
  </si>
  <si>
    <r>
      <rPr>
        <sz val="11"/>
        <rFont val="돋움"/>
        <family val="3"/>
        <charset val="129"/>
      </rPr>
      <t>도소매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음식숙박업</t>
    </r>
    <phoneticPr fontId="15" type="noConversion"/>
  </si>
  <si>
    <r>
      <rPr>
        <sz val="11"/>
        <rFont val="돋움"/>
        <family val="3"/>
        <charset val="129"/>
      </rPr>
      <t>전기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운수</t>
    </r>
    <r>
      <rPr>
        <sz val="11"/>
        <rFont val="Arial Narrow"/>
        <family val="2"/>
      </rPr>
      <t>·</t>
    </r>
    <phoneticPr fontId="15" type="noConversion"/>
  </si>
  <si>
    <r>
      <rPr>
        <sz val="11"/>
        <rFont val="돋움"/>
        <family val="3"/>
        <charset val="129"/>
      </rPr>
      <t>사업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개인공공</t>
    </r>
    <phoneticPr fontId="15" type="noConversion"/>
  </si>
  <si>
    <r>
      <rPr>
        <sz val="11"/>
        <rFont val="돋움"/>
        <family val="3"/>
        <charset val="129"/>
      </rPr>
      <t>통신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금융</t>
    </r>
    <phoneticPr fontId="15" type="noConversion"/>
  </si>
  <si>
    <r>
      <rPr>
        <sz val="11"/>
        <rFont val="돋움"/>
        <family val="3"/>
        <charset val="129"/>
      </rPr>
      <t>서비스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기타</t>
    </r>
  </si>
  <si>
    <t>합          계</t>
    <phoneticPr fontId="15" type="noConversion"/>
  </si>
  <si>
    <t>남          자</t>
    <phoneticPr fontId="15" type="noConversion"/>
  </si>
  <si>
    <t>여          자</t>
    <phoneticPr fontId="15" type="noConversion"/>
  </si>
  <si>
    <t xml:space="preserve"> </t>
    <phoneticPr fontId="14" type="noConversion"/>
  </si>
  <si>
    <t>Craft, machine operators</t>
    <phoneticPr fontId="14" type="noConversion"/>
  </si>
  <si>
    <t xml:space="preserve"> managers</t>
    <phoneticPr fontId="19" type="noConversion"/>
  </si>
  <si>
    <t>Service workers</t>
    <phoneticPr fontId="19" type="noConversion"/>
  </si>
  <si>
    <t>and fishery workers</t>
    <phoneticPr fontId="14" type="noConversion"/>
  </si>
  <si>
    <r>
      <rPr>
        <sz val="11"/>
        <rFont val="돋움"/>
        <family val="3"/>
        <charset val="129"/>
      </rPr>
      <t>사무종사자</t>
    </r>
    <phoneticPr fontId="19" type="noConversion"/>
  </si>
  <si>
    <r>
      <rPr>
        <sz val="11"/>
        <rFont val="돋움"/>
        <family val="3"/>
        <charset val="129"/>
      </rPr>
      <t>서비스종사자</t>
    </r>
    <phoneticPr fontId="19" type="noConversion"/>
  </si>
  <si>
    <r>
      <rPr>
        <sz val="11"/>
        <rFont val="돋움"/>
        <family val="3"/>
        <charset val="129"/>
      </rPr>
      <t>판매종사자</t>
    </r>
    <phoneticPr fontId="19" type="noConversion"/>
  </si>
  <si>
    <r>
      <rPr>
        <sz val="11"/>
        <rFont val="돋움"/>
        <family val="3"/>
        <charset val="129"/>
      </rPr>
      <t>단순노무종사자</t>
    </r>
    <phoneticPr fontId="19" type="noConversion"/>
  </si>
  <si>
    <r>
      <rPr>
        <sz val="11"/>
        <rFont val="돋움"/>
        <family val="3"/>
        <charset val="129"/>
      </rPr>
      <t>종사자</t>
    </r>
    <phoneticPr fontId="19" type="noConversion"/>
  </si>
  <si>
    <r>
      <rPr>
        <sz val="11"/>
        <rFont val="돋움"/>
        <family val="3"/>
        <charset val="129"/>
      </rPr>
      <t>기능종사자</t>
    </r>
    <phoneticPr fontId="19" type="noConversion"/>
  </si>
  <si>
    <r>
      <rPr>
        <sz val="11"/>
        <rFont val="돋움"/>
        <family val="3"/>
        <charset val="129"/>
      </rPr>
      <t>조립종사자</t>
    </r>
    <phoneticPr fontId="19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</si>
  <si>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
성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</t>
    </r>
    <phoneticPr fontId="14" type="noConversion"/>
  </si>
  <si>
    <r>
      <rPr>
        <sz val="11"/>
        <rFont val="돋움"/>
        <family val="3"/>
        <charset val="129"/>
      </rPr>
      <t>합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계</t>
    </r>
  </si>
  <si>
    <r>
      <rPr>
        <sz val="11"/>
        <rFont val="돋움"/>
        <family val="3"/>
        <charset val="129"/>
      </rPr>
      <t>관리자</t>
    </r>
    <r>
      <rPr>
        <sz val="11"/>
        <rFont val="Arial Narrow"/>
        <family val="2"/>
      </rPr>
      <t xml:space="preserve"> </t>
    </r>
    <phoneticPr fontId="19" type="noConversion"/>
  </si>
  <si>
    <r>
      <rPr>
        <sz val="11"/>
        <rFont val="돋움"/>
        <family val="3"/>
        <charset val="129"/>
      </rPr>
      <t>전문가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관련</t>
    </r>
    <phoneticPr fontId="19" type="noConversion"/>
  </si>
  <si>
    <r>
      <rPr>
        <sz val="11"/>
        <rFont val="돋움"/>
        <family val="3"/>
        <charset val="129"/>
      </rPr>
      <t>농업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어업</t>
    </r>
    <phoneticPr fontId="19" type="noConversion"/>
  </si>
  <si>
    <r>
      <rPr>
        <sz val="11"/>
        <rFont val="돋움"/>
        <family val="3"/>
        <charset val="129"/>
      </rPr>
      <t>기능원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관련</t>
    </r>
    <phoneticPr fontId="19" type="noConversion"/>
  </si>
  <si>
    <r>
      <rPr>
        <sz val="11"/>
        <rFont val="돋움"/>
        <family val="3"/>
        <charset val="129"/>
      </rPr>
      <t>장치</t>
    </r>
    <r>
      <rPr>
        <sz val="11"/>
        <rFont val="Arial Narrow"/>
        <family val="2"/>
      </rPr>
      <t xml:space="preserve">, </t>
    </r>
    <r>
      <rPr>
        <sz val="11"/>
        <rFont val="돋움"/>
        <family val="3"/>
        <charset val="129"/>
      </rPr>
      <t>기계조작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19" type="noConversion"/>
  </si>
  <si>
    <r>
      <rPr>
        <sz val="11"/>
        <rFont val="돋움"/>
        <family val="3"/>
        <charset val="129"/>
      </rPr>
      <t>숙련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종사자</t>
    </r>
    <phoneticPr fontId="14" type="noConversion"/>
  </si>
  <si>
    <t>Male</t>
    <phoneticPr fontId="14" type="noConversion"/>
  </si>
  <si>
    <t>합                      계</t>
  </si>
  <si>
    <t>남                      자</t>
  </si>
  <si>
    <t>여                      자</t>
  </si>
  <si>
    <t>Year</t>
    <phoneticPr fontId="11" type="noConversion"/>
  </si>
  <si>
    <t>Busan</t>
    <phoneticPr fontId="11" type="noConversion"/>
  </si>
  <si>
    <t>Daegu</t>
    <phoneticPr fontId="11" type="noConversion"/>
  </si>
  <si>
    <t>Incheon</t>
    <phoneticPr fontId="11" type="noConversion"/>
  </si>
  <si>
    <t>Gwangju</t>
    <phoneticPr fontId="11" type="noConversion"/>
  </si>
  <si>
    <t>Daegeon</t>
    <phoneticPr fontId="11" type="noConversion"/>
  </si>
  <si>
    <t>Gyeonggi</t>
    <phoneticPr fontId="11" type="noConversion"/>
  </si>
  <si>
    <t>Gangwon</t>
    <phoneticPr fontId="11" type="noConversion"/>
  </si>
  <si>
    <t>Jeonbuk</t>
    <phoneticPr fontId="11" type="noConversion"/>
  </si>
  <si>
    <t>Jeonnam</t>
    <phoneticPr fontId="11" type="noConversion"/>
  </si>
  <si>
    <t>Gyeongbuk</t>
    <phoneticPr fontId="11" type="noConversion"/>
  </si>
  <si>
    <t>Gyeongnam</t>
    <phoneticPr fontId="11" type="noConversion"/>
  </si>
  <si>
    <t>Jeju</t>
    <phoneticPr fontId="11" type="noConversion"/>
  </si>
  <si>
    <t>주 : 1) 연자료는 12월말 수치임</t>
    <phoneticPr fontId="11" type="noConversion"/>
  </si>
  <si>
    <r>
      <rPr>
        <sz val="11"/>
        <rFont val="돋움"/>
        <family val="3"/>
        <charset val="129"/>
      </rPr>
      <t>전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국</t>
    </r>
  </si>
  <si>
    <r>
      <rPr>
        <sz val="11"/>
        <rFont val="돋움"/>
        <family val="3"/>
        <charset val="129"/>
      </rPr>
      <t>서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울</t>
    </r>
  </si>
  <si>
    <r>
      <rPr>
        <sz val="11"/>
        <rFont val="돋움"/>
        <family val="3"/>
        <charset val="129"/>
      </rPr>
      <t>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산</t>
    </r>
  </si>
  <si>
    <r>
      <rPr>
        <sz val="11"/>
        <rFont val="돋움"/>
        <family val="3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구</t>
    </r>
  </si>
  <si>
    <r>
      <rPr>
        <sz val="11"/>
        <rFont val="돋움"/>
        <family val="3"/>
        <charset val="129"/>
      </rPr>
      <t>인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천</t>
    </r>
  </si>
  <si>
    <r>
      <rPr>
        <sz val="11"/>
        <rFont val="돋움"/>
        <family val="3"/>
        <charset val="129"/>
      </rPr>
      <t>광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주</t>
    </r>
  </si>
  <si>
    <r>
      <rPr>
        <sz val="11"/>
        <rFont val="돋움"/>
        <family val="3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전</t>
    </r>
  </si>
  <si>
    <r>
      <rPr>
        <sz val="11"/>
        <rFont val="돋움"/>
        <family val="3"/>
        <charset val="129"/>
      </rPr>
      <t>울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산</t>
    </r>
  </si>
  <si>
    <r>
      <rPr>
        <sz val="11"/>
        <rFont val="돋움"/>
        <family val="3"/>
        <charset val="129"/>
      </rPr>
      <t>경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기</t>
    </r>
  </si>
  <si>
    <r>
      <rPr>
        <sz val="11"/>
        <rFont val="돋움"/>
        <family val="3"/>
        <charset val="129"/>
      </rPr>
      <t>강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원</t>
    </r>
  </si>
  <si>
    <r>
      <rPr>
        <sz val="11"/>
        <rFont val="돋움"/>
        <family val="3"/>
        <charset val="129"/>
      </rPr>
      <t>충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북</t>
    </r>
  </si>
  <si>
    <r>
      <rPr>
        <sz val="11"/>
        <rFont val="돋움"/>
        <family val="3"/>
        <charset val="129"/>
      </rPr>
      <t>충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남</t>
    </r>
  </si>
  <si>
    <r>
      <rPr>
        <sz val="11"/>
        <rFont val="돋움"/>
        <family val="3"/>
        <charset val="129"/>
      </rPr>
      <t>전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북</t>
    </r>
  </si>
  <si>
    <r>
      <rPr>
        <sz val="11"/>
        <rFont val="돋움"/>
        <family val="3"/>
        <charset val="129"/>
      </rPr>
      <t>전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남</t>
    </r>
  </si>
  <si>
    <r>
      <rPr>
        <sz val="11"/>
        <rFont val="돋움"/>
        <family val="3"/>
        <charset val="129"/>
      </rPr>
      <t>경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북</t>
    </r>
  </si>
  <si>
    <r>
      <rPr>
        <sz val="11"/>
        <rFont val="돋움"/>
        <family val="3"/>
        <charset val="129"/>
      </rPr>
      <t>경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남</t>
    </r>
  </si>
  <si>
    <r>
      <rPr>
        <sz val="11"/>
        <rFont val="돋움"/>
        <family val="3"/>
        <charset val="129"/>
      </rPr>
      <t>제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주</t>
    </r>
  </si>
  <si>
    <t>주: 1) 2009년 소득 및 지출부문의 항목분류 개편으로 인한 가계동향조사 신분류 자료임</t>
    <phoneticPr fontId="18" type="noConversion"/>
  </si>
  <si>
    <t>자료 : 통계청『가계동향조사』</t>
    <phoneticPr fontId="18" type="noConversion"/>
  </si>
  <si>
    <t>자료 : 통계청『가계동향조사』</t>
    <phoneticPr fontId="18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</si>
  <si>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별</t>
    </r>
    <phoneticPr fontId="49" type="noConversion"/>
  </si>
  <si>
    <r>
      <rPr>
        <sz val="11"/>
        <rFont val="돋움"/>
        <family val="3"/>
        <charset val="129"/>
      </rPr>
      <t>가구원수</t>
    </r>
    <phoneticPr fontId="49" type="noConversion"/>
  </si>
  <si>
    <r>
      <rPr>
        <sz val="11"/>
        <rFont val="돋움"/>
        <family val="3"/>
        <charset val="129"/>
      </rPr>
      <t>가구주</t>
    </r>
    <phoneticPr fontId="49" type="noConversion"/>
  </si>
  <si>
    <r>
      <rPr>
        <sz val="11"/>
        <rFont val="돋움"/>
        <family val="3"/>
        <charset val="129"/>
      </rPr>
      <t>조사가구</t>
    </r>
    <phoneticPr fontId="49" type="noConversion"/>
  </si>
  <si>
    <r>
      <t xml:space="preserve">      </t>
    </r>
    <r>
      <rPr>
        <sz val="11"/>
        <rFont val="돋움"/>
        <family val="3"/>
        <charset val="129"/>
      </rPr>
      <t>소</t>
    </r>
    <r>
      <rPr>
        <sz val="11"/>
        <rFont val="Arial Narrow"/>
        <family val="2"/>
      </rPr>
      <t xml:space="preserve">       </t>
    </r>
    <r>
      <rPr>
        <sz val="11"/>
        <rFont val="돋움"/>
        <family val="3"/>
        <charset val="129"/>
      </rPr>
      <t>득</t>
    </r>
    <r>
      <rPr>
        <sz val="11"/>
        <rFont val="Arial Narrow"/>
        <family val="2"/>
      </rPr>
      <t xml:space="preserve">              Income</t>
    </r>
    <phoneticPr fontId="49" type="noConversion"/>
  </si>
  <si>
    <r>
      <t xml:space="preserve">       </t>
    </r>
    <r>
      <rPr>
        <sz val="11"/>
        <rFont val="돋움"/>
        <family val="3"/>
        <charset val="129"/>
      </rPr>
      <t>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계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          Expenditures</t>
    </r>
    <phoneticPr fontId="49" type="noConversion"/>
  </si>
  <si>
    <r>
      <rPr>
        <sz val="11"/>
        <rFont val="돋움"/>
        <family val="3"/>
        <charset val="129"/>
      </rPr>
      <t>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계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          Expenditures</t>
    </r>
    <phoneticPr fontId="49" type="noConversion"/>
  </si>
  <si>
    <r>
      <rPr>
        <sz val="11"/>
        <rFont val="돋움"/>
        <family val="3"/>
        <charset val="129"/>
      </rPr>
      <t>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계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          Expenditures</t>
    </r>
  </si>
  <si>
    <r>
      <t>(</t>
    </r>
    <r>
      <rPr>
        <sz val="11"/>
        <rFont val="돋움"/>
        <family val="3"/>
        <charset val="129"/>
      </rPr>
      <t>명</t>
    </r>
    <r>
      <rPr>
        <sz val="11"/>
        <rFont val="Arial Narrow"/>
        <family val="2"/>
      </rPr>
      <t>)</t>
    </r>
    <phoneticPr fontId="49" type="noConversion"/>
  </si>
  <si>
    <r>
      <rPr>
        <sz val="11"/>
        <rFont val="돋움"/>
        <family val="3"/>
        <charset val="129"/>
      </rPr>
      <t>연령</t>
    </r>
    <r>
      <rPr>
        <sz val="11"/>
        <rFont val="Arial Narrow"/>
        <family val="2"/>
      </rPr>
      <t>(</t>
    </r>
    <r>
      <rPr>
        <sz val="11"/>
        <rFont val="돋움"/>
        <family val="3"/>
        <charset val="129"/>
      </rPr>
      <t>세</t>
    </r>
    <r>
      <rPr>
        <sz val="11"/>
        <rFont val="Arial Narrow"/>
        <family val="2"/>
      </rPr>
      <t>)</t>
    </r>
    <phoneticPr fontId="49" type="noConversion"/>
  </si>
  <si>
    <r>
      <rPr>
        <sz val="11"/>
        <rFont val="돋움"/>
        <family val="3"/>
        <charset val="129"/>
      </rPr>
      <t>분포</t>
    </r>
    <r>
      <rPr>
        <sz val="11"/>
        <rFont val="Arial Narrow"/>
        <family val="2"/>
      </rPr>
      <t>(%)</t>
    </r>
    <phoneticPr fontId="49" type="noConversion"/>
  </si>
  <si>
    <r>
      <t xml:space="preserve">      </t>
    </r>
    <r>
      <rPr>
        <sz val="11"/>
        <rFont val="돋움"/>
        <family val="3"/>
        <charset val="129"/>
      </rPr>
      <t>경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상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득</t>
    </r>
    <r>
      <rPr>
        <sz val="11"/>
        <rFont val="Arial Narrow"/>
        <family val="2"/>
      </rPr>
      <t xml:space="preserve">     Current income</t>
    </r>
    <phoneticPr fontId="49" type="noConversion"/>
  </si>
  <si>
    <r>
      <rPr>
        <sz val="11"/>
        <rFont val="돋움"/>
        <family val="3"/>
        <charset val="129"/>
      </rPr>
      <t>비경상</t>
    </r>
    <phoneticPr fontId="49" type="noConversion"/>
  </si>
  <si>
    <r>
      <t xml:space="preserve">      </t>
    </r>
    <r>
      <rPr>
        <sz val="11"/>
        <rFont val="돋움"/>
        <family val="3"/>
        <charset val="129"/>
      </rPr>
      <t>소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비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          Consumption expenditures</t>
    </r>
    <phoneticPr fontId="49" type="noConversion"/>
  </si>
  <si>
    <r>
      <rPr>
        <sz val="11"/>
        <rFont val="돋움"/>
        <family val="3"/>
        <charset val="129"/>
      </rPr>
      <t>소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비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          Consumption expenditures</t>
    </r>
    <phoneticPr fontId="49" type="noConversion"/>
  </si>
  <si>
    <r>
      <rPr>
        <sz val="11"/>
        <rFont val="돋움"/>
        <family val="3"/>
        <charset val="129"/>
      </rPr>
      <t>소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비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          Consumption expenditures</t>
    </r>
  </si>
  <si>
    <r>
      <rPr>
        <sz val="11"/>
        <rFont val="돋움"/>
        <family val="3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지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Consumption expenditures</t>
    </r>
    <phoneticPr fontId="49" type="noConversion"/>
  </si>
  <si>
    <r>
      <t xml:space="preserve">      </t>
    </r>
    <r>
      <rPr>
        <sz val="11"/>
        <rFont val="돋움"/>
        <family val="3"/>
        <charset val="129"/>
      </rPr>
      <t>비소비지출</t>
    </r>
    <r>
      <rPr>
        <sz val="11"/>
        <rFont val="Arial Narrow"/>
        <family val="2"/>
      </rPr>
      <t xml:space="preserve">    Non-consumption expenditures</t>
    </r>
    <phoneticPr fontId="49" type="noConversion"/>
  </si>
  <si>
    <r>
      <rPr>
        <sz val="11"/>
        <rFont val="돋움"/>
        <family val="3"/>
        <charset val="129"/>
      </rPr>
      <t>근로소득</t>
    </r>
    <phoneticPr fontId="49" type="noConversion"/>
  </si>
  <si>
    <r>
      <rPr>
        <sz val="11"/>
        <rFont val="돋움"/>
        <family val="3"/>
        <charset val="129"/>
      </rPr>
      <t>사업소득</t>
    </r>
    <phoneticPr fontId="49" type="noConversion"/>
  </si>
  <si>
    <r>
      <rPr>
        <sz val="11"/>
        <rFont val="돋움"/>
        <family val="3"/>
        <charset val="129"/>
      </rPr>
      <t>재산소득</t>
    </r>
    <phoneticPr fontId="49" type="noConversion"/>
  </si>
  <si>
    <r>
      <rPr>
        <sz val="11"/>
        <rFont val="돋움"/>
        <family val="3"/>
        <charset val="129"/>
      </rPr>
      <t>이전소득</t>
    </r>
    <phoneticPr fontId="49" type="noConversion"/>
  </si>
  <si>
    <r>
      <rPr>
        <sz val="11"/>
        <rFont val="돋움"/>
        <family val="3"/>
        <charset val="129"/>
      </rPr>
      <t>소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득</t>
    </r>
    <phoneticPr fontId="49" type="noConversion"/>
  </si>
  <si>
    <r>
      <t xml:space="preserve">     </t>
    </r>
    <r>
      <rPr>
        <sz val="11"/>
        <rFont val="돋움"/>
        <family val="3"/>
        <charset val="129"/>
      </rPr>
      <t>식료품</t>
    </r>
    <r>
      <rPr>
        <sz val="11"/>
        <rFont val="Arial Narrow"/>
        <family val="2"/>
      </rPr>
      <t xml:space="preserve"> · </t>
    </r>
    <r>
      <rPr>
        <sz val="11"/>
        <rFont val="돋움"/>
        <family val="3"/>
        <charset val="129"/>
      </rPr>
      <t>비주류음료</t>
    </r>
    <r>
      <rPr>
        <sz val="11"/>
        <rFont val="Arial Narrow"/>
        <family val="2"/>
      </rPr>
      <t xml:space="preserve">      Food and non-alcoholic beverages</t>
    </r>
    <phoneticPr fontId="49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</si>
  <si>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별</t>
    </r>
  </si>
  <si>
    <r>
      <rPr>
        <sz val="11"/>
        <rFont val="돋움"/>
        <family val="3"/>
        <charset val="129"/>
      </rPr>
      <t>식료품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비주류음료</t>
    </r>
    <r>
      <rPr>
        <sz val="11"/>
        <rFont val="Arial Narrow"/>
        <family val="2"/>
      </rPr>
      <t xml:space="preserve">      Food and non-alcoholic beverages</t>
    </r>
    <phoneticPr fontId="49" type="noConversion"/>
  </si>
  <si>
    <r>
      <t xml:space="preserve">   </t>
    </r>
    <r>
      <rPr>
        <sz val="11"/>
        <rFont val="돋움"/>
        <family val="3"/>
        <charset val="129"/>
      </rPr>
      <t>주류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담배</t>
    </r>
    <phoneticPr fontId="49" type="noConversion"/>
  </si>
  <si>
    <r>
      <t xml:space="preserve">   </t>
    </r>
    <r>
      <rPr>
        <sz val="11"/>
        <rFont val="돋움"/>
        <family val="3"/>
        <charset val="129"/>
      </rPr>
      <t>의류</t>
    </r>
    <r>
      <rPr>
        <sz val="11"/>
        <rFont val="Arial Narrow"/>
        <family val="2"/>
      </rPr>
      <t xml:space="preserve"> · </t>
    </r>
    <r>
      <rPr>
        <sz val="11"/>
        <rFont val="돋움"/>
        <family val="3"/>
        <charset val="129"/>
      </rPr>
      <t>신발</t>
    </r>
    <r>
      <rPr>
        <sz val="11"/>
        <rFont val="Arial Narrow"/>
        <family val="2"/>
      </rPr>
      <t xml:space="preserve">        Clothing and footwear</t>
    </r>
    <phoneticPr fontId="49" type="noConversion"/>
  </si>
  <si>
    <r>
      <t xml:space="preserve">   </t>
    </r>
    <r>
      <rPr>
        <sz val="11"/>
        <rFont val="돋움"/>
        <family val="3"/>
        <charset val="129"/>
      </rPr>
      <t>주거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수도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광열</t>
    </r>
    <r>
      <rPr>
        <sz val="11"/>
        <rFont val="Arial Narrow"/>
        <family val="2"/>
      </rPr>
      <t xml:space="preserve">    Housing, water, electricity, gas and other fuels</t>
    </r>
    <phoneticPr fontId="49" type="noConversion"/>
  </si>
  <si>
    <r>
      <t xml:space="preserve">  </t>
    </r>
    <r>
      <rPr>
        <sz val="11"/>
        <rFont val="돋움"/>
        <family val="3"/>
        <charset val="129"/>
      </rPr>
      <t>가정용품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가사서비스</t>
    </r>
    <r>
      <rPr>
        <sz val="11"/>
        <rFont val="Arial Narrow"/>
        <family val="2"/>
      </rPr>
      <t xml:space="preserve">   Furnishings, household equipment and routine household maintenance</t>
    </r>
    <phoneticPr fontId="49" type="noConversion"/>
  </si>
  <si>
    <r>
      <rPr>
        <sz val="11"/>
        <rFont val="돋움"/>
        <family val="3"/>
        <charset val="129"/>
      </rPr>
      <t>가정용품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가사서비스</t>
    </r>
    <r>
      <rPr>
        <sz val="11"/>
        <rFont val="Arial Narrow"/>
        <family val="2"/>
      </rPr>
      <t xml:space="preserve">    Furnishings, household 
equipment and routine household maintenance</t>
    </r>
    <phoneticPr fontId="49" type="noConversion"/>
  </si>
  <si>
    <r>
      <t xml:space="preserve">   </t>
    </r>
    <r>
      <rPr>
        <sz val="11"/>
        <rFont val="돋움"/>
        <family val="3"/>
        <charset val="129"/>
      </rPr>
      <t>보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건</t>
    </r>
    <r>
      <rPr>
        <sz val="11"/>
        <rFont val="Arial Narrow"/>
        <family val="2"/>
      </rPr>
      <t xml:space="preserve">      Health</t>
    </r>
    <phoneticPr fontId="49" type="noConversion"/>
  </si>
  <si>
    <r>
      <t xml:space="preserve">   </t>
    </r>
    <r>
      <rPr>
        <sz val="11"/>
        <rFont val="돋움"/>
        <family val="3"/>
        <charset val="129"/>
      </rPr>
      <t>보</t>
    </r>
    <r>
      <rPr>
        <sz val="11"/>
        <rFont val="Arial Narrow"/>
        <family val="2"/>
      </rPr>
      <t xml:space="preserve">         </t>
    </r>
    <r>
      <rPr>
        <sz val="11"/>
        <rFont val="돋움"/>
        <family val="3"/>
        <charset val="129"/>
      </rPr>
      <t>건</t>
    </r>
    <r>
      <rPr>
        <sz val="11"/>
        <rFont val="Arial Narrow"/>
        <family val="2"/>
      </rPr>
      <t xml:space="preserve">      Health</t>
    </r>
    <phoneticPr fontId="49" type="noConversion"/>
  </si>
  <si>
    <r>
      <t xml:space="preserve">    </t>
    </r>
    <r>
      <rPr>
        <sz val="11"/>
        <rFont val="돋움"/>
        <family val="3"/>
        <charset val="129"/>
      </rPr>
      <t>교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 Transport</t>
    </r>
    <phoneticPr fontId="49" type="noConversion"/>
  </si>
  <si>
    <r>
      <t xml:space="preserve">    </t>
    </r>
    <r>
      <rPr>
        <sz val="11"/>
        <rFont val="돋움"/>
        <family val="3"/>
        <charset val="129"/>
      </rPr>
      <t>교</t>
    </r>
    <r>
      <rPr>
        <sz val="11"/>
        <rFont val="Arial Narrow"/>
        <family val="2"/>
      </rPr>
      <t xml:space="preserve">            </t>
    </r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 Transport</t>
    </r>
    <phoneticPr fontId="49" type="noConversion"/>
  </si>
  <si>
    <r>
      <t xml:space="preserve">     </t>
    </r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신</t>
    </r>
    <r>
      <rPr>
        <sz val="11"/>
        <rFont val="Arial Narrow"/>
        <family val="2"/>
      </rPr>
      <t xml:space="preserve">    Communication</t>
    </r>
    <phoneticPr fontId="49" type="noConversion"/>
  </si>
  <si>
    <r>
      <t xml:space="preserve">   </t>
    </r>
    <r>
      <rPr>
        <sz val="11"/>
        <rFont val="돋움"/>
        <family val="3"/>
        <charset val="129"/>
      </rPr>
      <t>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락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화</t>
    </r>
    <r>
      <rPr>
        <sz val="11"/>
        <rFont val="Arial Narrow"/>
        <family val="2"/>
      </rPr>
      <t xml:space="preserve">      Recreation and culture     </t>
    </r>
    <phoneticPr fontId="49" type="noConversion"/>
  </si>
  <si>
    <r>
      <rPr>
        <sz val="11"/>
        <rFont val="돋움"/>
        <family val="3"/>
        <charset val="129"/>
      </rPr>
      <t>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락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화</t>
    </r>
    <r>
      <rPr>
        <sz val="11"/>
        <rFont val="Arial Narrow"/>
        <family val="2"/>
      </rPr>
      <t xml:space="preserve">      Recreation and culture  </t>
    </r>
    <phoneticPr fontId="49" type="noConversion"/>
  </si>
  <si>
    <r>
      <rPr>
        <sz val="11"/>
        <rFont val="돋움"/>
        <family val="3"/>
        <charset val="129"/>
      </rPr>
      <t>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락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화</t>
    </r>
    <r>
      <rPr>
        <sz val="11"/>
        <rFont val="Arial Narrow"/>
        <family val="2"/>
      </rPr>
      <t xml:space="preserve">      Recreation and culture  </t>
    </r>
  </si>
  <si>
    <r>
      <t xml:space="preserve">     </t>
    </r>
    <r>
      <rPr>
        <sz val="11"/>
        <rFont val="돋움"/>
        <family val="3"/>
        <charset val="129"/>
      </rPr>
      <t>교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육</t>
    </r>
    <r>
      <rPr>
        <sz val="11"/>
        <rFont val="Arial Narrow"/>
        <family val="2"/>
      </rPr>
      <t xml:space="preserve">         Education</t>
    </r>
    <phoneticPr fontId="49" type="noConversion"/>
  </si>
  <si>
    <r>
      <rPr>
        <sz val="11"/>
        <rFont val="돋움"/>
        <family val="3"/>
        <charset val="129"/>
      </rPr>
      <t>음식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숙박</t>
    </r>
    <r>
      <rPr>
        <sz val="11"/>
        <rFont val="Arial Narrow"/>
        <family val="2"/>
      </rPr>
      <t xml:space="preserve">   Restaurants and hotels</t>
    </r>
    <phoneticPr fontId="49" type="noConversion"/>
  </si>
  <si>
    <r>
      <t xml:space="preserve">  </t>
    </r>
    <r>
      <rPr>
        <sz val="11"/>
        <rFont val="돋움"/>
        <family val="3"/>
        <charset val="129"/>
      </rPr>
      <t>기타상품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서비스</t>
    </r>
    <phoneticPr fontId="49" type="noConversion"/>
  </si>
  <si>
    <r>
      <t xml:space="preserve">  </t>
    </r>
    <r>
      <rPr>
        <sz val="11"/>
        <rFont val="돋움"/>
        <family val="3"/>
        <charset val="129"/>
      </rPr>
      <t>기타상품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서비스</t>
    </r>
    <r>
      <rPr>
        <sz val="11"/>
        <rFont val="Arial Narrow"/>
        <family val="2"/>
      </rPr>
      <t xml:space="preserve">    Miscellaneous goods and services</t>
    </r>
    <phoneticPr fontId="49" type="noConversion"/>
  </si>
  <si>
    <r>
      <rPr>
        <sz val="11"/>
        <rFont val="돋움"/>
        <family val="3"/>
        <charset val="129"/>
      </rPr>
      <t>경상조세</t>
    </r>
    <phoneticPr fontId="49" type="noConversion"/>
  </si>
  <si>
    <r>
      <rPr>
        <sz val="11"/>
        <rFont val="돋움"/>
        <family val="3"/>
        <charset val="129"/>
      </rPr>
      <t>비경상조세</t>
    </r>
    <phoneticPr fontId="49" type="noConversion"/>
  </si>
  <si>
    <r>
      <rPr>
        <sz val="11"/>
        <rFont val="돋움"/>
        <family val="3"/>
        <charset val="129"/>
      </rPr>
      <t>연금</t>
    </r>
    <phoneticPr fontId="49" type="noConversion"/>
  </si>
  <si>
    <r>
      <rPr>
        <sz val="11"/>
        <rFont val="돋움"/>
        <family val="3"/>
        <charset val="129"/>
      </rPr>
      <t>사회보장</t>
    </r>
    <phoneticPr fontId="49" type="noConversion"/>
  </si>
  <si>
    <r>
      <rPr>
        <sz val="11"/>
        <rFont val="돋움"/>
        <family val="3"/>
        <charset val="129"/>
      </rPr>
      <t>이자비용</t>
    </r>
    <phoneticPr fontId="49" type="noConversion"/>
  </si>
  <si>
    <r>
      <rPr>
        <sz val="11"/>
        <rFont val="돋움"/>
        <family val="3"/>
        <charset val="129"/>
      </rPr>
      <t>가구간</t>
    </r>
    <phoneticPr fontId="49" type="noConversion"/>
  </si>
  <si>
    <r>
      <rPr>
        <sz val="11"/>
        <rFont val="돋움"/>
        <family val="3"/>
        <charset val="129"/>
      </rPr>
      <t>비영리</t>
    </r>
    <phoneticPr fontId="49" type="noConversion"/>
  </si>
  <si>
    <r>
      <rPr>
        <sz val="11"/>
        <rFont val="돋움"/>
        <family val="3"/>
        <charset val="129"/>
      </rPr>
      <t>분기별</t>
    </r>
    <phoneticPr fontId="49" type="noConversion"/>
  </si>
  <si>
    <r>
      <rPr>
        <sz val="11"/>
        <rFont val="돋움"/>
        <family val="3"/>
        <charset val="129"/>
      </rPr>
      <t>곡물</t>
    </r>
    <phoneticPr fontId="49" type="noConversion"/>
  </si>
  <si>
    <r>
      <rPr>
        <sz val="11"/>
        <rFont val="돋움"/>
        <family val="3"/>
        <charset val="129"/>
      </rPr>
      <t>빵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49" type="noConversion"/>
  </si>
  <si>
    <r>
      <rPr>
        <sz val="11"/>
        <rFont val="돋움"/>
        <family val="3"/>
        <charset val="129"/>
      </rPr>
      <t>육류</t>
    </r>
    <phoneticPr fontId="49" type="noConversion"/>
  </si>
  <si>
    <r>
      <rPr>
        <sz val="11"/>
        <rFont val="돋움"/>
        <family val="3"/>
        <charset val="129"/>
      </rPr>
      <t>신선수산</t>
    </r>
    <phoneticPr fontId="49" type="noConversion"/>
  </si>
  <si>
    <r>
      <rPr>
        <sz val="11"/>
        <rFont val="돋움"/>
        <family val="3"/>
        <charset val="129"/>
      </rPr>
      <t>분기별</t>
    </r>
  </si>
  <si>
    <r>
      <rPr>
        <sz val="11"/>
        <rFont val="돋움"/>
        <family val="3"/>
        <charset val="129"/>
      </rPr>
      <t>염건수산</t>
    </r>
    <phoneticPr fontId="49" type="noConversion"/>
  </si>
  <si>
    <r>
      <rPr>
        <sz val="11"/>
        <rFont val="돋움"/>
        <family val="3"/>
        <charset val="129"/>
      </rPr>
      <t>기타수산</t>
    </r>
    <phoneticPr fontId="49" type="noConversion"/>
  </si>
  <si>
    <r>
      <rPr>
        <sz val="11"/>
        <rFont val="돋움"/>
        <family val="3"/>
        <charset val="129"/>
      </rPr>
      <t>유제품</t>
    </r>
    <phoneticPr fontId="49" type="noConversion"/>
  </si>
  <si>
    <r>
      <rPr>
        <sz val="11"/>
        <rFont val="돋움"/>
        <family val="3"/>
        <charset val="129"/>
      </rPr>
      <t>유지류</t>
    </r>
    <phoneticPr fontId="49" type="noConversion"/>
  </si>
  <si>
    <r>
      <rPr>
        <sz val="11"/>
        <rFont val="돋움"/>
        <family val="3"/>
        <charset val="129"/>
      </rPr>
      <t>과일및</t>
    </r>
    <phoneticPr fontId="49" type="noConversion"/>
  </si>
  <si>
    <r>
      <rPr>
        <sz val="11"/>
        <rFont val="돋움"/>
        <family val="3"/>
        <charset val="129"/>
      </rPr>
      <t>채소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49" type="noConversion"/>
  </si>
  <si>
    <r>
      <rPr>
        <sz val="11"/>
        <rFont val="돋움"/>
        <family val="3"/>
        <charset val="129"/>
      </rPr>
      <t>해조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49" type="noConversion"/>
  </si>
  <si>
    <r>
      <rPr>
        <sz val="11"/>
        <rFont val="돋움"/>
        <family val="3"/>
        <charset val="129"/>
      </rPr>
      <t>당류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과자류</t>
    </r>
    <phoneticPr fontId="49" type="noConversion"/>
  </si>
  <si>
    <r>
      <rPr>
        <sz val="11"/>
        <rFont val="돋움"/>
        <family val="3"/>
        <charset val="129"/>
      </rPr>
      <t>조미</t>
    </r>
    <phoneticPr fontId="49" type="noConversion"/>
  </si>
  <si>
    <r>
      <rPr>
        <sz val="11"/>
        <rFont val="돋움"/>
        <family val="3"/>
        <charset val="129"/>
      </rPr>
      <t>기타</t>
    </r>
    <phoneticPr fontId="49" type="noConversion"/>
  </si>
  <si>
    <r>
      <rPr>
        <sz val="11"/>
        <rFont val="돋움"/>
        <family val="3"/>
        <charset val="129"/>
      </rPr>
      <t>커피</t>
    </r>
    <phoneticPr fontId="49" type="noConversion"/>
  </si>
  <si>
    <r>
      <rPr>
        <sz val="11"/>
        <rFont val="돋움"/>
        <family val="3"/>
        <charset val="129"/>
      </rPr>
      <t>주스및기타음료</t>
    </r>
    <phoneticPr fontId="49" type="noConversion"/>
  </si>
  <si>
    <t>Alcoholic</t>
    <phoneticPr fontId="49" type="noConversion"/>
  </si>
  <si>
    <r>
      <rPr>
        <sz val="11"/>
        <rFont val="돋움"/>
        <family val="3"/>
        <charset val="129"/>
      </rPr>
      <t>주류</t>
    </r>
    <phoneticPr fontId="49" type="noConversion"/>
  </si>
  <si>
    <r>
      <rPr>
        <sz val="11"/>
        <rFont val="돋움"/>
        <family val="3"/>
        <charset val="129"/>
      </rPr>
      <t>담배</t>
    </r>
    <phoneticPr fontId="49" type="noConversion"/>
  </si>
  <si>
    <r>
      <rPr>
        <sz val="11"/>
        <rFont val="돋움"/>
        <family val="3"/>
        <charset val="129"/>
      </rPr>
      <t>직물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49" type="noConversion"/>
  </si>
  <si>
    <r>
      <rPr>
        <sz val="11"/>
        <rFont val="돋움"/>
        <family val="3"/>
        <charset val="129"/>
      </rPr>
      <t>내의</t>
    </r>
    <phoneticPr fontId="49" type="noConversion"/>
  </si>
  <si>
    <r>
      <rPr>
        <sz val="11"/>
        <rFont val="돋움"/>
        <family val="3"/>
        <charset val="129"/>
      </rPr>
      <t>의복관련</t>
    </r>
    <phoneticPr fontId="49" type="noConversion"/>
  </si>
  <si>
    <r>
      <rPr>
        <sz val="11"/>
        <rFont val="돋움"/>
        <family val="3"/>
        <charset val="129"/>
      </rPr>
      <t>신발</t>
    </r>
    <phoneticPr fontId="49" type="noConversion"/>
  </si>
  <si>
    <r>
      <rPr>
        <sz val="11"/>
        <rFont val="돋움"/>
        <family val="3"/>
        <charset val="129"/>
      </rPr>
      <t>실제</t>
    </r>
    <phoneticPr fontId="49" type="noConversion"/>
  </si>
  <si>
    <r>
      <rPr>
        <sz val="11"/>
        <rFont val="돋움"/>
        <family val="3"/>
        <charset val="129"/>
      </rPr>
      <t>주택유지</t>
    </r>
    <phoneticPr fontId="49" type="noConversion"/>
  </si>
  <si>
    <r>
      <rPr>
        <sz val="11"/>
        <rFont val="돋움"/>
        <family val="3"/>
        <charset val="129"/>
      </rPr>
      <t>상하수도및</t>
    </r>
    <phoneticPr fontId="49" type="noConversion"/>
  </si>
  <si>
    <r>
      <rPr>
        <sz val="11"/>
        <rFont val="돋움"/>
        <family val="3"/>
        <charset val="129"/>
      </rPr>
      <t>기타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주거</t>
    </r>
    <phoneticPr fontId="49" type="noConversion"/>
  </si>
  <si>
    <r>
      <rPr>
        <sz val="11"/>
        <rFont val="돋움"/>
        <family val="3"/>
        <charset val="129"/>
      </rPr>
      <t>연료비</t>
    </r>
    <phoneticPr fontId="49" type="noConversion"/>
  </si>
  <si>
    <r>
      <rPr>
        <sz val="11"/>
        <rFont val="돋움"/>
        <family val="3"/>
        <charset val="129"/>
      </rPr>
      <t>가구및조명</t>
    </r>
    <phoneticPr fontId="49" type="noConversion"/>
  </si>
  <si>
    <r>
      <rPr>
        <sz val="11"/>
        <rFont val="돋움"/>
        <family val="3"/>
        <charset val="129"/>
      </rPr>
      <t>실내</t>
    </r>
    <phoneticPr fontId="49" type="noConversion"/>
  </si>
  <si>
    <r>
      <rPr>
        <sz val="11"/>
        <rFont val="돋움"/>
        <family val="3"/>
        <charset val="129"/>
      </rPr>
      <t>가구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조명및</t>
    </r>
    <phoneticPr fontId="49" type="noConversion"/>
  </si>
  <si>
    <r>
      <rPr>
        <sz val="11"/>
        <rFont val="돋움"/>
        <family val="3"/>
        <charset val="129"/>
      </rPr>
      <t>가정용</t>
    </r>
    <phoneticPr fontId="49" type="noConversion"/>
  </si>
  <si>
    <r>
      <rPr>
        <sz val="11"/>
        <rFont val="돋움"/>
        <family val="3"/>
        <charset val="129"/>
      </rPr>
      <t>가전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49" type="noConversion"/>
  </si>
  <si>
    <r>
      <rPr>
        <sz val="11"/>
        <rFont val="돋움"/>
        <family val="3"/>
        <charset val="129"/>
      </rPr>
      <t>가전관련서비스</t>
    </r>
    <phoneticPr fontId="49" type="noConversion"/>
  </si>
  <si>
    <r>
      <rPr>
        <sz val="11"/>
        <rFont val="돋움"/>
        <family val="3"/>
        <charset val="129"/>
      </rPr>
      <t>가사</t>
    </r>
    <phoneticPr fontId="49" type="noConversion"/>
  </si>
  <si>
    <r>
      <rPr>
        <sz val="11"/>
        <rFont val="돋움"/>
        <family val="3"/>
        <charset val="129"/>
      </rPr>
      <t>가정용공구</t>
    </r>
    <phoneticPr fontId="49" type="noConversion"/>
  </si>
  <si>
    <r>
      <rPr>
        <sz val="11"/>
        <rFont val="돋움"/>
        <family val="3"/>
        <charset val="129"/>
      </rPr>
      <t>의약품</t>
    </r>
    <phoneticPr fontId="49" type="noConversion"/>
  </si>
  <si>
    <r>
      <rPr>
        <sz val="11"/>
        <rFont val="돋움"/>
        <family val="3"/>
        <charset val="129"/>
      </rPr>
      <t>의료용</t>
    </r>
    <phoneticPr fontId="49" type="noConversion"/>
  </si>
  <si>
    <r>
      <rPr>
        <sz val="11"/>
        <rFont val="돋움"/>
        <family val="3"/>
        <charset val="129"/>
      </rPr>
      <t>보건의료</t>
    </r>
    <phoneticPr fontId="49" type="noConversion"/>
  </si>
  <si>
    <r>
      <rPr>
        <sz val="11"/>
        <rFont val="돋움"/>
        <family val="3"/>
        <charset val="129"/>
      </rPr>
      <t>외래의료서비스</t>
    </r>
    <phoneticPr fontId="49" type="noConversion"/>
  </si>
  <si>
    <r>
      <rPr>
        <sz val="11"/>
        <rFont val="돋움"/>
        <family val="3"/>
        <charset val="129"/>
      </rPr>
      <t>치과서비스</t>
    </r>
    <phoneticPr fontId="49" type="noConversion"/>
  </si>
  <si>
    <r>
      <rPr>
        <sz val="11"/>
        <rFont val="돋움"/>
        <family val="3"/>
        <charset val="129"/>
      </rPr>
      <t>기타의료</t>
    </r>
    <phoneticPr fontId="49" type="noConversion"/>
  </si>
  <si>
    <r>
      <rPr>
        <sz val="11"/>
        <rFont val="돋움"/>
        <family val="3"/>
        <charset val="129"/>
      </rPr>
      <t>입원서비스</t>
    </r>
    <phoneticPr fontId="49" type="noConversion"/>
  </si>
  <si>
    <r>
      <rPr>
        <sz val="11"/>
        <rFont val="돋움"/>
        <family val="3"/>
        <charset val="129"/>
      </rPr>
      <t>자동차</t>
    </r>
    <phoneticPr fontId="49" type="noConversion"/>
  </si>
  <si>
    <r>
      <rPr>
        <sz val="11"/>
        <rFont val="돋움"/>
        <family val="3"/>
        <charset val="129"/>
      </rPr>
      <t>기타운송</t>
    </r>
    <phoneticPr fontId="49" type="noConversion"/>
  </si>
  <si>
    <r>
      <rPr>
        <sz val="11"/>
        <rFont val="돋움"/>
        <family val="3"/>
        <charset val="129"/>
      </rPr>
      <t>운송기구</t>
    </r>
    <phoneticPr fontId="49" type="noConversion"/>
  </si>
  <si>
    <r>
      <rPr>
        <sz val="11"/>
        <rFont val="돋움"/>
        <family val="3"/>
        <charset val="129"/>
      </rPr>
      <t>기타개인교통서비스</t>
    </r>
    <phoneticPr fontId="49" type="noConversion"/>
  </si>
  <si>
    <r>
      <rPr>
        <sz val="11"/>
        <rFont val="돋움"/>
        <family val="3"/>
        <charset val="129"/>
      </rPr>
      <t>철도</t>
    </r>
    <phoneticPr fontId="49" type="noConversion"/>
  </si>
  <si>
    <r>
      <rPr>
        <sz val="11"/>
        <rFont val="돋움"/>
        <family val="3"/>
        <charset val="129"/>
      </rPr>
      <t>육상</t>
    </r>
    <phoneticPr fontId="49" type="noConversion"/>
  </si>
  <si>
    <r>
      <rPr>
        <sz val="11"/>
        <rFont val="돋움"/>
        <family val="3"/>
        <charset val="129"/>
      </rPr>
      <t>기타교통</t>
    </r>
    <phoneticPr fontId="49" type="noConversion"/>
  </si>
  <si>
    <r>
      <rPr>
        <sz val="11"/>
        <rFont val="돋움"/>
        <family val="3"/>
        <charset val="129"/>
      </rPr>
      <t>우편</t>
    </r>
    <phoneticPr fontId="49" type="noConversion"/>
  </si>
  <si>
    <r>
      <rPr>
        <sz val="11"/>
        <rFont val="돋움"/>
        <family val="3"/>
        <charset val="129"/>
      </rPr>
      <t>통신장비</t>
    </r>
    <phoneticPr fontId="49" type="noConversion"/>
  </si>
  <si>
    <r>
      <rPr>
        <sz val="11"/>
        <rFont val="돋움"/>
        <family val="3"/>
        <charset val="129"/>
      </rPr>
      <t>통신서비스</t>
    </r>
    <phoneticPr fontId="49" type="noConversion"/>
  </si>
  <si>
    <r>
      <rPr>
        <sz val="11"/>
        <rFont val="돋움"/>
        <family val="3"/>
        <charset val="129"/>
      </rPr>
      <t>영상음향기기</t>
    </r>
    <phoneticPr fontId="49" type="noConversion"/>
  </si>
  <si>
    <r>
      <rPr>
        <sz val="11"/>
        <rFont val="돋움"/>
        <family val="3"/>
        <charset val="129"/>
      </rPr>
      <t>사진광학</t>
    </r>
    <phoneticPr fontId="49" type="noConversion"/>
  </si>
  <si>
    <r>
      <rPr>
        <sz val="11"/>
        <rFont val="돋움"/>
        <family val="3"/>
        <charset val="129"/>
      </rPr>
      <t>정보처리장치</t>
    </r>
    <phoneticPr fontId="49" type="noConversion"/>
  </si>
  <si>
    <r>
      <rPr>
        <sz val="11"/>
        <rFont val="돋움"/>
        <family val="3"/>
        <charset val="129"/>
      </rPr>
      <t>기록</t>
    </r>
    <phoneticPr fontId="49" type="noConversion"/>
  </si>
  <si>
    <r>
      <rPr>
        <sz val="11"/>
        <rFont val="돋움"/>
        <family val="3"/>
        <charset val="129"/>
      </rPr>
      <t>영상음향및</t>
    </r>
    <phoneticPr fontId="49" type="noConversion"/>
  </si>
  <si>
    <r>
      <rPr>
        <sz val="11"/>
        <rFont val="돋움"/>
        <family val="3"/>
        <charset val="129"/>
      </rPr>
      <t>오락문화내구재</t>
    </r>
    <phoneticPr fontId="49" type="noConversion"/>
  </si>
  <si>
    <r>
      <rPr>
        <sz val="11"/>
        <rFont val="돋움"/>
        <family val="3"/>
        <charset val="129"/>
      </rPr>
      <t>악기</t>
    </r>
    <phoneticPr fontId="49" type="noConversion"/>
  </si>
  <si>
    <r>
      <rPr>
        <sz val="11"/>
        <rFont val="돋움"/>
        <family val="3"/>
        <charset val="129"/>
      </rPr>
      <t>장난감및</t>
    </r>
    <phoneticPr fontId="49" type="noConversion"/>
  </si>
  <si>
    <r>
      <rPr>
        <sz val="11"/>
        <rFont val="돋움"/>
        <family val="3"/>
        <charset val="129"/>
      </rPr>
      <t>캠핑및운동</t>
    </r>
    <phoneticPr fontId="49" type="noConversion"/>
  </si>
  <si>
    <r>
      <rPr>
        <sz val="11"/>
        <rFont val="돋움"/>
        <family val="3"/>
        <charset val="129"/>
      </rPr>
      <t>화훼관련</t>
    </r>
    <phoneticPr fontId="49" type="noConversion"/>
  </si>
  <si>
    <r>
      <rPr>
        <sz val="11"/>
        <rFont val="돋움"/>
        <family val="3"/>
        <charset val="129"/>
      </rPr>
      <t>애완동물</t>
    </r>
    <phoneticPr fontId="49" type="noConversion"/>
  </si>
  <si>
    <r>
      <rPr>
        <sz val="11"/>
        <rFont val="돋움"/>
        <family val="3"/>
        <charset val="129"/>
      </rPr>
      <t>화훼및애완</t>
    </r>
    <phoneticPr fontId="49" type="noConversion"/>
  </si>
  <si>
    <r>
      <rPr>
        <sz val="11"/>
        <rFont val="돋움"/>
        <family val="3"/>
        <charset val="129"/>
      </rPr>
      <t>운동및</t>
    </r>
    <phoneticPr fontId="49" type="noConversion"/>
  </si>
  <si>
    <r>
      <rPr>
        <sz val="11"/>
        <rFont val="돋움"/>
        <family val="3"/>
        <charset val="129"/>
      </rPr>
      <t>문화</t>
    </r>
    <phoneticPr fontId="49" type="noConversion"/>
  </si>
  <si>
    <r>
      <rPr>
        <sz val="11"/>
        <rFont val="돋움"/>
        <family val="3"/>
        <charset val="129"/>
      </rPr>
      <t>복권</t>
    </r>
    <phoneticPr fontId="49" type="noConversion"/>
  </si>
  <si>
    <r>
      <rPr>
        <sz val="11"/>
        <rFont val="돋움"/>
        <family val="3"/>
        <charset val="129"/>
      </rPr>
      <t>서적</t>
    </r>
    <phoneticPr fontId="49" type="noConversion"/>
  </si>
  <si>
    <r>
      <rPr>
        <sz val="11"/>
        <rFont val="돋움"/>
        <family val="3"/>
        <charset val="129"/>
      </rPr>
      <t>기타인쇄물</t>
    </r>
    <phoneticPr fontId="49" type="noConversion"/>
  </si>
  <si>
    <r>
      <rPr>
        <sz val="11"/>
        <rFont val="돋움"/>
        <family val="3"/>
        <charset val="129"/>
      </rPr>
      <t>문구</t>
    </r>
    <phoneticPr fontId="49" type="noConversion"/>
  </si>
  <si>
    <r>
      <rPr>
        <sz val="11"/>
        <rFont val="돋움"/>
        <family val="3"/>
        <charset val="129"/>
      </rPr>
      <t>단체여행</t>
    </r>
    <phoneticPr fontId="49" type="noConversion"/>
  </si>
  <si>
    <r>
      <rPr>
        <sz val="11"/>
        <rFont val="돋움"/>
        <family val="3"/>
        <charset val="129"/>
      </rPr>
      <t>정규교육</t>
    </r>
    <phoneticPr fontId="49" type="noConversion"/>
  </si>
  <si>
    <r>
      <rPr>
        <sz val="11"/>
        <rFont val="돋움"/>
        <family val="3"/>
        <charset val="129"/>
      </rPr>
      <t>초등교육</t>
    </r>
    <phoneticPr fontId="49" type="noConversion"/>
  </si>
  <si>
    <r>
      <rPr>
        <sz val="11"/>
        <rFont val="돋움"/>
        <family val="3"/>
        <charset val="129"/>
      </rPr>
      <t>중등</t>
    </r>
    <phoneticPr fontId="49" type="noConversion"/>
  </si>
  <si>
    <r>
      <rPr>
        <sz val="11"/>
        <rFont val="돋움"/>
        <family val="3"/>
        <charset val="129"/>
      </rPr>
      <t>고등</t>
    </r>
    <phoneticPr fontId="49" type="noConversion"/>
  </si>
  <si>
    <r>
      <rPr>
        <sz val="11"/>
        <rFont val="돋움"/>
        <family val="3"/>
        <charset val="129"/>
      </rPr>
      <t>학원및보습교육</t>
    </r>
    <phoneticPr fontId="49" type="noConversion"/>
  </si>
  <si>
    <r>
      <rPr>
        <sz val="11"/>
        <rFont val="돋움"/>
        <family val="3"/>
        <charset val="129"/>
      </rPr>
      <t>학생학원교육</t>
    </r>
    <phoneticPr fontId="49" type="noConversion"/>
  </si>
  <si>
    <r>
      <rPr>
        <sz val="11"/>
        <rFont val="돋움"/>
        <family val="3"/>
        <charset val="129"/>
      </rPr>
      <t>성인학원교육</t>
    </r>
    <phoneticPr fontId="49" type="noConversion"/>
  </si>
  <si>
    <r>
      <rPr>
        <sz val="11"/>
        <rFont val="돋움"/>
        <family val="3"/>
        <charset val="129"/>
      </rPr>
      <t>기타교육</t>
    </r>
    <phoneticPr fontId="49" type="noConversion"/>
  </si>
  <si>
    <r>
      <rPr>
        <sz val="11"/>
        <rFont val="돋움"/>
        <family val="3"/>
        <charset val="129"/>
      </rPr>
      <t>식사비</t>
    </r>
    <phoneticPr fontId="49" type="noConversion"/>
  </si>
  <si>
    <r>
      <rPr>
        <sz val="11"/>
        <rFont val="돋움"/>
        <family val="3"/>
        <charset val="129"/>
      </rPr>
      <t>숙박비</t>
    </r>
    <phoneticPr fontId="49" type="noConversion"/>
  </si>
  <si>
    <r>
      <rPr>
        <sz val="11"/>
        <rFont val="돋움"/>
        <family val="3"/>
        <charset val="129"/>
      </rPr>
      <t>이미용</t>
    </r>
    <phoneticPr fontId="49" type="noConversion"/>
  </si>
  <si>
    <r>
      <rPr>
        <sz val="11"/>
        <rFont val="돋움"/>
        <family val="3"/>
        <charset val="129"/>
      </rPr>
      <t>이미용기기</t>
    </r>
    <phoneticPr fontId="49" type="noConversion"/>
  </si>
  <si>
    <r>
      <rPr>
        <sz val="11"/>
        <rFont val="돋움"/>
        <family val="3"/>
        <charset val="129"/>
      </rPr>
      <t>위생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49" type="noConversion"/>
  </si>
  <si>
    <r>
      <rPr>
        <sz val="11"/>
        <rFont val="돋움"/>
        <family val="3"/>
        <charset val="129"/>
      </rPr>
      <t>시계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49" type="noConversion"/>
  </si>
  <si>
    <r>
      <rPr>
        <sz val="11"/>
        <rFont val="돋움"/>
        <family val="3"/>
        <charset val="129"/>
      </rPr>
      <t>기타개인용품</t>
    </r>
    <phoneticPr fontId="49" type="noConversion"/>
  </si>
  <si>
    <r>
      <rPr>
        <sz val="11"/>
        <rFont val="돋움"/>
        <family val="3"/>
        <charset val="129"/>
      </rPr>
      <t>사회복지</t>
    </r>
    <phoneticPr fontId="49" type="noConversion"/>
  </si>
  <si>
    <r>
      <rPr>
        <sz val="11"/>
        <rFont val="돋움"/>
        <family val="3"/>
        <charset val="129"/>
      </rPr>
      <t>보험</t>
    </r>
    <phoneticPr fontId="49" type="noConversion"/>
  </si>
  <si>
    <r>
      <rPr>
        <sz val="11"/>
        <rFont val="돋움"/>
        <family val="3"/>
        <charset val="129"/>
      </rPr>
      <t>기타금융</t>
    </r>
    <phoneticPr fontId="49" type="noConversion"/>
  </si>
  <si>
    <r>
      <rPr>
        <sz val="11"/>
        <rFont val="돋움"/>
        <family val="3"/>
        <charset val="129"/>
      </rPr>
      <t>기타서비스</t>
    </r>
    <phoneticPr fontId="49" type="noConversion"/>
  </si>
  <si>
    <r>
      <rPr>
        <sz val="11"/>
        <rFont val="돋움"/>
        <family val="3"/>
        <charset val="129"/>
      </rPr>
      <t>이전지출</t>
    </r>
    <phoneticPr fontId="49" type="noConversion"/>
  </si>
  <si>
    <r>
      <rPr>
        <sz val="11"/>
        <rFont val="돋움"/>
        <family val="3"/>
        <charset val="129"/>
      </rPr>
      <t>단체로이전</t>
    </r>
    <phoneticPr fontId="49" type="noConversion"/>
  </si>
  <si>
    <t xml:space="preserve">Age of </t>
    <phoneticPr fontId="49" type="noConversion"/>
  </si>
  <si>
    <t xml:space="preserve">Distribution </t>
    <phoneticPr fontId="49" type="noConversion"/>
  </si>
  <si>
    <r>
      <rPr>
        <sz val="11"/>
        <rFont val="돋움"/>
        <family val="3"/>
        <charset val="129"/>
      </rPr>
      <t>가공품</t>
    </r>
    <phoneticPr fontId="49" type="noConversion"/>
  </si>
  <si>
    <r>
      <rPr>
        <sz val="11"/>
        <rFont val="돋움"/>
        <family val="3"/>
        <charset val="129"/>
      </rPr>
      <t>떡류</t>
    </r>
    <phoneticPr fontId="49" type="noConversion"/>
  </si>
  <si>
    <r>
      <rPr>
        <sz val="11"/>
        <rFont val="돋움"/>
        <family val="3"/>
        <charset val="129"/>
      </rPr>
      <t>동물</t>
    </r>
    <phoneticPr fontId="49" type="noConversion"/>
  </si>
  <si>
    <r>
      <rPr>
        <sz val="11"/>
        <rFont val="돋움"/>
        <family val="3"/>
        <charset val="129"/>
      </rPr>
      <t>동물가공</t>
    </r>
    <phoneticPr fontId="49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</si>
  <si>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알</t>
    </r>
    <phoneticPr fontId="49" type="noConversion"/>
  </si>
  <si>
    <r>
      <rPr>
        <sz val="11"/>
        <rFont val="돋움"/>
        <family val="3"/>
        <charset val="129"/>
      </rPr>
      <t>과일가공품</t>
    </r>
    <phoneticPr fontId="49" type="noConversion"/>
  </si>
  <si>
    <r>
      <rPr>
        <sz val="11"/>
        <rFont val="돋움"/>
        <family val="3"/>
        <charset val="129"/>
      </rPr>
      <t>채소가공품</t>
    </r>
    <phoneticPr fontId="49" type="noConversion"/>
  </si>
  <si>
    <r>
      <rPr>
        <sz val="11"/>
        <rFont val="돋움"/>
        <family val="3"/>
        <charset val="129"/>
      </rPr>
      <t>해조가공품</t>
    </r>
    <phoneticPr fontId="49" type="noConversion"/>
  </si>
  <si>
    <r>
      <rPr>
        <sz val="11"/>
        <rFont val="돋움"/>
        <family val="3"/>
        <charset val="129"/>
      </rPr>
      <t>식품</t>
    </r>
    <phoneticPr fontId="49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</si>
  <si>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차</t>
    </r>
    <phoneticPr fontId="49" type="noConversion"/>
  </si>
  <si>
    <r>
      <rPr>
        <sz val="11"/>
        <rFont val="돋움"/>
        <family val="3"/>
        <charset val="129"/>
      </rPr>
      <t>외의</t>
    </r>
    <phoneticPr fontId="49" type="noConversion"/>
  </si>
  <si>
    <r>
      <rPr>
        <sz val="11"/>
        <rFont val="돋움"/>
        <family val="3"/>
        <charset val="129"/>
      </rPr>
      <t>의복</t>
    </r>
    <phoneticPr fontId="49" type="noConversion"/>
  </si>
  <si>
    <r>
      <rPr>
        <sz val="11"/>
        <rFont val="돋움"/>
        <family val="3"/>
        <charset val="129"/>
      </rPr>
      <t>서비스</t>
    </r>
    <phoneticPr fontId="49" type="noConversion"/>
  </si>
  <si>
    <r>
      <rPr>
        <sz val="11"/>
        <rFont val="돋움"/>
        <family val="3"/>
        <charset val="129"/>
      </rPr>
      <t>주거비</t>
    </r>
    <phoneticPr fontId="49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</si>
  <si>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수선</t>
    </r>
    <phoneticPr fontId="49" type="noConversion"/>
  </si>
  <si>
    <r>
      <rPr>
        <sz val="11"/>
        <rFont val="돋움"/>
        <family val="3"/>
        <charset val="129"/>
      </rPr>
      <t>폐기물처리</t>
    </r>
    <phoneticPr fontId="49" type="noConversion"/>
  </si>
  <si>
    <r>
      <rPr>
        <sz val="11"/>
        <rFont val="돋움"/>
        <family val="3"/>
        <charset val="129"/>
      </rPr>
      <t>관련서비스</t>
    </r>
    <phoneticPr fontId="49" type="noConversion"/>
  </si>
  <si>
    <r>
      <rPr>
        <sz val="11"/>
        <rFont val="돋움"/>
        <family val="3"/>
        <charset val="129"/>
      </rPr>
      <t>장식</t>
    </r>
    <phoneticPr fontId="49" type="noConversion"/>
  </si>
  <si>
    <r>
      <rPr>
        <sz val="11"/>
        <rFont val="돋움"/>
        <family val="3"/>
        <charset val="129"/>
      </rPr>
      <t>장식서비스</t>
    </r>
    <phoneticPr fontId="49" type="noConversion"/>
  </si>
  <si>
    <r>
      <rPr>
        <sz val="11"/>
        <rFont val="돋움"/>
        <family val="3"/>
        <charset val="129"/>
      </rPr>
      <t>섬유</t>
    </r>
    <phoneticPr fontId="49" type="noConversion"/>
  </si>
  <si>
    <r>
      <rPr>
        <sz val="11"/>
        <rFont val="돋움"/>
        <family val="3"/>
        <charset val="129"/>
      </rPr>
      <t>가정용기기</t>
    </r>
    <phoneticPr fontId="49" type="noConversion"/>
  </si>
  <si>
    <r>
      <rPr>
        <sz val="11"/>
        <rFont val="돋움"/>
        <family val="3"/>
        <charset val="129"/>
      </rPr>
      <t>용품</t>
    </r>
    <phoneticPr fontId="49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</si>
  <si>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기타</t>
    </r>
    <phoneticPr fontId="49" type="noConversion"/>
  </si>
  <si>
    <r>
      <rPr>
        <sz val="11"/>
        <rFont val="돋움"/>
        <family val="3"/>
        <charset val="129"/>
      </rPr>
      <t>소모품</t>
    </r>
    <phoneticPr fontId="49" type="noConversion"/>
  </si>
  <si>
    <r>
      <rPr>
        <sz val="11"/>
        <rFont val="돋움"/>
        <family val="3"/>
        <charset val="129"/>
      </rPr>
      <t>용품및기구</t>
    </r>
    <phoneticPr fontId="49" type="noConversion"/>
  </si>
  <si>
    <r>
      <rPr>
        <sz val="11"/>
        <rFont val="돋움"/>
        <family val="3"/>
        <charset val="129"/>
      </rPr>
      <t>구입</t>
    </r>
    <phoneticPr fontId="49" type="noConversion"/>
  </si>
  <si>
    <r>
      <rPr>
        <sz val="11"/>
        <rFont val="돋움"/>
        <family val="3"/>
        <charset val="129"/>
      </rPr>
      <t>기구구입</t>
    </r>
    <phoneticPr fontId="49" type="noConversion"/>
  </si>
  <si>
    <r>
      <rPr>
        <sz val="11"/>
        <rFont val="돋움"/>
        <family val="3"/>
        <charset val="129"/>
      </rPr>
      <t>유지및수리</t>
    </r>
    <phoneticPr fontId="49" type="noConversion"/>
  </si>
  <si>
    <r>
      <rPr>
        <sz val="11"/>
        <rFont val="돋움"/>
        <family val="3"/>
        <charset val="129"/>
      </rPr>
      <t>운송</t>
    </r>
    <phoneticPr fontId="49" type="noConversion"/>
  </si>
  <si>
    <t>Telephone</t>
    <phoneticPr fontId="49" type="noConversion"/>
  </si>
  <si>
    <r>
      <rPr>
        <sz val="11"/>
        <rFont val="돋움"/>
        <family val="3"/>
        <charset val="129"/>
      </rPr>
      <t>장비</t>
    </r>
    <phoneticPr fontId="49" type="noConversion"/>
  </si>
  <si>
    <r>
      <rPr>
        <sz val="11"/>
        <rFont val="돋움"/>
        <family val="3"/>
        <charset val="129"/>
      </rPr>
      <t>매체</t>
    </r>
    <phoneticPr fontId="49" type="noConversion"/>
  </si>
  <si>
    <r>
      <rPr>
        <sz val="11"/>
        <rFont val="돋움"/>
        <family val="3"/>
        <charset val="129"/>
      </rPr>
      <t>정보기기수리</t>
    </r>
    <phoneticPr fontId="49" type="noConversion"/>
  </si>
  <si>
    <r>
      <rPr>
        <sz val="11"/>
        <rFont val="돋움"/>
        <family val="3"/>
        <charset val="129"/>
      </rPr>
      <t>기구</t>
    </r>
    <phoneticPr fontId="49" type="noConversion"/>
  </si>
  <si>
    <r>
      <rPr>
        <sz val="11"/>
        <rFont val="돋움"/>
        <family val="3"/>
        <charset val="129"/>
      </rPr>
      <t>취미용품</t>
    </r>
    <phoneticPr fontId="49" type="noConversion"/>
  </si>
  <si>
    <r>
      <rPr>
        <sz val="11"/>
        <rFont val="돋움"/>
        <family val="3"/>
        <charset val="129"/>
      </rPr>
      <t>관련용품</t>
    </r>
    <phoneticPr fontId="49" type="noConversion"/>
  </si>
  <si>
    <r>
      <rPr>
        <sz val="11"/>
        <rFont val="돋움"/>
        <family val="3"/>
        <charset val="129"/>
      </rPr>
      <t>관련물품</t>
    </r>
    <phoneticPr fontId="49" type="noConversion"/>
  </si>
  <si>
    <r>
      <rPr>
        <sz val="11"/>
        <rFont val="돋움"/>
        <family val="3"/>
        <charset val="129"/>
      </rPr>
      <t>동물서비스</t>
    </r>
    <phoneticPr fontId="49" type="noConversion"/>
  </si>
  <si>
    <r>
      <rPr>
        <sz val="11"/>
        <rFont val="돋움"/>
        <family val="3"/>
        <charset val="129"/>
      </rPr>
      <t>오락서비스</t>
    </r>
    <phoneticPr fontId="49" type="noConversion"/>
  </si>
  <si>
    <r>
      <rPr>
        <sz val="11"/>
        <rFont val="돋움"/>
        <family val="3"/>
        <charset val="129"/>
      </rPr>
      <t>교육</t>
    </r>
    <phoneticPr fontId="49" type="noConversion"/>
  </si>
  <si>
    <r>
      <rPr>
        <sz val="11"/>
        <rFont val="돋움"/>
        <family val="3"/>
        <charset val="129"/>
      </rPr>
      <t>이미용용품</t>
    </r>
    <phoneticPr fontId="49" type="noConversion"/>
  </si>
  <si>
    <r>
      <rPr>
        <sz val="11"/>
        <rFont val="돋움"/>
        <family val="3"/>
        <charset val="129"/>
      </rPr>
      <t>장신구</t>
    </r>
    <phoneticPr fontId="49" type="noConversion"/>
  </si>
  <si>
    <t xml:space="preserve"> size</t>
    <phoneticPr fontId="49" type="noConversion"/>
  </si>
  <si>
    <t>Processed</t>
    <phoneticPr fontId="49" type="noConversion"/>
  </si>
  <si>
    <t>White bread</t>
    <phoneticPr fontId="49" type="noConversion"/>
  </si>
  <si>
    <t>Salted, dried fish</t>
    <phoneticPr fontId="49" type="noConversion"/>
  </si>
  <si>
    <t>Clothing</t>
    <phoneticPr fontId="49" type="noConversion"/>
  </si>
  <si>
    <t>Automobile</t>
    <phoneticPr fontId="49" type="noConversion"/>
  </si>
  <si>
    <t>Secondary</t>
    <phoneticPr fontId="49" type="noConversion"/>
  </si>
  <si>
    <t>Private institutes for</t>
    <phoneticPr fontId="49" type="noConversion"/>
  </si>
  <si>
    <t>cafes and</t>
    <phoneticPr fontId="49" type="noConversion"/>
  </si>
  <si>
    <t>Clock and</t>
    <phoneticPr fontId="49" type="noConversion"/>
  </si>
  <si>
    <t>Current</t>
    <phoneticPr fontId="49" type="noConversion"/>
  </si>
  <si>
    <t>Non current</t>
    <phoneticPr fontId="49" type="noConversion"/>
  </si>
  <si>
    <t>Transfer to</t>
    <phoneticPr fontId="49" type="noConversion"/>
  </si>
  <si>
    <t>Business</t>
    <phoneticPr fontId="18" type="noConversion"/>
  </si>
  <si>
    <t>Cereals</t>
    <phoneticPr fontId="49" type="noConversion"/>
  </si>
  <si>
    <t>meats</t>
    <phoneticPr fontId="49" type="noConversion"/>
  </si>
  <si>
    <t>and shellfish</t>
    <phoneticPr fontId="49" type="noConversion"/>
  </si>
  <si>
    <t>and tea</t>
    <phoneticPr fontId="49" type="noConversion"/>
  </si>
  <si>
    <t>beverage</t>
    <phoneticPr fontId="49" type="noConversion"/>
  </si>
  <si>
    <t>outwear</t>
    <phoneticPr fontId="49" type="noConversion"/>
  </si>
  <si>
    <t>clothing</t>
    <phoneticPr fontId="49" type="noConversion"/>
  </si>
  <si>
    <t>relating to the dwelling</t>
    <phoneticPr fontId="49" type="noConversion"/>
  </si>
  <si>
    <t>decoration</t>
    <phoneticPr fontId="49" type="noConversion"/>
  </si>
  <si>
    <t>furniture and interior</t>
    <phoneticPr fontId="49" type="noConversion"/>
  </si>
  <si>
    <t>services</t>
    <phoneticPr fontId="49" type="noConversion"/>
  </si>
  <si>
    <t>by railway</t>
    <phoneticPr fontId="49" type="noConversion"/>
  </si>
  <si>
    <t>and pictures</t>
    <phoneticPr fontId="49" type="noConversion"/>
  </si>
  <si>
    <t>media</t>
    <phoneticPr fontId="49" type="noConversion"/>
  </si>
  <si>
    <t>survices for pets</t>
    <phoneticPr fontId="49" type="noConversion"/>
  </si>
  <si>
    <t>Books</t>
    <phoneticPr fontId="49" type="noConversion"/>
  </si>
  <si>
    <t>matters</t>
    <phoneticPr fontId="49" type="noConversion"/>
  </si>
  <si>
    <t>Education</t>
    <phoneticPr fontId="49" type="noConversion"/>
  </si>
  <si>
    <t>stedents and Adult</t>
    <phoneticPr fontId="49" type="noConversion"/>
  </si>
  <si>
    <t>Pension</t>
    <phoneticPr fontId="49" type="noConversion"/>
  </si>
  <si>
    <t>Transfer</t>
    <phoneticPr fontId="49" type="noConversion"/>
  </si>
  <si>
    <t>2011</t>
    <phoneticPr fontId="49" type="noConversion"/>
  </si>
  <si>
    <t>주: 1) 2009년 소득 및 지출부문의 항목분류 개편으로 인한 가계동향조사 신분류 자료임</t>
    <phoneticPr fontId="49" type="noConversion"/>
  </si>
  <si>
    <t>Quarterly</t>
    <phoneticPr fontId="19" type="noConversion"/>
  </si>
  <si>
    <t>Actual</t>
    <phoneticPr fontId="49" type="noConversion"/>
  </si>
  <si>
    <t>Gardens,</t>
    <phoneticPr fontId="49" type="noConversion"/>
  </si>
  <si>
    <t>Recreational</t>
    <phoneticPr fontId="49" type="noConversion"/>
  </si>
  <si>
    <t>Appliances</t>
    <phoneticPr fontId="49" type="noConversion"/>
  </si>
  <si>
    <t>and optical</t>
    <phoneticPr fontId="49" type="noConversion"/>
  </si>
  <si>
    <t>other survices</t>
    <phoneticPr fontId="49" type="noConversion"/>
  </si>
  <si>
    <t>cakes</t>
    <phoneticPr fontId="49" type="noConversion"/>
  </si>
  <si>
    <t>sport,camping</t>
    <phoneticPr fontId="49" type="noConversion"/>
  </si>
  <si>
    <r>
      <rPr>
        <sz val="11"/>
        <rFont val="돋움"/>
        <family val="3"/>
        <charset val="129"/>
      </rPr>
      <t>가계지출</t>
    </r>
    <phoneticPr fontId="49" type="noConversion"/>
  </si>
  <si>
    <r>
      <rPr>
        <sz val="11"/>
        <rFont val="돋움"/>
        <family val="3"/>
        <charset val="129"/>
      </rPr>
      <t>염건수산동물</t>
    </r>
    <phoneticPr fontId="49" type="noConversion"/>
  </si>
  <si>
    <r>
      <rPr>
        <sz val="11"/>
        <rFont val="돋움"/>
        <family val="3"/>
        <charset val="129"/>
      </rPr>
      <t>해조및해조가공품</t>
    </r>
    <phoneticPr fontId="49" type="noConversion"/>
  </si>
  <si>
    <r>
      <rPr>
        <sz val="11"/>
        <rFont val="돋움"/>
        <family val="3"/>
        <charset val="129"/>
      </rPr>
      <t>실제주거비</t>
    </r>
    <phoneticPr fontId="49" type="noConversion"/>
  </si>
  <si>
    <r>
      <rPr>
        <sz val="11"/>
        <rFont val="돋움"/>
        <family val="3"/>
        <charset val="129"/>
      </rPr>
      <t>주택유지및수선</t>
    </r>
    <phoneticPr fontId="49" type="noConversion"/>
  </si>
  <si>
    <r>
      <rPr>
        <sz val="11"/>
        <rFont val="돋움"/>
        <family val="3"/>
        <charset val="129"/>
      </rPr>
      <t>기타주거관련서비스</t>
    </r>
    <phoneticPr fontId="49" type="noConversion"/>
  </si>
  <si>
    <r>
      <rPr>
        <sz val="11"/>
        <rFont val="돋움"/>
        <family val="3"/>
        <charset val="129"/>
      </rPr>
      <t>가정용공구및기타</t>
    </r>
    <phoneticPr fontId="49" type="noConversion"/>
  </si>
  <si>
    <r>
      <rPr>
        <sz val="11"/>
        <rFont val="돋움"/>
        <family val="3"/>
        <charset val="129"/>
      </rPr>
      <t>사진광학장비</t>
    </r>
    <phoneticPr fontId="49" type="noConversion"/>
  </si>
  <si>
    <r>
      <rPr>
        <sz val="11"/>
        <rFont val="돋움"/>
        <family val="3"/>
        <charset val="129"/>
      </rPr>
      <t>화훼관련용품</t>
    </r>
    <phoneticPr fontId="49" type="noConversion"/>
  </si>
  <si>
    <r>
      <rPr>
        <sz val="11"/>
        <rFont val="돋움"/>
        <family val="3"/>
        <charset val="129"/>
      </rPr>
      <t>애완동물관련용품</t>
    </r>
    <phoneticPr fontId="49" type="noConversion"/>
  </si>
  <si>
    <r>
      <rPr>
        <sz val="11"/>
        <rFont val="돋움"/>
        <family val="3"/>
        <charset val="129"/>
      </rPr>
      <t>화훼및애완동물서비스</t>
    </r>
    <phoneticPr fontId="49" type="noConversion"/>
  </si>
  <si>
    <r>
      <rPr>
        <sz val="11"/>
        <rFont val="돋움"/>
        <family val="3"/>
        <charset val="129"/>
      </rPr>
      <t>운동및오락서비스</t>
    </r>
    <phoneticPr fontId="49" type="noConversion"/>
  </si>
  <si>
    <r>
      <rPr>
        <sz val="11"/>
        <rFont val="돋움"/>
        <family val="3"/>
        <charset val="129"/>
      </rPr>
      <t>단체</t>
    </r>
    <phoneticPr fontId="49" type="noConversion"/>
  </si>
  <si>
    <r>
      <rPr>
        <sz val="11"/>
        <rFont val="돋움"/>
        <family val="3"/>
        <charset val="129"/>
      </rPr>
      <t>여행</t>
    </r>
    <phoneticPr fontId="49" type="noConversion"/>
  </si>
  <si>
    <r>
      <rPr>
        <sz val="11"/>
        <rFont val="돋움"/>
        <family val="3"/>
        <charset val="129"/>
      </rPr>
      <t>식료품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비주류음료</t>
    </r>
    <r>
      <rPr>
        <sz val="11"/>
        <rFont val="Arial Narrow"/>
        <family val="2"/>
      </rPr>
      <t xml:space="preserve">  Food and non-alcoholic beverages</t>
    </r>
    <phoneticPr fontId="49" type="noConversion"/>
  </si>
  <si>
    <r>
      <t xml:space="preserve">    </t>
    </r>
    <r>
      <rPr>
        <sz val="11"/>
        <rFont val="돋움"/>
        <family val="3"/>
        <charset val="129"/>
      </rPr>
      <t>교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 Transport</t>
    </r>
  </si>
  <si>
    <r>
      <t xml:space="preserve"> </t>
    </r>
    <r>
      <rPr>
        <sz val="11"/>
        <rFont val="돋움"/>
        <family val="3"/>
        <charset val="129"/>
      </rPr>
      <t>통신</t>
    </r>
    <r>
      <rPr>
        <sz val="11"/>
        <rFont val="Arial Narrow"/>
        <family val="2"/>
      </rPr>
      <t xml:space="preserve"> Communication</t>
    </r>
    <phoneticPr fontId="49" type="noConversion"/>
  </si>
  <si>
    <r>
      <t xml:space="preserve">     </t>
    </r>
    <r>
      <rPr>
        <sz val="11"/>
        <rFont val="돋움"/>
        <family val="3"/>
        <charset val="129"/>
      </rPr>
      <t>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락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화</t>
    </r>
    <r>
      <rPr>
        <sz val="11"/>
        <rFont val="Arial Narrow"/>
        <family val="2"/>
      </rPr>
      <t xml:space="preserve">      Recreation and culture     </t>
    </r>
    <phoneticPr fontId="49" type="noConversion"/>
  </si>
  <si>
    <r>
      <rPr>
        <sz val="11"/>
        <rFont val="돋움"/>
        <family val="3"/>
        <charset val="129"/>
      </rPr>
      <t>교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육</t>
    </r>
    <r>
      <rPr>
        <sz val="11"/>
        <rFont val="Arial Narrow"/>
        <family val="2"/>
      </rPr>
      <t xml:space="preserve">    Education</t>
    </r>
    <phoneticPr fontId="49" type="noConversion"/>
  </si>
  <si>
    <r>
      <t xml:space="preserve">  </t>
    </r>
    <r>
      <rPr>
        <sz val="11"/>
        <rFont val="돋움"/>
        <family val="3"/>
        <charset val="129"/>
      </rPr>
      <t>음식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숙박</t>
    </r>
    <r>
      <rPr>
        <sz val="11"/>
        <rFont val="Arial Narrow"/>
        <family val="2"/>
      </rPr>
      <t xml:space="preserve">   Restaurants and hotels</t>
    </r>
    <phoneticPr fontId="49" type="noConversion"/>
  </si>
  <si>
    <r>
      <rPr>
        <sz val="11"/>
        <rFont val="돋움"/>
        <family val="3"/>
        <charset val="129"/>
      </rPr>
      <t>빵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떡류</t>
    </r>
    <phoneticPr fontId="49" type="noConversion"/>
  </si>
  <si>
    <r>
      <rPr>
        <sz val="11"/>
        <rFont val="돋움"/>
        <family val="3"/>
        <charset val="129"/>
      </rPr>
      <t>시계및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장신구</t>
    </r>
    <phoneticPr fontId="49" type="noConversion"/>
  </si>
  <si>
    <t xml:space="preserve"> Source : The Bank of Korea</t>
    <phoneticPr fontId="19" type="noConversion"/>
  </si>
  <si>
    <t>1월</t>
    <phoneticPr fontId="50" type="noConversion"/>
  </si>
  <si>
    <t>2월</t>
    <phoneticPr fontId="50" type="noConversion"/>
  </si>
  <si>
    <t>3월</t>
    <phoneticPr fontId="50" type="noConversion"/>
  </si>
  <si>
    <t>4월</t>
    <phoneticPr fontId="50" type="noConversion"/>
  </si>
  <si>
    <t>5월</t>
    <phoneticPr fontId="50" type="noConversion"/>
  </si>
  <si>
    <t>6월</t>
    <phoneticPr fontId="50" type="noConversion"/>
  </si>
  <si>
    <t>7월</t>
    <phoneticPr fontId="50" type="noConversion"/>
  </si>
  <si>
    <t>8월</t>
    <phoneticPr fontId="50" type="noConversion"/>
  </si>
  <si>
    <t>9월</t>
    <phoneticPr fontId="50" type="noConversion"/>
  </si>
  <si>
    <t>10월</t>
    <phoneticPr fontId="50" type="noConversion"/>
  </si>
  <si>
    <t>11월</t>
    <phoneticPr fontId="50" type="noConversion"/>
  </si>
  <si>
    <t>12월</t>
    <phoneticPr fontId="50" type="noConversion"/>
  </si>
  <si>
    <t>All
items</t>
    <phoneticPr fontId="19" type="noConversion"/>
  </si>
  <si>
    <t>Commo-
dities</t>
    <phoneticPr fontId="19" type="noConversion"/>
  </si>
  <si>
    <t>Tobacco 
products</t>
    <phoneticPr fontId="50" type="noConversion"/>
  </si>
  <si>
    <t>Apparel</t>
    <phoneticPr fontId="50" type="noConversion"/>
  </si>
  <si>
    <t>Pulp, paper 
&amp; paper
products</t>
    <phoneticPr fontId="50" type="noConversion"/>
  </si>
  <si>
    <t>Synthetic 
rubber &amp;
plastic
materials</t>
    <phoneticPr fontId="50" type="noConversion"/>
  </si>
  <si>
    <t>Soaps,
Detergents
&amp; Toiletries</t>
    <phoneticPr fontId="19" type="noConversion"/>
  </si>
  <si>
    <t>Veterinary
drugs</t>
    <phoneticPr fontId="19" type="noConversion"/>
  </si>
  <si>
    <t>Other drugs
pharma-
ceuticals</t>
    <phoneticPr fontId="19" type="noConversion"/>
  </si>
  <si>
    <t>Rubber &amp; 
plastic
products</t>
    <phoneticPr fontId="50" type="noConversion"/>
  </si>
  <si>
    <t>Ceramic 
ware</t>
    <phoneticPr fontId="50" type="noConversion"/>
  </si>
  <si>
    <t>Basic 
metal 
products</t>
    <phoneticPr fontId="50" type="noConversion"/>
  </si>
  <si>
    <t>Hand tools 
&amp; general
hardware</t>
    <phoneticPr fontId="50" type="noConversion"/>
  </si>
  <si>
    <t>Wire
products</t>
    <phoneticPr fontId="19" type="noConversion"/>
  </si>
  <si>
    <t>Metal Cans
&amp;
Containers</t>
    <phoneticPr fontId="19" type="noConversion"/>
  </si>
  <si>
    <t>Video &amp; 
Audio
 Apparatus</t>
    <phoneticPr fontId="50" type="noConversion"/>
  </si>
  <si>
    <t>Other 
Machinery
 &amp; 
Equipment</t>
    <phoneticPr fontId="50" type="noConversion"/>
  </si>
  <si>
    <t>General 
purpose
machinery</t>
    <phoneticPr fontId="50" type="noConversion"/>
  </si>
  <si>
    <t>Other
Furniture &amp;
Industrial
Products</t>
    <phoneticPr fontId="19" type="noConversion"/>
  </si>
  <si>
    <t>Other
Industrial
Products</t>
    <phoneticPr fontId="19" type="noConversion"/>
  </si>
  <si>
    <t>Passenger
transpor-
tation</t>
    <phoneticPr fontId="50" type="noConversion"/>
  </si>
  <si>
    <t>Cargo
loading or
unloading
operations</t>
    <phoneticPr fontId="19" type="noConversion"/>
  </si>
  <si>
    <t>Postal
services &amp;
couriers</t>
    <phoneticPr fontId="19" type="noConversion"/>
  </si>
  <si>
    <t>Other
Telecom-
munica-
tion</t>
    <phoneticPr fontId="19" type="noConversion"/>
  </si>
  <si>
    <t>Financial
services</t>
    <phoneticPr fontId="19" type="noConversion"/>
  </si>
  <si>
    <t>Leasing
&amp;
Renting</t>
    <phoneticPr fontId="19" type="noConversion"/>
  </si>
  <si>
    <t>Professional, 
scientific&amp; 
technical
services</t>
    <phoneticPr fontId="50" type="noConversion"/>
  </si>
  <si>
    <t>Other
Services</t>
    <phoneticPr fontId="19" type="noConversion"/>
  </si>
  <si>
    <t>Business
Support
Services</t>
    <phoneticPr fontId="19" type="noConversion"/>
  </si>
  <si>
    <r>
      <rPr>
        <sz val="11"/>
        <color indexed="8"/>
        <rFont val="돋움"/>
        <family val="3"/>
        <charset val="129"/>
      </rPr>
      <t>월</t>
    </r>
    <r>
      <rPr>
        <sz val="11"/>
        <color indexed="8"/>
        <rFont val="Arial Narrow"/>
        <family val="2"/>
      </rPr>
      <t xml:space="preserve">   </t>
    </r>
    <r>
      <rPr>
        <sz val="11"/>
        <color indexed="8"/>
        <rFont val="돋움"/>
        <family val="3"/>
        <charset val="129"/>
      </rPr>
      <t>별</t>
    </r>
    <phoneticPr fontId="19" type="noConversion"/>
  </si>
  <si>
    <r>
      <rPr>
        <sz val="11"/>
        <rFont val="돋움"/>
        <family val="3"/>
        <charset val="129"/>
      </rPr>
      <t>총지수</t>
    </r>
  </si>
  <si>
    <r>
      <rPr>
        <sz val="11"/>
        <rFont val="돋움"/>
        <family val="3"/>
        <charset val="129"/>
      </rPr>
      <t>농림수산품</t>
    </r>
  </si>
  <si>
    <r>
      <rPr>
        <sz val="11"/>
        <rFont val="돋움"/>
        <family val="3"/>
        <charset val="129"/>
      </rPr>
      <t>광산품</t>
    </r>
    <phoneticPr fontId="19" type="noConversion"/>
  </si>
  <si>
    <r>
      <rPr>
        <sz val="11"/>
        <rFont val="돋움"/>
        <family val="3"/>
        <charset val="129"/>
      </rPr>
      <t>공산품</t>
    </r>
    <phoneticPr fontId="19" type="noConversion"/>
  </si>
  <si>
    <r>
      <rPr>
        <sz val="11"/>
        <rFont val="돋움"/>
        <family val="3"/>
        <charset val="129"/>
      </rPr>
      <t>서비스</t>
    </r>
    <phoneticPr fontId="19" type="noConversion"/>
  </si>
  <si>
    <r>
      <rPr>
        <sz val="11"/>
        <rFont val="돋움"/>
        <family val="3"/>
        <charset val="129"/>
      </rPr>
      <t>농수산식품</t>
    </r>
  </si>
  <si>
    <r>
      <rPr>
        <sz val="11"/>
        <rFont val="돋움"/>
        <family val="3"/>
        <charset val="129"/>
      </rPr>
      <t>비식용</t>
    </r>
    <phoneticPr fontId="19" type="noConversion"/>
  </si>
  <si>
    <r>
      <rPr>
        <sz val="11"/>
        <rFont val="돋움"/>
        <family val="3"/>
        <charset val="129"/>
      </rPr>
      <t>연료광물</t>
    </r>
  </si>
  <si>
    <r>
      <rPr>
        <sz val="11"/>
        <rFont val="돋움"/>
        <family val="3"/>
        <charset val="129"/>
      </rPr>
      <t>비금속</t>
    </r>
    <phoneticPr fontId="19" type="noConversion"/>
  </si>
  <si>
    <r>
      <rPr>
        <sz val="11"/>
        <rFont val="돋움"/>
        <family val="3"/>
        <charset val="129"/>
      </rPr>
      <t>화학제품</t>
    </r>
    <phoneticPr fontId="50" type="noConversion"/>
  </si>
  <si>
    <r>
      <rPr>
        <sz val="11"/>
        <rFont val="돋움"/>
        <family val="3"/>
        <charset val="129"/>
      </rPr>
      <t>의약품</t>
    </r>
    <phoneticPr fontId="19" type="noConversion"/>
  </si>
  <si>
    <r>
      <t>1</t>
    </r>
    <r>
      <rPr>
        <sz val="11"/>
        <rFont val="돋움"/>
        <family val="3"/>
        <charset val="129"/>
      </rPr>
      <t>차금속제품</t>
    </r>
    <phoneticPr fontId="19" type="noConversion"/>
  </si>
  <si>
    <r>
      <rPr>
        <sz val="11"/>
        <rFont val="돋움"/>
        <family val="3"/>
        <charset val="129"/>
      </rPr>
      <t>금속가공제품</t>
    </r>
    <phoneticPr fontId="19" type="noConversion"/>
  </si>
  <si>
    <r>
      <rPr>
        <sz val="11"/>
        <rFont val="돋움"/>
        <family val="3"/>
        <charset val="129"/>
      </rPr>
      <t>전기장비</t>
    </r>
    <phoneticPr fontId="19" type="noConversion"/>
  </si>
  <si>
    <r>
      <rPr>
        <sz val="11"/>
        <rFont val="돋움"/>
        <family val="3"/>
        <charset val="129"/>
      </rPr>
      <t>통신</t>
    </r>
    <phoneticPr fontId="19" type="noConversion"/>
  </si>
  <si>
    <r>
      <rPr>
        <sz val="11"/>
        <rFont val="돋움"/>
        <family val="3"/>
        <charset val="129"/>
      </rPr>
      <t>부동산</t>
    </r>
    <phoneticPr fontId="19" type="noConversion"/>
  </si>
  <si>
    <r>
      <rPr>
        <sz val="11"/>
        <rFont val="돋움"/>
        <family val="3"/>
        <charset val="129"/>
      </rPr>
      <t>전문서비스</t>
    </r>
    <phoneticPr fontId="19" type="noConversion"/>
  </si>
  <si>
    <r>
      <rPr>
        <sz val="11"/>
        <rFont val="돋움"/>
        <family val="3"/>
        <charset val="129"/>
      </rPr>
      <t>기타서비스</t>
    </r>
    <phoneticPr fontId="19" type="noConversion"/>
  </si>
  <si>
    <r>
      <rPr>
        <sz val="11"/>
        <rFont val="돋움"/>
        <family val="3"/>
        <charset val="129"/>
      </rPr>
      <t>농산식품</t>
    </r>
  </si>
  <si>
    <r>
      <rPr>
        <sz val="11"/>
        <rFont val="돋움"/>
        <family val="3"/>
        <charset val="129"/>
      </rPr>
      <t>수산식품</t>
    </r>
  </si>
  <si>
    <r>
      <rPr>
        <sz val="11"/>
        <rFont val="돋움"/>
        <family val="3"/>
        <charset val="129"/>
      </rPr>
      <t>식료품</t>
    </r>
  </si>
  <si>
    <r>
      <rPr>
        <sz val="11"/>
        <rFont val="돋움"/>
        <family val="3"/>
        <charset val="129"/>
      </rPr>
      <t>음료품</t>
    </r>
  </si>
  <si>
    <r>
      <rPr>
        <sz val="11"/>
        <rFont val="돋움"/>
        <family val="3"/>
        <charset val="129"/>
      </rPr>
      <t>섬유사</t>
    </r>
  </si>
  <si>
    <r>
      <rPr>
        <sz val="11"/>
        <rFont val="돋움"/>
        <family val="3"/>
        <charset val="129"/>
      </rPr>
      <t>직물제품</t>
    </r>
  </si>
  <si>
    <r>
      <rPr>
        <sz val="11"/>
        <rFont val="돋움"/>
        <family val="3"/>
        <charset val="129"/>
      </rPr>
      <t>나무제품</t>
    </r>
  </si>
  <si>
    <r>
      <rPr>
        <sz val="11"/>
        <rFont val="돋움"/>
        <family val="3"/>
        <charset val="129"/>
      </rPr>
      <t>출판물</t>
    </r>
    <phoneticPr fontId="19" type="noConversion"/>
  </si>
  <si>
    <r>
      <rPr>
        <sz val="11"/>
        <rFont val="돋움"/>
        <family val="3"/>
        <charset val="129"/>
      </rPr>
      <t>석유제품</t>
    </r>
    <phoneticPr fontId="50" type="noConversion"/>
  </si>
  <si>
    <r>
      <rPr>
        <sz val="11"/>
        <rFont val="돋움"/>
        <family val="3"/>
        <charset val="129"/>
      </rPr>
      <t>코크스제품</t>
    </r>
  </si>
  <si>
    <r>
      <rPr>
        <sz val="11"/>
        <rFont val="돋움"/>
        <family val="3"/>
        <charset val="129"/>
      </rPr>
      <t>석유제품</t>
    </r>
  </si>
  <si>
    <r>
      <rPr>
        <sz val="11"/>
        <rFont val="돋움"/>
        <family val="3"/>
        <charset val="129"/>
      </rPr>
      <t>화학섬유</t>
    </r>
  </si>
  <si>
    <r>
      <rPr>
        <sz val="11"/>
        <rFont val="돋움"/>
        <family val="3"/>
        <charset val="129"/>
      </rPr>
      <t>고무제품</t>
    </r>
  </si>
  <si>
    <r>
      <rPr>
        <sz val="11"/>
        <rFont val="돋움"/>
        <family val="3"/>
        <charset val="129"/>
      </rPr>
      <t>플라스틱</t>
    </r>
    <phoneticPr fontId="19" type="noConversion"/>
  </si>
  <si>
    <r>
      <rPr>
        <sz val="11"/>
        <rFont val="돋움"/>
        <family val="3"/>
        <charset val="129"/>
      </rPr>
      <t>도자기</t>
    </r>
    <phoneticPr fontId="19" type="noConversion"/>
  </si>
  <si>
    <r>
      <rPr>
        <sz val="11"/>
        <rFont val="돋움"/>
        <family val="3"/>
        <charset val="129"/>
      </rPr>
      <t>건축용</t>
    </r>
    <phoneticPr fontId="19" type="noConversion"/>
  </si>
  <si>
    <r>
      <t>1</t>
    </r>
    <r>
      <rPr>
        <sz val="11"/>
        <rFont val="돋움"/>
        <family val="3"/>
        <charset val="129"/>
      </rPr>
      <t>차철강</t>
    </r>
    <phoneticPr fontId="19" type="noConversion"/>
  </si>
  <si>
    <r>
      <t>1</t>
    </r>
    <r>
      <rPr>
        <sz val="11"/>
        <rFont val="돋움"/>
        <family val="3"/>
        <charset val="129"/>
      </rPr>
      <t>차비철</t>
    </r>
    <phoneticPr fontId="50" type="noConversion"/>
  </si>
  <si>
    <r>
      <rPr>
        <sz val="11"/>
        <rFont val="돋움"/>
        <family val="3"/>
        <charset val="129"/>
      </rPr>
      <t>금속주물</t>
    </r>
    <phoneticPr fontId="19" type="noConversion"/>
  </si>
  <si>
    <r>
      <rPr>
        <sz val="11"/>
        <rFont val="돋움"/>
        <family val="3"/>
        <charset val="129"/>
      </rPr>
      <t>금속구조물</t>
    </r>
    <phoneticPr fontId="19" type="noConversion"/>
  </si>
  <si>
    <r>
      <rPr>
        <sz val="11"/>
        <rFont val="돋움"/>
        <family val="3"/>
        <charset val="129"/>
      </rPr>
      <t>금속단조</t>
    </r>
    <phoneticPr fontId="19" type="noConversion"/>
  </si>
  <si>
    <r>
      <rPr>
        <sz val="11"/>
        <rFont val="돋움"/>
        <family val="3"/>
        <charset val="129"/>
      </rPr>
      <t>수공구</t>
    </r>
    <phoneticPr fontId="19" type="noConversion"/>
  </si>
  <si>
    <r>
      <rPr>
        <sz val="11"/>
        <rFont val="돋움"/>
        <family val="3"/>
        <charset val="129"/>
      </rPr>
      <t>금속파스너</t>
    </r>
    <phoneticPr fontId="19" type="noConversion"/>
  </si>
  <si>
    <r>
      <rPr>
        <sz val="11"/>
        <rFont val="돋움"/>
        <family val="3"/>
        <charset val="129"/>
      </rPr>
      <t>철선조림</t>
    </r>
    <phoneticPr fontId="19" type="noConversion"/>
  </si>
  <si>
    <r>
      <rPr>
        <sz val="11"/>
        <rFont val="돋움"/>
        <family val="3"/>
        <charset val="129"/>
      </rPr>
      <t>금속포장</t>
    </r>
    <phoneticPr fontId="19" type="noConversion"/>
  </si>
  <si>
    <r>
      <rPr>
        <sz val="11"/>
        <rFont val="돋움"/>
        <family val="3"/>
        <charset val="129"/>
      </rPr>
      <t>반도체</t>
    </r>
  </si>
  <si>
    <r>
      <rPr>
        <sz val="11"/>
        <rFont val="돋움"/>
        <family val="3"/>
        <charset val="129"/>
      </rPr>
      <t>전자부품</t>
    </r>
  </si>
  <si>
    <r>
      <rPr>
        <sz val="11"/>
        <rFont val="돋움"/>
        <family val="3"/>
        <charset val="129"/>
      </rPr>
      <t>컴퓨터및</t>
    </r>
    <phoneticPr fontId="19" type="noConversion"/>
  </si>
  <si>
    <r>
      <rPr>
        <sz val="11"/>
        <rFont val="돋움"/>
        <family val="3"/>
        <charset val="129"/>
      </rPr>
      <t>통신장비</t>
    </r>
    <phoneticPr fontId="19" type="noConversion"/>
  </si>
  <si>
    <r>
      <rPr>
        <sz val="11"/>
        <rFont val="돋움"/>
        <family val="3"/>
        <charset val="129"/>
      </rPr>
      <t>영상및</t>
    </r>
    <phoneticPr fontId="19" type="noConversion"/>
  </si>
  <si>
    <r>
      <rPr>
        <sz val="11"/>
        <rFont val="돋움"/>
        <family val="3"/>
        <charset val="129"/>
      </rPr>
      <t>의료기기</t>
    </r>
  </si>
  <si>
    <r>
      <rPr>
        <sz val="11"/>
        <rFont val="돋움"/>
        <family val="3"/>
        <charset val="129"/>
      </rPr>
      <t>가정용</t>
    </r>
    <phoneticPr fontId="50" type="noConversion"/>
  </si>
  <si>
    <r>
      <rPr>
        <sz val="11"/>
        <rFont val="돋움"/>
        <family val="3"/>
        <charset val="129"/>
      </rPr>
      <t>기타</t>
    </r>
    <phoneticPr fontId="50" type="noConversion"/>
  </si>
  <si>
    <r>
      <rPr>
        <sz val="11"/>
        <rFont val="돋움"/>
        <family val="3"/>
        <charset val="129"/>
      </rPr>
      <t>일반목적용</t>
    </r>
  </si>
  <si>
    <r>
      <rPr>
        <sz val="11"/>
        <rFont val="돋움"/>
        <family val="3"/>
        <charset val="129"/>
      </rPr>
      <t>특수목적용</t>
    </r>
  </si>
  <si>
    <r>
      <rPr>
        <sz val="11"/>
        <rFont val="돋움"/>
        <family val="3"/>
        <charset val="129"/>
      </rPr>
      <t>자동차</t>
    </r>
    <phoneticPr fontId="50" type="noConversion"/>
  </si>
  <si>
    <r>
      <rPr>
        <sz val="11"/>
        <rFont val="돋움"/>
        <family val="3"/>
        <charset val="129"/>
      </rPr>
      <t>도시가스</t>
    </r>
    <phoneticPr fontId="50" type="noConversion"/>
  </si>
  <si>
    <r>
      <rPr>
        <sz val="11"/>
        <rFont val="돋움"/>
        <family val="3"/>
        <charset val="129"/>
      </rPr>
      <t>여객운송</t>
    </r>
  </si>
  <si>
    <r>
      <rPr>
        <sz val="11"/>
        <rFont val="돋움"/>
        <family val="3"/>
        <charset val="129"/>
      </rPr>
      <t>화물운송</t>
    </r>
  </si>
  <si>
    <r>
      <rPr>
        <sz val="11"/>
        <rFont val="돋움"/>
        <family val="3"/>
        <charset val="129"/>
      </rPr>
      <t>운송보조</t>
    </r>
    <phoneticPr fontId="19" type="noConversion"/>
  </si>
  <si>
    <r>
      <rPr>
        <sz val="11"/>
        <rFont val="돋움"/>
        <family val="3"/>
        <charset val="129"/>
      </rPr>
      <t>전기통신</t>
    </r>
  </si>
  <si>
    <r>
      <rPr>
        <sz val="11"/>
        <rFont val="돋움"/>
        <family val="3"/>
        <charset val="129"/>
      </rPr>
      <t>비은행및</t>
    </r>
    <phoneticPr fontId="50" type="noConversion"/>
  </si>
  <si>
    <r>
      <rPr>
        <sz val="11"/>
        <rFont val="돋움"/>
        <family val="3"/>
        <charset val="129"/>
      </rPr>
      <t>법무및회계</t>
    </r>
    <phoneticPr fontId="19" type="noConversion"/>
  </si>
  <si>
    <r>
      <rPr>
        <sz val="11"/>
        <rFont val="돋움"/>
        <family val="3"/>
        <charset val="129"/>
      </rPr>
      <t>건설및공학</t>
    </r>
    <phoneticPr fontId="19" type="noConversion"/>
  </si>
  <si>
    <r>
      <rPr>
        <sz val="11"/>
        <rFont val="돋움"/>
        <family val="3"/>
        <charset val="129"/>
      </rPr>
      <t>컴퓨터관련</t>
    </r>
  </si>
  <si>
    <r>
      <rPr>
        <sz val="11"/>
        <rFont val="돋움"/>
        <family val="3"/>
        <charset val="129"/>
      </rPr>
      <t>사업지원</t>
    </r>
    <phoneticPr fontId="19" type="noConversion"/>
  </si>
  <si>
    <r>
      <rPr>
        <sz val="11"/>
        <rFont val="돋움"/>
        <family val="3"/>
        <charset val="129"/>
      </rPr>
      <t>수산품</t>
    </r>
    <phoneticPr fontId="19" type="noConversion"/>
  </si>
  <si>
    <r>
      <rPr>
        <sz val="11"/>
        <rFont val="돋움"/>
        <family val="3"/>
        <charset val="129"/>
      </rPr>
      <t>섬유제품</t>
    </r>
    <phoneticPr fontId="19" type="noConversion"/>
  </si>
  <si>
    <r>
      <rPr>
        <sz val="11"/>
        <rFont val="돋움"/>
        <family val="3"/>
        <charset val="129"/>
      </rPr>
      <t>동제품</t>
    </r>
    <phoneticPr fontId="19" type="noConversion"/>
  </si>
  <si>
    <r>
      <rPr>
        <sz val="11"/>
        <rFont val="돋움"/>
        <family val="3"/>
        <charset val="129"/>
      </rPr>
      <t>플라스틱물질</t>
    </r>
    <phoneticPr fontId="50" type="noConversion"/>
  </si>
  <si>
    <r>
      <rPr>
        <sz val="11"/>
        <rFont val="돋움"/>
        <family val="3"/>
        <charset val="129"/>
      </rPr>
      <t>화학제품</t>
    </r>
    <phoneticPr fontId="19" type="noConversion"/>
  </si>
  <si>
    <r>
      <rPr>
        <sz val="11"/>
        <rFont val="돋움"/>
        <family val="3"/>
        <charset val="129"/>
      </rPr>
      <t>유리제품</t>
    </r>
    <phoneticPr fontId="50" type="noConversion"/>
  </si>
  <si>
    <r>
      <rPr>
        <sz val="11"/>
        <rFont val="돋움"/>
        <family val="3"/>
        <charset val="129"/>
      </rPr>
      <t>점토제품</t>
    </r>
    <phoneticPr fontId="50" type="noConversion"/>
  </si>
  <si>
    <r>
      <rPr>
        <sz val="11"/>
        <rFont val="돋움"/>
        <family val="3"/>
        <charset val="129"/>
      </rPr>
      <t>석회제품</t>
    </r>
    <phoneticPr fontId="50" type="noConversion"/>
  </si>
  <si>
    <r>
      <rPr>
        <sz val="11"/>
        <rFont val="돋움"/>
        <family val="3"/>
        <charset val="129"/>
      </rPr>
      <t>광물제품</t>
    </r>
    <phoneticPr fontId="50" type="noConversion"/>
  </si>
  <si>
    <r>
      <rPr>
        <sz val="11"/>
        <rFont val="돋움"/>
        <family val="3"/>
        <charset val="129"/>
      </rPr>
      <t>제품</t>
    </r>
    <phoneticPr fontId="50" type="noConversion"/>
  </si>
  <si>
    <r>
      <rPr>
        <sz val="11"/>
        <rFont val="돋움"/>
        <family val="3"/>
        <charset val="129"/>
      </rPr>
      <t>금속제품</t>
    </r>
    <phoneticPr fontId="19" type="noConversion"/>
  </si>
  <si>
    <r>
      <rPr>
        <sz val="11"/>
        <rFont val="돋움"/>
        <family val="3"/>
        <charset val="129"/>
      </rPr>
      <t>압형제품</t>
    </r>
    <phoneticPr fontId="50" type="noConversion"/>
  </si>
  <si>
    <r>
      <rPr>
        <sz val="11"/>
        <rFont val="돋움"/>
        <family val="3"/>
        <charset val="129"/>
      </rPr>
      <t>스프링</t>
    </r>
    <phoneticPr fontId="19" type="noConversion"/>
  </si>
  <si>
    <r>
      <rPr>
        <sz val="11"/>
        <rFont val="돋움"/>
        <family val="3"/>
        <charset val="129"/>
      </rPr>
      <t>주변기기</t>
    </r>
    <phoneticPr fontId="50" type="noConversion"/>
  </si>
  <si>
    <r>
      <rPr>
        <sz val="11"/>
        <rFont val="돋움"/>
        <family val="3"/>
        <charset val="129"/>
      </rPr>
      <t>음향기기</t>
    </r>
    <phoneticPr fontId="50" type="noConversion"/>
  </si>
  <si>
    <r>
      <rPr>
        <sz val="11"/>
        <rFont val="돋움"/>
        <family val="3"/>
        <charset val="129"/>
      </rPr>
      <t>항해용기기</t>
    </r>
    <phoneticPr fontId="50" type="noConversion"/>
  </si>
  <si>
    <r>
      <rPr>
        <sz val="11"/>
        <rFont val="돋움"/>
        <family val="3"/>
        <charset val="129"/>
      </rPr>
      <t>광학기기</t>
    </r>
    <phoneticPr fontId="50" type="noConversion"/>
  </si>
  <si>
    <r>
      <rPr>
        <sz val="11"/>
        <rFont val="돋움"/>
        <family val="3"/>
        <charset val="129"/>
      </rPr>
      <t>전기변환장치</t>
    </r>
    <phoneticPr fontId="19" type="noConversion"/>
  </si>
  <si>
    <r>
      <rPr>
        <sz val="11"/>
        <rFont val="돋움"/>
        <family val="3"/>
        <charset val="129"/>
      </rPr>
      <t>축전지</t>
    </r>
  </si>
  <si>
    <r>
      <rPr>
        <sz val="11"/>
        <rFont val="돋움"/>
        <family val="3"/>
        <charset val="129"/>
      </rPr>
      <t>케이블</t>
    </r>
  </si>
  <si>
    <r>
      <rPr>
        <sz val="11"/>
        <rFont val="돋움"/>
        <family val="3"/>
        <charset val="129"/>
      </rPr>
      <t>조명장치</t>
    </r>
  </si>
  <si>
    <r>
      <rPr>
        <sz val="11"/>
        <rFont val="돋움"/>
        <family val="3"/>
        <charset val="129"/>
      </rPr>
      <t>전기장치</t>
    </r>
  </si>
  <si>
    <r>
      <rPr>
        <sz val="11"/>
        <rFont val="돋움"/>
        <family val="3"/>
        <charset val="129"/>
      </rPr>
      <t>운수장비</t>
    </r>
    <phoneticPr fontId="19" type="noConversion"/>
  </si>
  <si>
    <r>
      <rPr>
        <sz val="11"/>
        <rFont val="돋움"/>
        <family val="3"/>
        <charset val="129"/>
      </rPr>
      <t>전기통신</t>
    </r>
    <phoneticPr fontId="19" type="noConversion"/>
  </si>
  <si>
    <r>
      <rPr>
        <sz val="11"/>
        <rFont val="돋움"/>
        <family val="3"/>
        <charset val="129"/>
      </rPr>
      <t>여신전문기관</t>
    </r>
  </si>
  <si>
    <r>
      <rPr>
        <sz val="11"/>
        <rFont val="돋움"/>
        <family val="3"/>
        <charset val="129"/>
      </rPr>
      <t>서비스</t>
    </r>
    <phoneticPr fontId="50" type="noConversion"/>
  </si>
  <si>
    <r>
      <rPr>
        <sz val="11"/>
        <color indexed="8"/>
        <rFont val="돋움"/>
        <family val="3"/>
        <charset val="129"/>
      </rPr>
      <t>연</t>
    </r>
    <r>
      <rPr>
        <sz val="11"/>
        <color indexed="8"/>
        <rFont val="Arial Narrow"/>
        <family val="2"/>
      </rPr>
      <t xml:space="preserve">   </t>
    </r>
    <r>
      <rPr>
        <sz val="11"/>
        <color indexed="8"/>
        <rFont val="돋움"/>
        <family val="3"/>
        <charset val="129"/>
      </rPr>
      <t>별</t>
    </r>
  </si>
  <si>
    <r>
      <rPr>
        <sz val="11"/>
        <color indexed="8"/>
        <rFont val="돋움"/>
        <family val="3"/>
        <charset val="129"/>
      </rPr>
      <t>월</t>
    </r>
    <r>
      <rPr>
        <sz val="11"/>
        <color indexed="8"/>
        <rFont val="Arial Narrow"/>
        <family val="2"/>
      </rPr>
      <t xml:space="preserve">   </t>
    </r>
    <r>
      <rPr>
        <sz val="11"/>
        <color indexed="8"/>
        <rFont val="돋움"/>
        <family val="3"/>
        <charset val="129"/>
      </rPr>
      <t>별</t>
    </r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</si>
  <si>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증기</t>
    </r>
  </si>
  <si>
    <r>
      <rPr>
        <sz val="11"/>
        <rFont val="돋움"/>
        <family val="3"/>
        <charset val="129"/>
      </rPr>
      <t>상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품</t>
    </r>
    <phoneticPr fontId="19" type="noConversion"/>
  </si>
  <si>
    <r>
      <rPr>
        <sz val="11"/>
        <rFont val="돋움"/>
        <family val="3"/>
        <charset val="129"/>
      </rPr>
      <t>음식료품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담배</t>
    </r>
    <phoneticPr fontId="19" type="noConversion"/>
  </si>
  <si>
    <r>
      <rPr>
        <sz val="11"/>
        <rFont val="돋움"/>
        <family val="3"/>
        <charset val="129"/>
      </rPr>
      <t>섬유제품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의복</t>
    </r>
    <phoneticPr fontId="19" type="noConversion"/>
  </si>
  <si>
    <r>
      <rPr>
        <sz val="11"/>
        <rFont val="돋움"/>
        <family val="3"/>
        <charset val="129"/>
      </rPr>
      <t>가죽제품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신발</t>
    </r>
    <phoneticPr fontId="19" type="noConversion"/>
  </si>
  <si>
    <r>
      <rPr>
        <sz val="11"/>
        <rFont val="돋움"/>
        <family val="3"/>
        <charset val="129"/>
      </rPr>
      <t>목재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나무제품</t>
    </r>
    <phoneticPr fontId="19" type="noConversion"/>
  </si>
  <si>
    <r>
      <rPr>
        <sz val="11"/>
        <rFont val="돋움"/>
        <family val="3"/>
        <charset val="129"/>
      </rPr>
      <t>펄프</t>
    </r>
    <r>
      <rPr>
        <sz val="11"/>
        <rFont val="Arial Narrow"/>
        <family val="2"/>
      </rPr>
      <t xml:space="preserve">, </t>
    </r>
    <r>
      <rPr>
        <sz val="11"/>
        <rFont val="돋움"/>
        <family val="3"/>
        <charset val="129"/>
      </rPr>
      <t>종이제품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출판물</t>
    </r>
    <phoneticPr fontId="19" type="noConversion"/>
  </si>
  <si>
    <r>
      <rPr>
        <sz val="11"/>
        <rFont val="돋움"/>
        <family val="3"/>
        <charset val="129"/>
      </rPr>
      <t>코크스및</t>
    </r>
    <r>
      <rPr>
        <sz val="11"/>
        <rFont val="Arial Narrow"/>
        <family val="2"/>
      </rPr>
      <t xml:space="preserve"> </t>
    </r>
    <phoneticPr fontId="19" type="noConversion"/>
  </si>
  <si>
    <r>
      <rPr>
        <sz val="11"/>
        <rFont val="돋움"/>
        <family val="3"/>
        <charset val="129"/>
      </rPr>
      <t>화학물질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19" type="noConversion"/>
  </si>
  <si>
    <r>
      <rPr>
        <sz val="11"/>
        <rFont val="돋움"/>
        <family val="3"/>
        <charset val="129"/>
      </rPr>
      <t>고무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플라스틱</t>
    </r>
    <phoneticPr fontId="19" type="noConversion"/>
  </si>
  <si>
    <r>
      <rPr>
        <sz val="11"/>
        <rFont val="돋움"/>
        <family val="3"/>
        <charset val="129"/>
      </rPr>
      <t>비금속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광물제품</t>
    </r>
    <phoneticPr fontId="19" type="noConversion"/>
  </si>
  <si>
    <r>
      <rPr>
        <sz val="11"/>
        <rFont val="돋움"/>
        <family val="3"/>
        <charset val="129"/>
      </rPr>
      <t>전자부품</t>
    </r>
    <r>
      <rPr>
        <sz val="11"/>
        <rFont val="Arial Narrow"/>
        <family val="2"/>
      </rPr>
      <t xml:space="preserve">, </t>
    </r>
    <r>
      <rPr>
        <sz val="11"/>
        <rFont val="돋움"/>
        <family val="3"/>
        <charset val="129"/>
      </rPr>
      <t>컴퓨터</t>
    </r>
    <r>
      <rPr>
        <sz val="11"/>
        <rFont val="Arial Narrow"/>
        <family val="2"/>
      </rPr>
      <t xml:space="preserve">, </t>
    </r>
    <r>
      <rPr>
        <sz val="11"/>
        <rFont val="돋움"/>
        <family val="3"/>
        <charset val="129"/>
      </rPr>
      <t>영상음향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통신장비</t>
    </r>
    <phoneticPr fontId="19" type="noConversion"/>
  </si>
  <si>
    <r>
      <rPr>
        <sz val="11"/>
        <rFont val="돋움"/>
        <family val="3"/>
        <charset val="129"/>
      </rPr>
      <t>의료</t>
    </r>
    <r>
      <rPr>
        <sz val="11"/>
        <rFont val="Arial Narrow"/>
        <family val="2"/>
      </rPr>
      <t xml:space="preserve">, </t>
    </r>
    <r>
      <rPr>
        <sz val="11"/>
        <rFont val="돋움"/>
        <family val="3"/>
        <charset val="129"/>
      </rPr>
      <t>정밀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광학기기</t>
    </r>
    <phoneticPr fontId="19" type="noConversion"/>
  </si>
  <si>
    <r>
      <rPr>
        <sz val="11"/>
        <rFont val="돋움"/>
        <family val="3"/>
        <charset val="129"/>
      </rPr>
      <t>기타기계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장비</t>
    </r>
    <phoneticPr fontId="19" type="noConversion"/>
  </si>
  <si>
    <r>
      <rPr>
        <sz val="11"/>
        <rFont val="돋움"/>
        <family val="3"/>
        <charset val="129"/>
      </rPr>
      <t>자동차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트레일러</t>
    </r>
    <phoneticPr fontId="50" type="noConversion"/>
  </si>
  <si>
    <r>
      <rPr>
        <sz val="11"/>
        <rFont val="돋움"/>
        <family val="3"/>
        <charset val="129"/>
      </rPr>
      <t>가구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기타공산품</t>
    </r>
    <phoneticPr fontId="50" type="noConversion"/>
  </si>
  <si>
    <r>
      <rPr>
        <sz val="11"/>
        <rFont val="돋움"/>
        <family val="3"/>
        <charset val="129"/>
      </rPr>
      <t>전력</t>
    </r>
    <r>
      <rPr>
        <sz val="11"/>
        <rFont val="Arial Narrow"/>
        <family val="2"/>
      </rPr>
      <t xml:space="preserve">, </t>
    </r>
    <r>
      <rPr>
        <sz val="11"/>
        <rFont val="돋움"/>
        <family val="3"/>
        <charset val="129"/>
      </rPr>
      <t>수도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가스</t>
    </r>
    <phoneticPr fontId="50" type="noConversion"/>
  </si>
  <si>
    <r>
      <rPr>
        <sz val="11"/>
        <rFont val="돋움"/>
        <family val="3"/>
        <charset val="129"/>
      </rPr>
      <t>운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수</t>
    </r>
    <phoneticPr fontId="19" type="noConversion"/>
  </si>
  <si>
    <r>
      <rPr>
        <sz val="11"/>
        <rFont val="돋움"/>
        <family val="3"/>
        <charset val="129"/>
      </rPr>
      <t>금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융</t>
    </r>
    <phoneticPr fontId="19" type="noConversion"/>
  </si>
  <si>
    <r>
      <rPr>
        <sz val="11"/>
        <rFont val="돋움"/>
        <family val="3"/>
        <charset val="129"/>
      </rPr>
      <t>리스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임대</t>
    </r>
    <phoneticPr fontId="19" type="noConversion"/>
  </si>
  <si>
    <r>
      <rPr>
        <sz val="11"/>
        <rFont val="돋움"/>
        <family val="3"/>
        <charset val="129"/>
      </rPr>
      <t>광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고</t>
    </r>
    <phoneticPr fontId="19" type="noConversion"/>
  </si>
  <si>
    <r>
      <rPr>
        <sz val="11"/>
        <color indexed="8"/>
        <rFont val="돋움"/>
        <family val="3"/>
        <charset val="129"/>
      </rPr>
      <t>연</t>
    </r>
    <r>
      <rPr>
        <sz val="11"/>
        <color indexed="8"/>
        <rFont val="Arial Narrow"/>
        <family val="2"/>
      </rPr>
      <t xml:space="preserve">   </t>
    </r>
    <r>
      <rPr>
        <sz val="11"/>
        <color indexed="8"/>
        <rFont val="돋움"/>
        <family val="3"/>
        <charset val="129"/>
      </rPr>
      <t>별</t>
    </r>
    <phoneticPr fontId="19" type="noConversion"/>
  </si>
  <si>
    <r>
      <rPr>
        <sz val="11"/>
        <rFont val="돋움"/>
        <family val="3"/>
        <charset val="129"/>
      </rPr>
      <t>농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림</t>
    </r>
    <phoneticPr fontId="19" type="noConversion"/>
  </si>
  <si>
    <r>
      <rPr>
        <sz val="11"/>
        <rFont val="돋움"/>
        <family val="3"/>
        <charset val="129"/>
      </rPr>
      <t>광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물</t>
    </r>
    <phoneticPr fontId="19" type="noConversion"/>
  </si>
  <si>
    <r>
      <rPr>
        <sz val="11"/>
        <rFont val="돋움"/>
        <family val="3"/>
        <charset val="129"/>
      </rPr>
      <t>사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료</t>
    </r>
    <phoneticPr fontId="19" type="noConversion"/>
  </si>
  <si>
    <r>
      <rPr>
        <sz val="11"/>
        <rFont val="돋움"/>
        <family val="3"/>
        <charset val="129"/>
      </rPr>
      <t>담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배</t>
    </r>
    <phoneticPr fontId="19" type="noConversion"/>
  </si>
  <si>
    <r>
      <rPr>
        <sz val="11"/>
        <rFont val="돋움"/>
        <family val="3"/>
        <charset val="129"/>
      </rPr>
      <t>직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물</t>
    </r>
    <phoneticPr fontId="19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</si>
  <si>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타</t>
    </r>
    <phoneticPr fontId="19" type="noConversion"/>
  </si>
  <si>
    <r>
      <rPr>
        <sz val="11"/>
        <rFont val="돋움"/>
        <family val="3"/>
        <charset val="129"/>
      </rPr>
      <t>의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복</t>
    </r>
    <phoneticPr fontId="19" type="noConversion"/>
  </si>
  <si>
    <r>
      <rPr>
        <sz val="11"/>
        <rFont val="돋움"/>
        <family val="3"/>
        <charset val="129"/>
      </rPr>
      <t>가죽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19" type="noConversion"/>
  </si>
  <si>
    <r>
      <rPr>
        <sz val="11"/>
        <rFont val="돋움"/>
        <family val="3"/>
        <charset val="129"/>
      </rPr>
      <t>신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발</t>
    </r>
    <phoneticPr fontId="19" type="noConversion"/>
  </si>
  <si>
    <r>
      <rPr>
        <sz val="11"/>
        <rFont val="돋움"/>
        <family val="3"/>
        <charset val="129"/>
      </rPr>
      <t>목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재</t>
    </r>
    <phoneticPr fontId="19" type="noConversion"/>
  </si>
  <si>
    <r>
      <rPr>
        <sz val="11"/>
        <rFont val="돋움"/>
        <family val="3"/>
        <charset val="129"/>
      </rPr>
      <t>펄프</t>
    </r>
    <r>
      <rPr>
        <sz val="11"/>
        <rFont val="Arial Narrow"/>
        <family val="2"/>
      </rPr>
      <t xml:space="preserve">, </t>
    </r>
    <r>
      <rPr>
        <sz val="11"/>
        <rFont val="돋움"/>
        <family val="3"/>
        <charset val="129"/>
      </rPr>
      <t>종이</t>
    </r>
    <phoneticPr fontId="19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</si>
  <si>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초</t>
    </r>
    <phoneticPr fontId="19" type="noConversion"/>
  </si>
  <si>
    <r>
      <rPr>
        <sz val="11"/>
        <rFont val="돋움"/>
        <family val="3"/>
        <charset val="129"/>
      </rPr>
      <t>비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료</t>
    </r>
    <phoneticPr fontId="19" type="noConversion"/>
  </si>
  <si>
    <r>
      <rPr>
        <sz val="11"/>
        <rFont val="돋움"/>
        <family val="3"/>
        <charset val="129"/>
      </rPr>
      <t>합성고무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19" type="noConversion"/>
  </si>
  <si>
    <r>
      <rPr>
        <sz val="11"/>
        <rFont val="돋움"/>
        <family val="3"/>
        <charset val="129"/>
      </rPr>
      <t>비누</t>
    </r>
    <r>
      <rPr>
        <sz val="11"/>
        <rFont val="Arial Narrow"/>
        <family val="2"/>
      </rPr>
      <t>,</t>
    </r>
    <r>
      <rPr>
        <sz val="11"/>
        <rFont val="돋움"/>
        <family val="3"/>
        <charset val="129"/>
      </rPr>
      <t>세정제</t>
    </r>
    <phoneticPr fontId="50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</si>
  <si>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타</t>
    </r>
    <phoneticPr fontId="19" type="noConversion"/>
  </si>
  <si>
    <r>
      <rPr>
        <sz val="11"/>
        <rFont val="돋움"/>
        <family val="3"/>
        <charset val="129"/>
      </rPr>
      <t>인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체</t>
    </r>
    <phoneticPr fontId="19" type="noConversion"/>
  </si>
  <si>
    <r>
      <rPr>
        <sz val="11"/>
        <rFont val="돋움"/>
        <family val="3"/>
        <charset val="129"/>
      </rPr>
      <t>동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물</t>
    </r>
    <phoneticPr fontId="19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</si>
  <si>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타</t>
    </r>
    <phoneticPr fontId="19" type="noConversion"/>
  </si>
  <si>
    <r>
      <rPr>
        <sz val="11"/>
        <rFont val="돋움"/>
        <family val="3"/>
        <charset val="129"/>
      </rPr>
      <t>유리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19" type="noConversion"/>
  </si>
  <si>
    <r>
      <rPr>
        <sz val="11"/>
        <rFont val="돋움"/>
        <family val="3"/>
        <charset val="129"/>
      </rPr>
      <t>시멘트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19" type="noConversion"/>
  </si>
  <si>
    <r>
      <rPr>
        <sz val="11"/>
        <rFont val="돋움"/>
        <family val="3"/>
        <charset val="129"/>
      </rPr>
      <t>기타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비금속</t>
    </r>
    <phoneticPr fontId="19" type="noConversion"/>
  </si>
  <si>
    <r>
      <rPr>
        <sz val="11"/>
        <rFont val="돋움"/>
        <family val="3"/>
        <charset val="129"/>
      </rPr>
      <t>금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속</t>
    </r>
    <phoneticPr fontId="19" type="noConversion"/>
  </si>
  <si>
    <r>
      <rPr>
        <sz val="11"/>
        <rFont val="돋움"/>
        <family val="3"/>
        <charset val="129"/>
      </rPr>
      <t>측정</t>
    </r>
    <r>
      <rPr>
        <sz val="11"/>
        <rFont val="Arial Narrow"/>
        <family val="2"/>
      </rPr>
      <t>,</t>
    </r>
    <r>
      <rPr>
        <sz val="11"/>
        <rFont val="돋움"/>
        <family val="3"/>
        <charset val="129"/>
      </rPr>
      <t>시험</t>
    </r>
    <phoneticPr fontId="19" type="noConversion"/>
  </si>
  <si>
    <r>
      <rPr>
        <sz val="11"/>
        <rFont val="돋움"/>
        <family val="3"/>
        <charset val="129"/>
      </rPr>
      <t>안경</t>
    </r>
    <r>
      <rPr>
        <sz val="11"/>
        <rFont val="Arial Narrow"/>
        <family val="2"/>
      </rPr>
      <t>,</t>
    </r>
    <r>
      <rPr>
        <sz val="11"/>
        <rFont val="돋움"/>
        <family val="3"/>
        <charset val="129"/>
      </rPr>
      <t>사진및</t>
    </r>
    <phoneticPr fontId="19" type="noConversion"/>
  </si>
  <si>
    <r>
      <rPr>
        <sz val="11"/>
        <rFont val="돋움"/>
        <family val="3"/>
        <charset val="129"/>
      </rPr>
      <t>시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계</t>
    </r>
    <phoneticPr fontId="19" type="noConversion"/>
  </si>
  <si>
    <r>
      <rPr>
        <sz val="11"/>
        <rFont val="돋움"/>
        <family val="3"/>
        <charset val="129"/>
      </rPr>
      <t>전동기</t>
    </r>
    <r>
      <rPr>
        <sz val="11"/>
        <rFont val="Arial Narrow"/>
        <family val="2"/>
      </rPr>
      <t>,</t>
    </r>
    <r>
      <rPr>
        <sz val="11"/>
        <rFont val="돋움"/>
        <family val="3"/>
        <charset val="129"/>
      </rPr>
      <t>발전기및</t>
    </r>
    <phoneticPr fontId="50" type="noConversion"/>
  </si>
  <si>
    <r>
      <rPr>
        <sz val="11"/>
        <rFont val="돋움"/>
        <family val="3"/>
        <charset val="129"/>
      </rPr>
      <t>건전지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50" type="noConversion"/>
  </si>
  <si>
    <r>
      <rPr>
        <sz val="11"/>
        <rFont val="돋움"/>
        <family val="3"/>
        <charset val="129"/>
      </rPr>
      <t>절연선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50" type="noConversion"/>
  </si>
  <si>
    <r>
      <rPr>
        <sz val="11"/>
        <rFont val="돋움"/>
        <family val="3"/>
        <charset val="129"/>
      </rPr>
      <t>전구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50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</si>
  <si>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타</t>
    </r>
    <phoneticPr fontId="50" type="noConversion"/>
  </si>
  <si>
    <r>
      <rPr>
        <sz val="11"/>
        <rFont val="돋움"/>
        <family val="3"/>
        <charset val="129"/>
      </rPr>
      <t>가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구</t>
    </r>
    <phoneticPr fontId="50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</si>
  <si>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타</t>
    </r>
    <phoneticPr fontId="50" type="noConversion"/>
  </si>
  <si>
    <r>
      <rPr>
        <sz val="11"/>
        <rFont val="돋움"/>
        <family val="3"/>
        <charset val="129"/>
      </rPr>
      <t>전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력</t>
    </r>
    <phoneticPr fontId="50" type="noConversion"/>
  </si>
  <si>
    <r>
      <rPr>
        <sz val="11"/>
        <rFont val="돋움"/>
        <family val="3"/>
        <charset val="129"/>
      </rPr>
      <t>수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도</t>
    </r>
    <phoneticPr fontId="50" type="noConversion"/>
  </si>
  <si>
    <r>
      <rPr>
        <sz val="11"/>
        <rFont val="돋움"/>
        <family val="3"/>
        <charset val="129"/>
      </rPr>
      <t>하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역</t>
    </r>
    <phoneticPr fontId="19" type="noConversion"/>
  </si>
  <si>
    <r>
      <rPr>
        <sz val="11"/>
        <rFont val="돋움"/>
        <family val="3"/>
        <charset val="129"/>
      </rPr>
      <t>창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고</t>
    </r>
    <phoneticPr fontId="19" type="noConversion"/>
  </si>
  <si>
    <r>
      <rPr>
        <sz val="11"/>
        <rFont val="돋움"/>
        <family val="3"/>
        <charset val="129"/>
      </rPr>
      <t>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편</t>
    </r>
    <phoneticPr fontId="19" type="noConversion"/>
  </si>
  <si>
    <r>
      <rPr>
        <sz val="11"/>
        <rFont val="돋움"/>
        <family val="3"/>
        <charset val="129"/>
      </rPr>
      <t>은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행</t>
    </r>
    <phoneticPr fontId="19" type="noConversion"/>
  </si>
  <si>
    <r>
      <rPr>
        <sz val="11"/>
        <rFont val="돋움"/>
        <family val="3"/>
        <charset val="129"/>
      </rPr>
      <t>보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험</t>
    </r>
    <phoneticPr fontId="50" type="noConversion"/>
  </si>
  <si>
    <r>
      <rPr>
        <sz val="11"/>
        <rFont val="돋움"/>
        <family val="3"/>
        <charset val="129"/>
      </rPr>
      <t>증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권</t>
    </r>
    <phoneticPr fontId="50" type="noConversion"/>
  </si>
  <si>
    <r>
      <rPr>
        <sz val="11"/>
        <rFont val="돋움"/>
        <family val="3"/>
        <charset val="129"/>
      </rPr>
      <t>리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스</t>
    </r>
    <phoneticPr fontId="19" type="noConversion"/>
  </si>
  <si>
    <r>
      <rPr>
        <sz val="11"/>
        <rFont val="돋움"/>
        <family val="3"/>
        <charset val="129"/>
      </rPr>
      <t>임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대</t>
    </r>
    <phoneticPr fontId="19" type="noConversion"/>
  </si>
  <si>
    <r>
      <rPr>
        <sz val="11"/>
        <rFont val="돋움"/>
        <family val="3"/>
        <charset val="129"/>
      </rPr>
      <t>위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생</t>
    </r>
    <phoneticPr fontId="19" type="noConversion"/>
  </si>
  <si>
    <r>
      <rPr>
        <sz val="11"/>
        <rFont val="돋움"/>
        <family val="3"/>
        <charset val="129"/>
      </rPr>
      <t>숙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박</t>
    </r>
    <phoneticPr fontId="19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</si>
  <si>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종이제품</t>
    </r>
    <phoneticPr fontId="50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</si>
  <si>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화장품</t>
    </r>
    <phoneticPr fontId="19" type="noConversion"/>
  </si>
  <si>
    <r>
      <rPr>
        <sz val="11"/>
        <rFont val="돋움"/>
        <family val="3"/>
        <charset val="129"/>
      </rPr>
      <t>제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품</t>
    </r>
    <phoneticPr fontId="50" type="noConversion"/>
  </si>
  <si>
    <r>
      <rPr>
        <sz val="11"/>
        <rFont val="돋움"/>
        <family val="3"/>
        <charset val="129"/>
      </rPr>
      <t>제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품</t>
    </r>
    <phoneticPr fontId="19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</si>
  <si>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철물</t>
    </r>
    <phoneticPr fontId="50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</si>
  <si>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나사제품</t>
    </r>
    <phoneticPr fontId="19" type="noConversion"/>
  </si>
  <si>
    <r>
      <rPr>
        <sz val="11"/>
        <rFont val="돋움"/>
        <family val="3"/>
        <charset val="129"/>
      </rPr>
      <t>제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품</t>
    </r>
    <phoneticPr fontId="19" type="noConversion"/>
  </si>
  <si>
    <r>
      <rPr>
        <sz val="11"/>
        <rFont val="돋움"/>
        <family val="3"/>
        <charset val="129"/>
      </rPr>
      <t>용</t>
    </r>
    <r>
      <rPr>
        <sz val="11"/>
        <rFont val="Arial Narrow"/>
        <family val="2"/>
      </rPr>
      <t xml:space="preserve">     </t>
    </r>
    <r>
      <rPr>
        <sz val="11"/>
        <rFont val="돋움"/>
        <family val="3"/>
        <charset val="129"/>
      </rPr>
      <t>기</t>
    </r>
    <phoneticPr fontId="19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</si>
  <si>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기</t>
    </r>
    <phoneticPr fontId="19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</si>
  <si>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계</t>
    </r>
    <phoneticPr fontId="50" type="noConversion"/>
  </si>
  <si>
    <t>alcoholic</t>
    <phoneticPr fontId="22" type="noConversion"/>
  </si>
  <si>
    <t>&amp;</t>
    <phoneticPr fontId="22" type="noConversion"/>
  </si>
  <si>
    <t>Alcoholic</t>
    <phoneticPr fontId="22" type="noConversion"/>
  </si>
  <si>
    <t>Water &amp;</t>
    <phoneticPr fontId="22" type="noConversion"/>
  </si>
  <si>
    <t>Rental for</t>
    <phoneticPr fontId="22" type="noConversion"/>
  </si>
  <si>
    <t>&amp; repair of</t>
    <phoneticPr fontId="22" type="noConversion"/>
  </si>
  <si>
    <t>&amp; other</t>
    <phoneticPr fontId="22" type="noConversion"/>
  </si>
  <si>
    <t xml:space="preserve">Gas &amp; </t>
    <phoneticPr fontId="22" type="noConversion"/>
  </si>
  <si>
    <t>Household</t>
    <phoneticPr fontId="22" type="noConversion"/>
  </si>
  <si>
    <t>goods &amp;</t>
    <phoneticPr fontId="22" type="noConversion"/>
  </si>
  <si>
    <t>products &amp;</t>
    <phoneticPr fontId="22" type="noConversion"/>
  </si>
  <si>
    <t>Medical</t>
    <phoneticPr fontId="22" type="noConversion"/>
  </si>
  <si>
    <t>Trans-</t>
    <phoneticPr fontId="22" type="noConversion"/>
  </si>
  <si>
    <t>Purchase</t>
    <phoneticPr fontId="22" type="noConversion"/>
  </si>
  <si>
    <t>of transport</t>
    <phoneticPr fontId="22" type="noConversion"/>
  </si>
  <si>
    <t>Transport</t>
    <phoneticPr fontId="22" type="noConversion"/>
  </si>
  <si>
    <t>Communi-</t>
    <phoneticPr fontId="22" type="noConversion"/>
  </si>
  <si>
    <t>Postal</t>
    <phoneticPr fontId="22" type="noConversion"/>
  </si>
  <si>
    <t>Telephone</t>
    <phoneticPr fontId="22" type="noConversion"/>
  </si>
  <si>
    <t>&amp; telefax</t>
    <phoneticPr fontId="22" type="noConversion"/>
  </si>
  <si>
    <t>Culture &amp;</t>
    <phoneticPr fontId="22" type="noConversion"/>
  </si>
  <si>
    <t>culture &amp;</t>
    <phoneticPr fontId="22" type="noConversion"/>
  </si>
  <si>
    <t>Durable for</t>
    <phoneticPr fontId="22" type="noConversion"/>
  </si>
  <si>
    <t>recreational</t>
    <phoneticPr fontId="22" type="noConversion"/>
  </si>
  <si>
    <t>Newspaper &amp;</t>
    <phoneticPr fontId="22" type="noConversion"/>
  </si>
  <si>
    <t>Year</t>
    <phoneticPr fontId="15" type="noConversion"/>
  </si>
  <si>
    <r>
      <rPr>
        <sz val="11"/>
        <rFont val="돋움"/>
        <family val="3"/>
        <charset val="129"/>
      </rPr>
      <t>월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</t>
    </r>
    <phoneticPr fontId="15" type="noConversion"/>
  </si>
  <si>
    <t>Food</t>
    <phoneticPr fontId="22" type="noConversion"/>
  </si>
  <si>
    <t>Alcoholic</t>
    <phoneticPr fontId="22" type="noConversion"/>
  </si>
  <si>
    <t>Water</t>
    <phoneticPr fontId="22" type="noConversion"/>
  </si>
  <si>
    <t>Furnishings</t>
    <phoneticPr fontId="22" type="noConversion"/>
  </si>
  <si>
    <t>Month</t>
    <phoneticPr fontId="15" type="noConversion"/>
  </si>
  <si>
    <t>Musical</t>
    <phoneticPr fontId="22" type="noConversion"/>
  </si>
  <si>
    <t>Eating out</t>
    <phoneticPr fontId="22" type="noConversion"/>
  </si>
  <si>
    <t>Miscell-</t>
    <phoneticPr fontId="15" type="noConversion"/>
  </si>
  <si>
    <t>&amp; Non-</t>
    <phoneticPr fontId="22" type="noConversion"/>
  </si>
  <si>
    <t>Teas</t>
    <phoneticPr fontId="22" type="noConversion"/>
  </si>
  <si>
    <t>beverages</t>
    <phoneticPr fontId="22" type="noConversion"/>
  </si>
  <si>
    <t>Clothing</t>
    <phoneticPr fontId="22" type="noConversion"/>
  </si>
  <si>
    <t>Housing,</t>
    <phoneticPr fontId="22" type="noConversion"/>
  </si>
  <si>
    <t>Maintenance</t>
    <phoneticPr fontId="22" type="noConversion"/>
  </si>
  <si>
    <t>supply</t>
    <phoneticPr fontId="22" type="noConversion"/>
  </si>
  <si>
    <t>Electricity,</t>
    <phoneticPr fontId="22" type="noConversion"/>
  </si>
  <si>
    <t>&amp;</t>
    <phoneticPr fontId="22" type="noConversion"/>
  </si>
  <si>
    <t>Household</t>
    <phoneticPr fontId="22" type="noConversion"/>
  </si>
  <si>
    <t>Medical</t>
    <phoneticPr fontId="22" type="noConversion"/>
  </si>
  <si>
    <t>Other</t>
    <phoneticPr fontId="22" type="noConversion"/>
  </si>
  <si>
    <t>Operation</t>
    <phoneticPr fontId="22" type="noConversion"/>
  </si>
  <si>
    <t>Telephone</t>
    <phoneticPr fontId="22" type="noConversion"/>
  </si>
  <si>
    <t>Durable for</t>
    <phoneticPr fontId="22" type="noConversion"/>
  </si>
  <si>
    <t>instrument &amp;</t>
    <phoneticPr fontId="22" type="noConversion"/>
  </si>
  <si>
    <t>Cultural &amp;</t>
    <phoneticPr fontId="22" type="noConversion"/>
  </si>
  <si>
    <t>Books,</t>
    <phoneticPr fontId="22" type="noConversion"/>
  </si>
  <si>
    <t>Pri-primary</t>
    <phoneticPr fontId="22" type="noConversion"/>
  </si>
  <si>
    <t>aneous</t>
    <phoneticPr fontId="22" type="noConversion"/>
  </si>
  <si>
    <t>Package</t>
    <phoneticPr fontId="22" type="noConversion"/>
  </si>
  <si>
    <t>&amp; Primary</t>
    <phoneticPr fontId="22" type="noConversion"/>
  </si>
  <si>
    <t>Secondary</t>
    <phoneticPr fontId="22" type="noConversion"/>
  </si>
  <si>
    <t>Tertiary</t>
    <phoneticPr fontId="22" type="noConversion"/>
  </si>
  <si>
    <t>Other</t>
    <phoneticPr fontId="22" type="noConversion"/>
  </si>
  <si>
    <t>Accomo-</t>
    <phoneticPr fontId="15" type="noConversion"/>
  </si>
  <si>
    <t>Personal</t>
    <phoneticPr fontId="22" type="noConversion"/>
  </si>
  <si>
    <t>beverages</t>
    <phoneticPr fontId="22" type="noConversion"/>
  </si>
  <si>
    <t>Food</t>
    <phoneticPr fontId="22" type="noConversion"/>
  </si>
  <si>
    <t>Beverages</t>
    <phoneticPr fontId="22" type="noConversion"/>
  </si>
  <si>
    <t>Cigarettes</t>
    <phoneticPr fontId="22" type="noConversion"/>
  </si>
  <si>
    <t>Footwear</t>
    <phoneticPr fontId="22" type="noConversion"/>
  </si>
  <si>
    <t>Clothing</t>
    <phoneticPr fontId="22" type="noConversion"/>
  </si>
  <si>
    <t>Fuels</t>
    <phoneticPr fontId="22" type="noConversion"/>
  </si>
  <si>
    <t>Housing</t>
    <phoneticPr fontId="22" type="noConversion"/>
  </si>
  <si>
    <t>the dwelling</t>
    <phoneticPr fontId="22" type="noConversion"/>
  </si>
  <si>
    <t>housing</t>
    <phoneticPr fontId="22" type="noConversion"/>
  </si>
  <si>
    <t>Other fuels</t>
    <phoneticPr fontId="22" type="noConversion"/>
  </si>
  <si>
    <t>equipment</t>
    <phoneticPr fontId="22" type="noConversion"/>
  </si>
  <si>
    <t>Furnitures</t>
    <phoneticPr fontId="22" type="noConversion"/>
  </si>
  <si>
    <t>textiles</t>
    <phoneticPr fontId="22" type="noConversion"/>
  </si>
  <si>
    <t>appliances</t>
    <phoneticPr fontId="22" type="noConversion"/>
  </si>
  <si>
    <t>utensils</t>
    <phoneticPr fontId="22" type="noConversion"/>
  </si>
  <si>
    <t>services</t>
    <phoneticPr fontId="22" type="noConversion"/>
  </si>
  <si>
    <t>Health</t>
    <phoneticPr fontId="22" type="noConversion"/>
  </si>
  <si>
    <t>portation</t>
    <phoneticPr fontId="22" type="noConversion"/>
  </si>
  <si>
    <t>of vehicles</t>
    <phoneticPr fontId="22" type="noConversion"/>
  </si>
  <si>
    <t>cation</t>
    <phoneticPr fontId="22" type="noConversion"/>
  </si>
  <si>
    <t>Recreation</t>
    <phoneticPr fontId="22" type="noConversion"/>
  </si>
  <si>
    <t>recreation</t>
    <phoneticPr fontId="22" type="noConversion"/>
  </si>
  <si>
    <t>Stantionery</t>
    <phoneticPr fontId="22" type="noConversion"/>
  </si>
  <si>
    <t>Holidays</t>
    <phoneticPr fontId="22" type="noConversion"/>
  </si>
  <si>
    <t>Education</t>
    <phoneticPr fontId="22" type="noConversion"/>
  </si>
  <si>
    <t>education</t>
    <phoneticPr fontId="22" type="noConversion"/>
  </si>
  <si>
    <t>dation</t>
    <phoneticPr fontId="22" type="noConversion"/>
  </si>
  <si>
    <t>Eating out</t>
    <phoneticPr fontId="22" type="noConversion"/>
  </si>
  <si>
    <t>care</t>
    <phoneticPr fontId="22" type="noConversion"/>
  </si>
  <si>
    <t>effects</t>
    <phoneticPr fontId="22" type="noConversion"/>
  </si>
  <si>
    <r>
      <rPr>
        <sz val="11"/>
        <rFont val="돋움"/>
        <family val="3"/>
        <charset val="129"/>
      </rPr>
      <t>총지수</t>
    </r>
    <phoneticPr fontId="22" type="noConversion"/>
  </si>
  <si>
    <r>
      <rPr>
        <sz val="11"/>
        <rFont val="돋움"/>
        <family val="3"/>
        <charset val="129"/>
      </rPr>
      <t>광열</t>
    </r>
    <phoneticPr fontId="22" type="noConversion"/>
  </si>
  <si>
    <r>
      <rPr>
        <sz val="11"/>
        <rFont val="돋움"/>
        <family val="3"/>
        <charset val="129"/>
      </rPr>
      <t>보건의료</t>
    </r>
    <phoneticPr fontId="22" type="noConversion"/>
  </si>
  <si>
    <r>
      <rPr>
        <sz val="11"/>
        <rFont val="돋움"/>
        <family val="3"/>
        <charset val="129"/>
      </rPr>
      <t>교통</t>
    </r>
    <phoneticPr fontId="22" type="noConversion"/>
  </si>
  <si>
    <r>
      <rPr>
        <sz val="11"/>
        <rFont val="돋움"/>
        <family val="3"/>
        <charset val="129"/>
      </rPr>
      <t>통신</t>
    </r>
    <phoneticPr fontId="22" type="noConversion"/>
  </si>
  <si>
    <r>
      <rPr>
        <sz val="11"/>
        <rFont val="돋움"/>
        <family val="3"/>
        <charset val="129"/>
      </rPr>
      <t>교육</t>
    </r>
    <phoneticPr fontId="22" type="noConversion"/>
  </si>
  <si>
    <r>
      <rPr>
        <sz val="11"/>
        <rFont val="돋움"/>
        <family val="3"/>
        <charset val="129"/>
      </rPr>
      <t>기타잡비</t>
    </r>
    <phoneticPr fontId="22" type="noConversion"/>
  </si>
  <si>
    <r>
      <rPr>
        <sz val="11"/>
        <rFont val="돋움"/>
        <family val="3"/>
        <charset val="129"/>
      </rPr>
      <t>식료품</t>
    </r>
    <phoneticPr fontId="22" type="noConversion"/>
  </si>
  <si>
    <r>
      <rPr>
        <sz val="11"/>
        <rFont val="돋움"/>
        <family val="3"/>
        <charset val="129"/>
      </rPr>
      <t>차와음료</t>
    </r>
    <phoneticPr fontId="22" type="noConversion"/>
  </si>
  <si>
    <r>
      <rPr>
        <sz val="11"/>
        <rFont val="돋움"/>
        <family val="3"/>
        <charset val="129"/>
      </rPr>
      <t>주류</t>
    </r>
    <phoneticPr fontId="22" type="noConversion"/>
  </si>
  <si>
    <r>
      <rPr>
        <sz val="11"/>
        <rFont val="돋움"/>
        <family val="3"/>
        <charset val="129"/>
      </rPr>
      <t>담배</t>
    </r>
    <phoneticPr fontId="22" type="noConversion"/>
  </si>
  <si>
    <r>
      <rPr>
        <sz val="11"/>
        <rFont val="돋움"/>
        <family val="3"/>
        <charset val="129"/>
      </rPr>
      <t>의류</t>
    </r>
    <phoneticPr fontId="22" type="noConversion"/>
  </si>
  <si>
    <r>
      <rPr>
        <sz val="11"/>
        <rFont val="돋움"/>
        <family val="3"/>
        <charset val="129"/>
      </rPr>
      <t>신발</t>
    </r>
    <phoneticPr fontId="22" type="noConversion"/>
  </si>
  <si>
    <r>
      <rPr>
        <sz val="11"/>
        <rFont val="돋움"/>
        <family val="3"/>
        <charset val="129"/>
      </rPr>
      <t>집세</t>
    </r>
    <phoneticPr fontId="22" type="noConversion"/>
  </si>
  <si>
    <r>
      <rPr>
        <sz val="11"/>
        <rFont val="돋움"/>
        <family val="3"/>
        <charset val="129"/>
      </rPr>
      <t>주택설비</t>
    </r>
    <phoneticPr fontId="22" type="noConversion"/>
  </si>
  <si>
    <r>
      <rPr>
        <sz val="11"/>
        <rFont val="돋움"/>
        <family val="3"/>
        <charset val="129"/>
      </rPr>
      <t>가구</t>
    </r>
    <phoneticPr fontId="22" type="noConversion"/>
  </si>
  <si>
    <r>
      <rPr>
        <sz val="11"/>
        <rFont val="돋움"/>
        <family val="3"/>
        <charset val="129"/>
      </rPr>
      <t>가정용</t>
    </r>
    <phoneticPr fontId="22" type="noConversion"/>
  </si>
  <si>
    <r>
      <rPr>
        <sz val="11"/>
        <rFont val="돋움"/>
        <family val="3"/>
        <charset val="129"/>
      </rPr>
      <t>주방용품</t>
    </r>
    <phoneticPr fontId="22" type="noConversion"/>
  </si>
  <si>
    <r>
      <rPr>
        <sz val="11"/>
        <rFont val="돋움"/>
        <family val="3"/>
        <charset val="129"/>
      </rPr>
      <t>의료</t>
    </r>
    <phoneticPr fontId="22" type="noConversion"/>
  </si>
  <si>
    <r>
      <rPr>
        <sz val="11"/>
        <rFont val="돋움"/>
        <family val="3"/>
        <charset val="129"/>
      </rPr>
      <t>기타</t>
    </r>
    <phoneticPr fontId="22" type="noConversion"/>
  </si>
  <si>
    <r>
      <rPr>
        <sz val="11"/>
        <rFont val="돋움"/>
        <family val="3"/>
        <charset val="129"/>
      </rPr>
      <t>차량</t>
    </r>
    <phoneticPr fontId="22" type="noConversion"/>
  </si>
  <si>
    <r>
      <rPr>
        <sz val="11"/>
        <rFont val="돋움"/>
        <family val="3"/>
        <charset val="129"/>
      </rPr>
      <t>교통수단</t>
    </r>
    <phoneticPr fontId="22" type="noConversion"/>
  </si>
  <si>
    <r>
      <rPr>
        <sz val="11"/>
        <rFont val="돋움"/>
        <family val="3"/>
        <charset val="129"/>
      </rPr>
      <t>우편</t>
    </r>
    <phoneticPr fontId="22" type="noConversion"/>
  </si>
  <si>
    <r>
      <rPr>
        <sz val="11"/>
        <rFont val="돋움"/>
        <family val="3"/>
        <charset val="129"/>
      </rPr>
      <t>전화기</t>
    </r>
    <phoneticPr fontId="22" type="noConversion"/>
  </si>
  <si>
    <r>
      <rPr>
        <sz val="11"/>
        <rFont val="돋움"/>
        <family val="3"/>
        <charset val="129"/>
      </rPr>
      <t>교양오락</t>
    </r>
    <phoneticPr fontId="22" type="noConversion"/>
  </si>
  <si>
    <r>
      <rPr>
        <sz val="11"/>
        <rFont val="돋움"/>
        <family val="3"/>
        <charset val="129"/>
      </rPr>
      <t>단체여행</t>
    </r>
    <phoneticPr fontId="22" type="noConversion"/>
  </si>
  <si>
    <r>
      <rPr>
        <sz val="11"/>
        <rFont val="돋움"/>
        <family val="3"/>
        <charset val="129"/>
      </rPr>
      <t>유치원</t>
    </r>
    <phoneticPr fontId="22" type="noConversion"/>
  </si>
  <si>
    <r>
      <rPr>
        <sz val="11"/>
        <rFont val="돋움"/>
        <family val="3"/>
        <charset val="129"/>
      </rPr>
      <t>중등교육</t>
    </r>
    <phoneticPr fontId="22" type="noConversion"/>
  </si>
  <si>
    <r>
      <rPr>
        <sz val="11"/>
        <rFont val="돋움"/>
        <family val="3"/>
        <charset val="129"/>
      </rPr>
      <t>고등교육</t>
    </r>
    <phoneticPr fontId="22" type="noConversion"/>
  </si>
  <si>
    <r>
      <rPr>
        <sz val="11"/>
        <rFont val="돋움"/>
        <family val="3"/>
        <charset val="129"/>
      </rPr>
      <t>기타교육</t>
    </r>
    <phoneticPr fontId="22" type="noConversion"/>
  </si>
  <si>
    <r>
      <rPr>
        <sz val="11"/>
        <rFont val="돋움"/>
        <family val="3"/>
        <charset val="129"/>
      </rPr>
      <t>외식</t>
    </r>
    <phoneticPr fontId="22" type="noConversion"/>
  </si>
  <si>
    <r>
      <rPr>
        <sz val="11"/>
        <rFont val="돋움"/>
        <family val="3"/>
        <charset val="129"/>
      </rPr>
      <t>숙박</t>
    </r>
    <phoneticPr fontId="22" type="noConversion"/>
  </si>
  <si>
    <r>
      <rPr>
        <sz val="11"/>
        <rFont val="돋움"/>
        <family val="3"/>
        <charset val="129"/>
      </rPr>
      <t>이미용</t>
    </r>
    <phoneticPr fontId="22" type="noConversion"/>
  </si>
  <si>
    <r>
      <rPr>
        <sz val="11"/>
        <rFont val="돋움"/>
        <family val="3"/>
        <charset val="129"/>
      </rPr>
      <t>개인용품</t>
    </r>
    <phoneticPr fontId="22" type="noConversion"/>
  </si>
  <si>
    <r>
      <rPr>
        <sz val="11"/>
        <rFont val="돋움"/>
        <family val="3"/>
        <charset val="129"/>
      </rPr>
      <t>수리</t>
    </r>
    <phoneticPr fontId="22" type="noConversion"/>
  </si>
  <si>
    <r>
      <rPr>
        <sz val="11"/>
        <rFont val="돋움"/>
        <family val="3"/>
        <charset val="129"/>
      </rPr>
      <t>기타주거</t>
    </r>
    <phoneticPr fontId="22" type="noConversion"/>
  </si>
  <si>
    <r>
      <rPr>
        <sz val="11"/>
        <rFont val="돋움"/>
        <family val="3"/>
        <charset val="129"/>
      </rPr>
      <t>직물제품</t>
    </r>
    <phoneticPr fontId="22" type="noConversion"/>
  </si>
  <si>
    <r>
      <rPr>
        <sz val="11"/>
        <rFont val="돋움"/>
        <family val="3"/>
        <charset val="129"/>
      </rPr>
      <t>기구</t>
    </r>
    <phoneticPr fontId="22" type="noConversion"/>
  </si>
  <si>
    <r>
      <rPr>
        <sz val="11"/>
        <rFont val="돋움"/>
        <family val="3"/>
        <charset val="129"/>
      </rPr>
      <t>서비스</t>
    </r>
    <phoneticPr fontId="22" type="noConversion"/>
  </si>
  <si>
    <r>
      <rPr>
        <sz val="11"/>
        <rFont val="돋움"/>
        <family val="3"/>
        <charset val="129"/>
      </rPr>
      <t>의료용품</t>
    </r>
    <phoneticPr fontId="22" type="noConversion"/>
  </si>
  <si>
    <r>
      <rPr>
        <sz val="11"/>
        <rFont val="돋움"/>
        <family val="3"/>
        <charset val="129"/>
      </rPr>
      <t>의료서비스</t>
    </r>
    <phoneticPr fontId="15" type="noConversion"/>
  </si>
  <si>
    <r>
      <rPr>
        <sz val="11"/>
        <rFont val="돋움"/>
        <family val="3"/>
        <charset val="129"/>
      </rPr>
      <t>구입비</t>
    </r>
    <phoneticPr fontId="22" type="noConversion"/>
  </si>
  <si>
    <r>
      <rPr>
        <sz val="11"/>
        <rFont val="돋움"/>
        <family val="3"/>
        <charset val="129"/>
      </rPr>
      <t>운영비</t>
    </r>
    <phoneticPr fontId="22" type="noConversion"/>
  </si>
  <si>
    <r>
      <rPr>
        <sz val="11"/>
        <rFont val="돋움"/>
        <family val="3"/>
        <charset val="129"/>
      </rPr>
      <t>이용료</t>
    </r>
    <phoneticPr fontId="22" type="noConversion"/>
  </si>
  <si>
    <r>
      <rPr>
        <sz val="11"/>
        <rFont val="돋움"/>
        <family val="3"/>
        <charset val="129"/>
      </rPr>
      <t>정보</t>
    </r>
    <phoneticPr fontId="22" type="noConversion"/>
  </si>
  <si>
    <r>
      <rPr>
        <sz val="11"/>
        <rFont val="돋움"/>
        <family val="3"/>
        <charset val="129"/>
      </rPr>
      <t>오락용품</t>
    </r>
    <phoneticPr fontId="22" type="noConversion"/>
  </si>
  <si>
    <r>
      <rPr>
        <sz val="11"/>
        <rFont val="돋움"/>
        <family val="3"/>
        <charset val="129"/>
      </rPr>
      <t>초등교육</t>
    </r>
    <phoneticPr fontId="22" type="noConversion"/>
  </si>
  <si>
    <r>
      <rPr>
        <sz val="11"/>
        <rFont val="돋움"/>
        <family val="3"/>
        <charset val="129"/>
      </rPr>
      <t>식료품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비주류음료</t>
    </r>
    <phoneticPr fontId="22" type="noConversion"/>
  </si>
  <si>
    <r>
      <rPr>
        <sz val="11"/>
        <rFont val="돋움"/>
        <family val="3"/>
        <charset val="129"/>
      </rPr>
      <t>주류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담배</t>
    </r>
    <phoneticPr fontId="22" type="noConversion"/>
  </si>
  <si>
    <r>
      <rPr>
        <sz val="11"/>
        <rFont val="돋움"/>
        <family val="3"/>
        <charset val="129"/>
      </rPr>
      <t>의복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신발</t>
    </r>
    <phoneticPr fontId="22" type="noConversion"/>
  </si>
  <si>
    <r>
      <rPr>
        <sz val="11"/>
        <rFont val="돋움"/>
        <family val="3"/>
        <charset val="129"/>
      </rPr>
      <t>주거및수도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광열</t>
    </r>
    <phoneticPr fontId="22" type="noConversion"/>
  </si>
  <si>
    <r>
      <rPr>
        <sz val="11"/>
        <rFont val="돋움"/>
        <family val="3"/>
        <charset val="129"/>
      </rPr>
      <t>가구집기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가사용품</t>
    </r>
    <phoneticPr fontId="22" type="noConversion"/>
  </si>
  <si>
    <r>
      <rPr>
        <sz val="11"/>
        <rFont val="돋움"/>
        <family val="3"/>
        <charset val="129"/>
      </rPr>
      <t>교양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오락</t>
    </r>
    <phoneticPr fontId="22" type="noConversion"/>
  </si>
  <si>
    <r>
      <rPr>
        <sz val="11"/>
        <rFont val="돋움"/>
        <family val="3"/>
        <charset val="129"/>
      </rPr>
      <t>외식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숙박</t>
    </r>
    <phoneticPr fontId="22" type="noConversion"/>
  </si>
  <si>
    <r>
      <rPr>
        <sz val="11"/>
        <rFont val="돋움"/>
        <family val="3"/>
        <charset val="129"/>
      </rPr>
      <t>수도</t>
    </r>
    <r>
      <rPr>
        <sz val="11"/>
        <rFont val="Arial Narrow"/>
        <family val="2"/>
      </rPr>
      <t>·</t>
    </r>
    <phoneticPr fontId="22" type="noConversion"/>
  </si>
  <si>
    <r>
      <rPr>
        <sz val="11"/>
        <rFont val="돋움"/>
        <family val="3"/>
        <charset val="129"/>
      </rPr>
      <t>침구</t>
    </r>
    <r>
      <rPr>
        <sz val="11"/>
        <rFont val="Arial Narrow"/>
        <family val="2"/>
      </rPr>
      <t>·</t>
    </r>
    <phoneticPr fontId="22" type="noConversion"/>
  </si>
  <si>
    <r>
      <rPr>
        <sz val="11"/>
        <rFont val="돋움"/>
        <family val="3"/>
        <charset val="129"/>
      </rPr>
      <t>가사용품</t>
    </r>
    <r>
      <rPr>
        <sz val="11"/>
        <rFont val="Arial Narrow"/>
        <family val="2"/>
      </rPr>
      <t>·</t>
    </r>
    <phoneticPr fontId="22" type="noConversion"/>
  </si>
  <si>
    <r>
      <rPr>
        <sz val="11"/>
        <rFont val="돋움"/>
        <family val="3"/>
        <charset val="129"/>
      </rPr>
      <t>의약품</t>
    </r>
    <r>
      <rPr>
        <sz val="11"/>
        <rFont val="Arial Narrow"/>
        <family val="2"/>
      </rPr>
      <t>·</t>
    </r>
    <phoneticPr fontId="22" type="noConversion"/>
  </si>
  <si>
    <r>
      <rPr>
        <sz val="11"/>
        <rFont val="돋움"/>
        <family val="3"/>
        <charset val="129"/>
      </rPr>
      <t>차량연료</t>
    </r>
    <r>
      <rPr>
        <sz val="11"/>
        <rFont val="Arial Narrow"/>
        <family val="2"/>
      </rPr>
      <t>·</t>
    </r>
    <phoneticPr fontId="22" type="noConversion"/>
  </si>
  <si>
    <r>
      <rPr>
        <sz val="11"/>
        <rFont val="돋움"/>
        <family val="3"/>
        <charset val="129"/>
      </rPr>
      <t>전화</t>
    </r>
    <r>
      <rPr>
        <sz val="11"/>
        <rFont val="Arial Narrow"/>
        <family val="2"/>
      </rPr>
      <t>·</t>
    </r>
    <phoneticPr fontId="22" type="noConversion"/>
  </si>
  <si>
    <r>
      <rPr>
        <sz val="11"/>
        <rFont val="돋움"/>
        <family val="3"/>
        <charset val="129"/>
      </rPr>
      <t>악기</t>
    </r>
    <r>
      <rPr>
        <sz val="11"/>
        <rFont val="Arial Narrow"/>
        <family val="2"/>
      </rPr>
      <t>·</t>
    </r>
    <phoneticPr fontId="22" type="noConversion"/>
  </si>
  <si>
    <r>
      <rPr>
        <sz val="11"/>
        <rFont val="돋움"/>
        <family val="3"/>
        <charset val="129"/>
      </rPr>
      <t>도서</t>
    </r>
    <r>
      <rPr>
        <sz val="11"/>
        <rFont val="Arial Narrow"/>
        <family val="2"/>
      </rPr>
      <t>·</t>
    </r>
    <r>
      <rPr>
        <sz val="11"/>
        <rFont val="돋움"/>
        <family val="3"/>
        <charset val="129"/>
      </rPr>
      <t>신문</t>
    </r>
    <phoneticPr fontId="22" type="noConversion"/>
  </si>
  <si>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문방구</t>
    </r>
    <phoneticPr fontId="22" type="noConversion"/>
  </si>
  <si>
    <r>
      <rPr>
        <sz val="11"/>
        <rFont val="돋움"/>
        <family val="3"/>
        <charset val="129"/>
      </rPr>
      <t>월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</t>
    </r>
  </si>
  <si>
    <t>Social</t>
    <phoneticPr fontId="50" type="noConversion"/>
  </si>
  <si>
    <t xml:space="preserve"> Subsidies</t>
    <phoneticPr fontId="50" type="noConversion"/>
  </si>
  <si>
    <t>Trans. To</t>
    <phoneticPr fontId="50" type="noConversion"/>
  </si>
  <si>
    <t>Acquisiti.</t>
    <phoneticPr fontId="50" type="noConversion"/>
  </si>
  <si>
    <t>Purcha.of</t>
    <phoneticPr fontId="50" type="noConversion"/>
  </si>
  <si>
    <t>Capital</t>
    <phoneticPr fontId="50" type="noConversion"/>
  </si>
  <si>
    <t>Trans. to</t>
    <phoneticPr fontId="50" type="noConversion"/>
  </si>
  <si>
    <t>nonpr.</t>
    <phoneticPr fontId="50" type="noConversion"/>
  </si>
  <si>
    <t>of capital</t>
    <phoneticPr fontId="50" type="noConversion"/>
  </si>
  <si>
    <t>External</t>
    <phoneticPr fontId="50" type="noConversion"/>
  </si>
  <si>
    <t>services</t>
    <phoneticPr fontId="50" type="noConversion"/>
  </si>
  <si>
    <t>contribu.</t>
    <phoneticPr fontId="50" type="noConversion"/>
  </si>
  <si>
    <t>Foreign</t>
    <phoneticPr fontId="50" type="noConversion"/>
  </si>
  <si>
    <t>local gove.</t>
    <phoneticPr fontId="50" type="noConversion"/>
  </si>
  <si>
    <t>old</t>
    <phoneticPr fontId="50" type="noConversion"/>
  </si>
  <si>
    <t>asset</t>
    <phoneticPr fontId="50" type="noConversion"/>
  </si>
  <si>
    <t>stocks</t>
    <phoneticPr fontId="50" type="noConversion"/>
  </si>
  <si>
    <t>expendi.</t>
    <phoneticPr fontId="50" type="noConversion"/>
  </si>
  <si>
    <t>Korea</t>
    <phoneticPr fontId="50" type="noConversion"/>
  </si>
  <si>
    <t>in cash</t>
    <phoneticPr fontId="50" type="noConversion"/>
  </si>
  <si>
    <r>
      <t xml:space="preserve">     </t>
    </r>
    <r>
      <rPr>
        <sz val="11"/>
        <color indexed="63"/>
        <rFont val="돋움"/>
        <family val="3"/>
        <charset val="129"/>
      </rPr>
      <t>총</t>
    </r>
    <r>
      <rPr>
        <sz val="11"/>
        <color indexed="63"/>
        <rFont val="Arial Narrow"/>
        <family val="2"/>
      </rPr>
      <t xml:space="preserve">              </t>
    </r>
    <r>
      <rPr>
        <sz val="11"/>
        <color indexed="63"/>
        <rFont val="돋움"/>
        <family val="3"/>
        <charset val="129"/>
      </rPr>
      <t>수</t>
    </r>
    <r>
      <rPr>
        <sz val="11"/>
        <color indexed="63"/>
        <rFont val="Arial Narrow"/>
        <family val="2"/>
      </rPr>
      <t xml:space="preserve">             </t>
    </r>
    <r>
      <rPr>
        <sz val="11"/>
        <color indexed="63"/>
        <rFont val="돋움"/>
        <family val="3"/>
        <charset val="129"/>
      </rPr>
      <t>입</t>
    </r>
    <r>
      <rPr>
        <sz val="11"/>
        <color indexed="63"/>
        <rFont val="Arial Narrow"/>
        <family val="2"/>
      </rPr>
      <t xml:space="preserve">                       Total revenues</t>
    </r>
    <phoneticPr fontId="50" type="noConversion"/>
  </si>
  <si>
    <r>
      <rPr>
        <sz val="11"/>
        <color indexed="63"/>
        <rFont val="돋움"/>
        <family val="3"/>
        <charset val="129"/>
      </rPr>
      <t>총지출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및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순융자</t>
    </r>
    <r>
      <rPr>
        <sz val="11"/>
        <color indexed="63"/>
        <rFont val="Arial Narrow"/>
        <family val="2"/>
      </rPr>
      <t xml:space="preserve">  Total exp. &amp; net lend</t>
    </r>
    <phoneticPr fontId="50" type="noConversion"/>
  </si>
  <si>
    <r>
      <rPr>
        <sz val="11"/>
        <color indexed="63"/>
        <rFont val="돋움"/>
        <family val="3"/>
        <charset val="129"/>
      </rPr>
      <t>총지출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및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순융자</t>
    </r>
    <r>
      <rPr>
        <sz val="11"/>
        <color indexed="63"/>
        <rFont val="Arial Narrow"/>
        <family val="2"/>
      </rPr>
      <t xml:space="preserve">  Total exp. &amp; net lend</t>
    </r>
    <phoneticPr fontId="18" type="noConversion"/>
  </si>
  <si>
    <r>
      <rPr>
        <sz val="11"/>
        <color indexed="63"/>
        <rFont val="돋움"/>
        <family val="3"/>
        <charset val="129"/>
      </rPr>
      <t>총지출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및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순융자</t>
    </r>
    <phoneticPr fontId="18" type="noConversion"/>
  </si>
  <si>
    <r>
      <rPr>
        <sz val="11"/>
        <color indexed="63"/>
        <rFont val="돋움"/>
        <family val="3"/>
        <charset val="129"/>
      </rPr>
      <t>통합</t>
    </r>
    <phoneticPr fontId="50" type="noConversion"/>
  </si>
  <si>
    <r>
      <t xml:space="preserve">     </t>
    </r>
    <r>
      <rPr>
        <sz val="11"/>
        <color indexed="63"/>
        <rFont val="돋움"/>
        <family val="3"/>
        <charset val="129"/>
      </rPr>
      <t>보전재원</t>
    </r>
    <r>
      <rPr>
        <sz val="11"/>
        <color indexed="63"/>
        <rFont val="Arial Narrow"/>
        <family val="2"/>
      </rPr>
      <t xml:space="preserve">         Financing       </t>
    </r>
    <phoneticPr fontId="50" type="noConversion"/>
  </si>
  <si>
    <r>
      <rPr>
        <sz val="11"/>
        <color indexed="63"/>
        <rFont val="돋움"/>
        <family val="3"/>
        <charset val="129"/>
      </rPr>
      <t>경</t>
    </r>
    <r>
      <rPr>
        <sz val="11"/>
        <color indexed="63"/>
        <rFont val="Arial Narrow"/>
        <family val="2"/>
      </rPr>
      <t xml:space="preserve">   </t>
    </r>
    <r>
      <rPr>
        <sz val="11"/>
        <color indexed="63"/>
        <rFont val="돋움"/>
        <family val="3"/>
        <charset val="129"/>
      </rPr>
      <t>상</t>
    </r>
    <r>
      <rPr>
        <sz val="11"/>
        <color indexed="63"/>
        <rFont val="Arial Narrow"/>
        <family val="2"/>
      </rPr>
      <t xml:space="preserve">   </t>
    </r>
    <r>
      <rPr>
        <sz val="11"/>
        <color indexed="63"/>
        <rFont val="돋움"/>
        <family val="3"/>
        <charset val="129"/>
      </rPr>
      <t>수</t>
    </r>
    <r>
      <rPr>
        <sz val="11"/>
        <color indexed="63"/>
        <rFont val="Arial Narrow"/>
        <family val="2"/>
      </rPr>
      <t xml:space="preserve">   </t>
    </r>
    <r>
      <rPr>
        <sz val="11"/>
        <color indexed="63"/>
        <rFont val="돋움"/>
        <family val="3"/>
        <charset val="129"/>
      </rPr>
      <t>입</t>
    </r>
    <r>
      <rPr>
        <sz val="11"/>
        <color indexed="63"/>
        <rFont val="Arial Narrow"/>
        <family val="2"/>
      </rPr>
      <t xml:space="preserve">               Current revenues</t>
    </r>
    <phoneticPr fontId="50" type="noConversion"/>
  </si>
  <si>
    <r>
      <rPr>
        <sz val="11"/>
        <color indexed="63"/>
        <rFont val="돋움"/>
        <family val="3"/>
        <charset val="129"/>
      </rPr>
      <t>자본수입</t>
    </r>
    <phoneticPr fontId="50" type="noConversion"/>
  </si>
  <si>
    <r>
      <rPr>
        <sz val="11"/>
        <color indexed="63"/>
        <rFont val="돋움"/>
        <family val="3"/>
        <charset val="129"/>
      </rPr>
      <t>경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상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지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출</t>
    </r>
    <phoneticPr fontId="50" type="noConversion"/>
  </si>
  <si>
    <r>
      <rPr>
        <sz val="11"/>
        <color indexed="63"/>
        <rFont val="돋움"/>
        <family val="3"/>
        <charset val="129"/>
      </rPr>
      <t>기</t>
    </r>
    <r>
      <rPr>
        <sz val="11"/>
        <color indexed="63"/>
        <rFont val="Arial Narrow"/>
        <family val="2"/>
      </rPr>
      <t xml:space="preserve">   </t>
    </r>
    <r>
      <rPr>
        <sz val="11"/>
        <color indexed="63"/>
        <rFont val="돋움"/>
        <family val="3"/>
        <charset val="129"/>
      </rPr>
      <t>업</t>
    </r>
    <phoneticPr fontId="18" type="noConversion"/>
  </si>
  <si>
    <r>
      <t xml:space="preserve">   </t>
    </r>
    <r>
      <rPr>
        <sz val="11"/>
        <color indexed="63"/>
        <rFont val="돋움"/>
        <family val="3"/>
        <charset val="129"/>
      </rPr>
      <t>자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본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지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출</t>
    </r>
    <r>
      <rPr>
        <sz val="11"/>
        <color indexed="63"/>
        <rFont val="Arial Narrow"/>
        <family val="2"/>
      </rPr>
      <t xml:space="preserve">         Capital expenditure</t>
    </r>
    <phoneticPr fontId="18" type="noConversion"/>
  </si>
  <si>
    <r>
      <rPr>
        <sz val="11"/>
        <color indexed="63"/>
        <rFont val="돋움"/>
        <family val="3"/>
        <charset val="129"/>
      </rPr>
      <t>자본지출</t>
    </r>
    <phoneticPr fontId="18" type="noConversion"/>
  </si>
  <si>
    <r>
      <rPr>
        <sz val="11"/>
        <color indexed="63"/>
        <rFont val="돋움"/>
        <family val="3"/>
        <charset val="129"/>
      </rPr>
      <t>순융자</t>
    </r>
    <phoneticPr fontId="18" type="noConversion"/>
  </si>
  <si>
    <r>
      <rPr>
        <sz val="11"/>
        <color indexed="63"/>
        <rFont val="돋움"/>
        <family val="3"/>
        <charset val="129"/>
      </rPr>
      <t>재정</t>
    </r>
    <phoneticPr fontId="50" type="noConversion"/>
  </si>
  <si>
    <r>
      <t xml:space="preserve">  </t>
    </r>
    <r>
      <rPr>
        <sz val="11"/>
        <color indexed="63"/>
        <rFont val="돋움"/>
        <family val="3"/>
        <charset val="129"/>
      </rPr>
      <t>국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내</t>
    </r>
    <r>
      <rPr>
        <sz val="11"/>
        <color indexed="63"/>
        <rFont val="Arial Narrow"/>
        <family val="2"/>
      </rPr>
      <t xml:space="preserve">      Domestic</t>
    </r>
    <phoneticPr fontId="50" type="noConversion"/>
  </si>
  <si>
    <r>
      <rPr>
        <sz val="11"/>
        <color indexed="63"/>
        <rFont val="돋움"/>
        <family val="3"/>
        <charset val="129"/>
      </rPr>
      <t>해외</t>
    </r>
    <phoneticPr fontId="50" type="noConversion"/>
  </si>
  <si>
    <r>
      <rPr>
        <sz val="11"/>
        <color indexed="63"/>
        <rFont val="돋움"/>
        <family val="3"/>
        <charset val="129"/>
      </rPr>
      <t>조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세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수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입</t>
    </r>
    <r>
      <rPr>
        <sz val="11"/>
        <color indexed="63"/>
        <rFont val="Arial Narrow"/>
        <family val="2"/>
      </rPr>
      <t xml:space="preserve">           Total tax revenues</t>
    </r>
    <phoneticPr fontId="50" type="noConversion"/>
  </si>
  <si>
    <r>
      <rPr>
        <sz val="11"/>
        <color indexed="63"/>
        <rFont val="돋움"/>
        <family val="3"/>
        <charset val="129"/>
      </rPr>
      <t>사회보장</t>
    </r>
    <phoneticPr fontId="50" type="noConversion"/>
  </si>
  <si>
    <r>
      <rPr>
        <sz val="11"/>
        <color indexed="63"/>
        <rFont val="돋움"/>
        <family val="3"/>
        <charset val="129"/>
      </rPr>
      <t>세외수입</t>
    </r>
    <phoneticPr fontId="50" type="noConversion"/>
  </si>
  <si>
    <r>
      <rPr>
        <sz val="11"/>
        <color indexed="63"/>
        <rFont val="돋움"/>
        <family val="3"/>
        <charset val="129"/>
      </rPr>
      <t>경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상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지</t>
    </r>
    <r>
      <rPr>
        <sz val="11"/>
        <color indexed="63"/>
        <rFont val="Arial Narrow"/>
        <family val="2"/>
      </rPr>
      <t xml:space="preserve">  </t>
    </r>
    <r>
      <rPr>
        <sz val="11"/>
        <color indexed="63"/>
        <rFont val="돋움"/>
        <family val="3"/>
        <charset val="129"/>
      </rPr>
      <t>출</t>
    </r>
    <r>
      <rPr>
        <sz val="11"/>
        <color indexed="63"/>
        <rFont val="Arial Narrow"/>
        <family val="2"/>
      </rPr>
      <t xml:space="preserve">        Current expendirure</t>
    </r>
    <phoneticPr fontId="50" type="noConversion"/>
  </si>
  <si>
    <r>
      <rPr>
        <sz val="11"/>
        <color indexed="63"/>
        <rFont val="돋움"/>
        <family val="3"/>
        <charset val="129"/>
      </rPr>
      <t>특별회계</t>
    </r>
    <phoneticPr fontId="50" type="noConversion"/>
  </si>
  <si>
    <r>
      <rPr>
        <sz val="11"/>
        <color indexed="63"/>
        <rFont val="돋움"/>
        <family val="3"/>
        <charset val="129"/>
      </rPr>
      <t>수지</t>
    </r>
    <phoneticPr fontId="50" type="noConversion"/>
  </si>
  <si>
    <r>
      <rPr>
        <sz val="11"/>
        <color indexed="63"/>
        <rFont val="돋움"/>
        <family val="3"/>
        <charset val="129"/>
      </rPr>
      <t>예금</t>
    </r>
    <phoneticPr fontId="50" type="noConversion"/>
  </si>
  <si>
    <r>
      <rPr>
        <sz val="11"/>
        <color indexed="63"/>
        <rFont val="돋움"/>
        <family val="3"/>
        <charset val="129"/>
      </rPr>
      <t>국채</t>
    </r>
    <phoneticPr fontId="50" type="noConversion"/>
  </si>
  <si>
    <r>
      <rPr>
        <sz val="11"/>
        <color indexed="63"/>
        <rFont val="돋움"/>
        <family val="3"/>
        <charset val="129"/>
      </rPr>
      <t>국고</t>
    </r>
    <phoneticPr fontId="50" type="noConversion"/>
  </si>
  <si>
    <r>
      <rPr>
        <sz val="11"/>
        <color indexed="63"/>
        <rFont val="돋움"/>
        <family val="3"/>
        <charset val="129"/>
      </rPr>
      <t>기타</t>
    </r>
    <phoneticPr fontId="50" type="noConversion"/>
  </si>
  <si>
    <r>
      <rPr>
        <sz val="11"/>
        <color indexed="63"/>
        <rFont val="돋움"/>
        <family val="3"/>
        <charset val="129"/>
      </rPr>
      <t>소득세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및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이익세</t>
    </r>
    <r>
      <rPr>
        <sz val="11"/>
        <color indexed="63"/>
        <rFont val="Arial Narrow"/>
        <family val="2"/>
      </rPr>
      <t xml:space="preserve">  Income profits &amp; cap.gains</t>
    </r>
    <phoneticPr fontId="50" type="noConversion"/>
  </si>
  <si>
    <r>
      <rPr>
        <sz val="11"/>
        <color indexed="63"/>
        <rFont val="돋움"/>
        <family val="3"/>
        <charset val="129"/>
      </rPr>
      <t>기여금</t>
    </r>
    <phoneticPr fontId="50" type="noConversion"/>
  </si>
  <si>
    <r>
      <rPr>
        <sz val="11"/>
        <color indexed="63"/>
        <rFont val="돋움"/>
        <family val="3"/>
        <charset val="129"/>
      </rPr>
      <t>재화및용역</t>
    </r>
    <phoneticPr fontId="50" type="noConversion"/>
  </si>
  <si>
    <r>
      <rPr>
        <sz val="11"/>
        <color indexed="63"/>
        <rFont val="돋움"/>
        <family val="3"/>
        <charset val="129"/>
      </rPr>
      <t>이자지급</t>
    </r>
    <r>
      <rPr>
        <sz val="11"/>
        <color indexed="63"/>
        <rFont val="Arial Narrow"/>
        <family val="2"/>
      </rPr>
      <t xml:space="preserve">  Interest payments</t>
    </r>
    <phoneticPr fontId="50" type="noConversion"/>
  </si>
  <si>
    <r>
      <rPr>
        <sz val="11"/>
        <color indexed="63"/>
        <rFont val="돋움"/>
        <family val="3"/>
        <charset val="129"/>
      </rPr>
      <t>보조금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및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경상이전</t>
    </r>
    <r>
      <rPr>
        <sz val="11"/>
        <color indexed="63"/>
        <rFont val="Arial Narrow"/>
        <family val="2"/>
      </rPr>
      <t xml:space="preserve"> </t>
    </r>
    <phoneticPr fontId="50" type="noConversion"/>
  </si>
  <si>
    <r>
      <rPr>
        <sz val="11"/>
        <color indexed="63"/>
        <rFont val="돋움"/>
        <family val="3"/>
        <charset val="129"/>
      </rPr>
      <t>비영리기구
경상이전</t>
    </r>
    <phoneticPr fontId="50" type="noConversion"/>
  </si>
  <si>
    <r>
      <rPr>
        <sz val="11"/>
        <color indexed="63"/>
        <rFont val="돋움"/>
        <family val="3"/>
        <charset val="129"/>
      </rPr>
      <t>가계경상
이전</t>
    </r>
    <phoneticPr fontId="50" type="noConversion"/>
  </si>
  <si>
    <r>
      <rPr>
        <sz val="11"/>
        <color indexed="63"/>
        <rFont val="돋움"/>
        <family val="3"/>
        <charset val="129"/>
      </rPr>
      <t>해외경상
이전</t>
    </r>
    <phoneticPr fontId="50" type="noConversion"/>
  </si>
  <si>
    <r>
      <rPr>
        <sz val="11"/>
        <color indexed="63"/>
        <rFont val="돋움"/>
        <family val="3"/>
        <charset val="129"/>
      </rPr>
      <t xml:space="preserve">경상지출
</t>
    </r>
    <phoneticPr fontId="50" type="noConversion"/>
  </si>
  <si>
    <r>
      <rPr>
        <sz val="11"/>
        <color indexed="63"/>
        <rFont val="돋움"/>
        <family val="3"/>
        <charset val="129"/>
      </rPr>
      <t>고정자산
취득</t>
    </r>
    <phoneticPr fontId="50" type="noConversion"/>
  </si>
  <si>
    <r>
      <rPr>
        <sz val="11"/>
        <color indexed="63"/>
        <rFont val="돋움"/>
        <family val="3"/>
        <charset val="129"/>
      </rPr>
      <t>재고자산
매입</t>
    </r>
    <phoneticPr fontId="50" type="noConversion"/>
  </si>
  <si>
    <r>
      <rPr>
        <sz val="11"/>
        <color indexed="63"/>
        <rFont val="돋움"/>
        <family val="3"/>
        <charset val="129"/>
      </rPr>
      <t>토지및무형
자산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매입</t>
    </r>
    <phoneticPr fontId="50" type="noConversion"/>
  </si>
  <si>
    <r>
      <rPr>
        <sz val="11"/>
        <color indexed="63"/>
        <rFont val="돋움"/>
        <family val="3"/>
        <charset val="129"/>
      </rPr>
      <t>기업특별회계자본지출</t>
    </r>
    <phoneticPr fontId="50" type="noConversion"/>
  </si>
  <si>
    <r>
      <rPr>
        <sz val="11"/>
        <color indexed="63"/>
        <rFont val="돋움"/>
        <family val="3"/>
        <charset val="129"/>
      </rPr>
      <t>자본이전</t>
    </r>
    <phoneticPr fontId="50" type="noConversion"/>
  </si>
  <si>
    <r>
      <rPr>
        <sz val="11"/>
        <color indexed="63"/>
        <rFont val="돋움"/>
        <family val="3"/>
        <charset val="129"/>
      </rPr>
      <t xml:space="preserve">은행
</t>
    </r>
    <phoneticPr fontId="50" type="noConversion"/>
  </si>
  <si>
    <r>
      <rPr>
        <sz val="11"/>
        <color indexed="63"/>
        <rFont val="돋움"/>
        <family val="3"/>
        <charset val="129"/>
      </rPr>
      <t xml:space="preserve">시재
</t>
    </r>
    <phoneticPr fontId="50" type="noConversion"/>
  </si>
  <si>
    <r>
      <rPr>
        <sz val="11"/>
        <color indexed="63"/>
        <rFont val="돋움"/>
        <family val="3"/>
        <charset val="129"/>
      </rPr>
      <t>재산세</t>
    </r>
    <phoneticPr fontId="50" type="noConversion"/>
  </si>
  <si>
    <r>
      <rPr>
        <sz val="11"/>
        <color indexed="63"/>
        <rFont val="돋움"/>
        <family val="3"/>
        <charset val="129"/>
      </rPr>
      <t>재화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및</t>
    </r>
    <r>
      <rPr>
        <sz val="11"/>
        <color indexed="63"/>
        <rFont val="Arial Narrow"/>
        <family val="2"/>
      </rPr>
      <t xml:space="preserve"> </t>
    </r>
    <r>
      <rPr>
        <sz val="11"/>
        <color indexed="63"/>
        <rFont val="돋움"/>
        <family val="3"/>
        <charset val="129"/>
      </rPr>
      <t>용역</t>
    </r>
    <phoneticPr fontId="50" type="noConversion"/>
  </si>
  <si>
    <r>
      <rPr>
        <sz val="11"/>
        <color indexed="63"/>
        <rFont val="돋움"/>
        <family val="3"/>
        <charset val="129"/>
      </rPr>
      <t>관세</t>
    </r>
    <phoneticPr fontId="50" type="noConversion"/>
  </si>
  <si>
    <r>
      <rPr>
        <sz val="11"/>
        <color indexed="63"/>
        <rFont val="돋움"/>
        <family val="3"/>
        <charset val="129"/>
      </rPr>
      <t>국내</t>
    </r>
    <phoneticPr fontId="50" type="noConversion"/>
  </si>
  <si>
    <r>
      <rPr>
        <sz val="11"/>
        <color indexed="63"/>
        <rFont val="돋움"/>
        <family val="3"/>
        <charset val="129"/>
      </rPr>
      <t>국외</t>
    </r>
    <phoneticPr fontId="50" type="noConversion"/>
  </si>
  <si>
    <r>
      <rPr>
        <sz val="11"/>
        <color indexed="63"/>
        <rFont val="돋움"/>
        <family val="3"/>
        <charset val="129"/>
      </rPr>
      <t>보조금</t>
    </r>
    <phoneticPr fontId="50" type="noConversion"/>
  </si>
  <si>
    <r>
      <rPr>
        <sz val="11"/>
        <color indexed="63"/>
        <rFont val="돋움"/>
        <family val="3"/>
        <charset val="129"/>
      </rPr>
      <t>지방정부
경상이전</t>
    </r>
    <phoneticPr fontId="50" type="noConversion"/>
  </si>
  <si>
    <t>2010</t>
    <phoneticPr fontId="49" type="noConversion"/>
  </si>
  <si>
    <t>2011</t>
    <phoneticPr fontId="50" type="noConversion"/>
  </si>
  <si>
    <t>-</t>
    <phoneticPr fontId="49" type="noConversion"/>
  </si>
  <si>
    <t>Intangible Fixed Assets</t>
    <phoneticPr fontId="10" type="noConversion"/>
  </si>
  <si>
    <t>구    분</t>
    <phoneticPr fontId="10" type="noConversion"/>
  </si>
  <si>
    <t>당해년 가격 At current prices</t>
    <phoneticPr fontId="49" type="noConversion"/>
  </si>
  <si>
    <t>2005년 연쇄가격 At Chained 2005 Year Prices</t>
    <phoneticPr fontId="49" type="noConversion"/>
  </si>
  <si>
    <r>
      <t>2011</t>
    </r>
    <r>
      <rPr>
        <b/>
        <vertAlign val="superscript"/>
        <sz val="11"/>
        <rFont val="돋움"/>
        <family val="3"/>
        <charset val="129"/>
      </rPr>
      <t>p</t>
    </r>
    <phoneticPr fontId="10" type="noConversion"/>
  </si>
  <si>
    <t>비 영 리  단 체</t>
    <phoneticPr fontId="10" type="noConversion"/>
  </si>
  <si>
    <t>총 고 정 자 본 형 성</t>
    <phoneticPr fontId="22" type="noConversion"/>
  </si>
  <si>
    <t xml:space="preserve"> 설   비   투   자</t>
    <phoneticPr fontId="22" type="noConversion"/>
  </si>
  <si>
    <t xml:space="preserve">   무 형 고 정 투 자 </t>
    <phoneticPr fontId="22" type="noConversion"/>
  </si>
  <si>
    <t>재고증감 및 귀중품 순취득</t>
    <phoneticPr fontId="10" type="noConversion"/>
  </si>
  <si>
    <t>재화와서비스의수출</t>
    <phoneticPr fontId="10" type="noConversion"/>
  </si>
  <si>
    <t>(공제)재화와서비스의수입</t>
    <phoneticPr fontId="10" type="noConversion"/>
  </si>
  <si>
    <t>가           계</t>
    <phoneticPr fontId="10" type="noConversion"/>
  </si>
  <si>
    <t xml:space="preserve"> 건   설   투   자</t>
    <phoneticPr fontId="22" type="noConversion"/>
  </si>
  <si>
    <t>Non-profit institutions serving household</t>
    <phoneticPr fontId="10" type="noConversion"/>
  </si>
  <si>
    <t>시도별</t>
  </si>
  <si>
    <t>전    국</t>
    <phoneticPr fontId="33" type="noConversion"/>
  </si>
  <si>
    <t>Whole Country</t>
    <phoneticPr fontId="33" type="noConversion"/>
  </si>
  <si>
    <t>금       액         Amount</t>
    <phoneticPr fontId="10" type="noConversion"/>
  </si>
  <si>
    <t>구    성    비      Composition ratio</t>
    <phoneticPr fontId="33" type="noConversion"/>
  </si>
  <si>
    <t>증   감   률       Rate of change</t>
    <phoneticPr fontId="33" type="noConversion"/>
  </si>
  <si>
    <t xml:space="preserve">주 : 계상시점은 통관면허일자 기준. 수출은 FOB, 수입은 CIF가격에 의함. </t>
    <phoneticPr fontId="16" type="noConversion"/>
  </si>
  <si>
    <t>자료 : 관세청 / 자료출처:한국은행 [조사통계월보]</t>
    <phoneticPr fontId="16" type="noConversion"/>
  </si>
  <si>
    <t>Year</t>
    <phoneticPr fontId="18" type="noConversion"/>
  </si>
  <si>
    <t>Month</t>
    <phoneticPr fontId="18" type="noConversion"/>
  </si>
  <si>
    <t>Kyprus</t>
    <phoneticPr fontId="18" type="noConversion"/>
  </si>
  <si>
    <t>Denmark</t>
    <phoneticPr fontId="18" type="noConversion"/>
  </si>
  <si>
    <t>May</t>
    <phoneticPr fontId="16" type="noConversion"/>
  </si>
  <si>
    <t>June</t>
    <phoneticPr fontId="16" type="noConversion"/>
  </si>
  <si>
    <t>July</t>
    <phoneticPr fontId="16" type="noConversion"/>
  </si>
  <si>
    <r>
      <rPr>
        <sz val="11"/>
        <rFont val="돋움"/>
        <family val="3"/>
        <charset val="129"/>
      </rPr>
      <t>총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액</t>
    </r>
  </si>
  <si>
    <r>
      <rPr>
        <sz val="11"/>
        <rFont val="돋움"/>
        <family val="3"/>
        <charset val="129"/>
      </rPr>
      <t>일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본</t>
    </r>
  </si>
  <si>
    <r>
      <rPr>
        <sz val="11"/>
        <rFont val="돋움"/>
        <family val="3"/>
        <charset val="129"/>
      </rPr>
      <t>홍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콩</t>
    </r>
  </si>
  <si>
    <r>
      <rPr>
        <sz val="11"/>
        <rFont val="돋움"/>
        <family val="3"/>
        <charset val="129"/>
      </rPr>
      <t>중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국</t>
    </r>
  </si>
  <si>
    <r>
      <rPr>
        <sz val="11"/>
        <rFont val="돋움"/>
        <family val="3"/>
        <charset val="129"/>
      </rPr>
      <t>독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일</t>
    </r>
  </si>
  <si>
    <r>
      <rPr>
        <sz val="11"/>
        <rFont val="돋움"/>
        <family val="3"/>
        <charset val="129"/>
      </rPr>
      <t>싱가포르</t>
    </r>
  </si>
  <si>
    <r>
      <rPr>
        <sz val="11"/>
        <rFont val="돋움"/>
        <family val="3"/>
        <charset val="129"/>
      </rPr>
      <t>대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만</t>
    </r>
  </si>
  <si>
    <r>
      <rPr>
        <sz val="11"/>
        <rFont val="돋움"/>
        <family val="3"/>
        <charset val="129"/>
      </rPr>
      <t>인도네시아</t>
    </r>
  </si>
  <si>
    <r>
      <rPr>
        <sz val="11"/>
        <rFont val="돋움"/>
        <family val="3"/>
        <charset val="129"/>
      </rPr>
      <t>영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국</t>
    </r>
  </si>
  <si>
    <r>
      <rPr>
        <sz val="11"/>
        <rFont val="돋움"/>
        <family val="3"/>
        <charset val="129"/>
      </rPr>
      <t>캐나다</t>
    </r>
  </si>
  <si>
    <r>
      <rPr>
        <sz val="11"/>
        <rFont val="돋움"/>
        <family val="3"/>
        <charset val="129"/>
      </rPr>
      <t>멕시코</t>
    </r>
  </si>
  <si>
    <r>
      <rPr>
        <sz val="11"/>
        <rFont val="돋움"/>
        <family val="3"/>
        <charset val="129"/>
      </rPr>
      <t>오스트레</t>
    </r>
  </si>
  <si>
    <r>
      <rPr>
        <sz val="11"/>
        <rFont val="돋움"/>
        <family val="3"/>
        <charset val="129"/>
      </rPr>
      <t>필리핀</t>
    </r>
  </si>
  <si>
    <r>
      <rPr>
        <sz val="11"/>
        <rFont val="돋움"/>
        <family val="3"/>
        <charset val="129"/>
      </rPr>
      <t>인도</t>
    </r>
  </si>
  <si>
    <r>
      <rPr>
        <sz val="11"/>
        <rFont val="돋움"/>
        <family val="3"/>
        <charset val="129"/>
      </rPr>
      <t>네덜란드</t>
    </r>
  </si>
  <si>
    <r>
      <rPr>
        <sz val="11"/>
        <rFont val="돋움"/>
        <family val="3"/>
        <charset val="129"/>
      </rPr>
      <t>베트남</t>
    </r>
  </si>
  <si>
    <r>
      <rPr>
        <sz val="11"/>
        <rFont val="돋움"/>
        <family val="3"/>
        <charset val="129"/>
      </rPr>
      <t>프랑스</t>
    </r>
  </si>
  <si>
    <r>
      <rPr>
        <sz val="11"/>
        <rFont val="돋움"/>
        <family val="3"/>
        <charset val="129"/>
      </rPr>
      <t>러시아</t>
    </r>
  </si>
  <si>
    <r>
      <rPr>
        <sz val="11"/>
        <rFont val="돋움"/>
        <family val="3"/>
        <charset val="129"/>
      </rPr>
      <t>사우디</t>
    </r>
  </si>
  <si>
    <r>
      <rPr>
        <sz val="11"/>
        <rFont val="돋움"/>
        <family val="3"/>
        <charset val="129"/>
      </rPr>
      <t>브라질</t>
    </r>
  </si>
  <si>
    <r>
      <rPr>
        <sz val="11"/>
        <rFont val="돋움"/>
        <family val="3"/>
        <charset val="129"/>
      </rPr>
      <t>이탈리아</t>
    </r>
  </si>
  <si>
    <r>
      <rPr>
        <sz val="11"/>
        <rFont val="돋움"/>
        <family val="3"/>
        <charset val="129"/>
      </rPr>
      <t>스페인</t>
    </r>
  </si>
  <si>
    <r>
      <rPr>
        <sz val="11"/>
        <rFont val="돋움"/>
        <family val="3"/>
        <charset val="129"/>
      </rPr>
      <t>아르헨티나</t>
    </r>
  </si>
  <si>
    <r>
      <rPr>
        <sz val="11"/>
        <rFont val="돋움"/>
        <family val="3"/>
        <charset val="129"/>
      </rPr>
      <t>방글라데시</t>
    </r>
  </si>
  <si>
    <r>
      <rPr>
        <sz val="11"/>
        <rFont val="돋움"/>
        <family val="3"/>
        <charset val="129"/>
      </rPr>
      <t>벨기에</t>
    </r>
  </si>
  <si>
    <r>
      <rPr>
        <sz val="11"/>
        <rFont val="돋움"/>
        <family val="3"/>
        <charset val="129"/>
      </rPr>
      <t>칠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레</t>
    </r>
  </si>
  <si>
    <r>
      <rPr>
        <sz val="11"/>
        <rFont val="돋움"/>
        <family val="3"/>
        <charset val="129"/>
      </rPr>
      <t>파키스탄</t>
    </r>
  </si>
  <si>
    <r>
      <rPr>
        <sz val="11"/>
        <rFont val="돋움"/>
        <family val="3"/>
        <charset val="129"/>
      </rPr>
      <t>이집트</t>
    </r>
  </si>
  <si>
    <r>
      <rPr>
        <sz val="11"/>
        <rFont val="돋움"/>
        <family val="3"/>
        <charset val="129"/>
      </rPr>
      <t>스웨덴</t>
    </r>
  </si>
  <si>
    <r>
      <rPr>
        <sz val="11"/>
        <rFont val="돋움"/>
        <family val="3"/>
        <charset val="129"/>
      </rPr>
      <t>남아프리</t>
    </r>
  </si>
  <si>
    <r>
      <rPr>
        <sz val="11"/>
        <rFont val="돋움"/>
        <family val="3"/>
        <charset val="129"/>
      </rPr>
      <t>스리랑카</t>
    </r>
  </si>
  <si>
    <r>
      <rPr>
        <sz val="11"/>
        <rFont val="돋움"/>
        <family val="3"/>
        <charset val="129"/>
      </rPr>
      <t>이스라엘</t>
    </r>
  </si>
  <si>
    <r>
      <rPr>
        <sz val="11"/>
        <rFont val="돋움"/>
        <family val="3"/>
        <charset val="129"/>
      </rPr>
      <t>폴란드</t>
    </r>
  </si>
  <si>
    <r>
      <rPr>
        <sz val="11"/>
        <rFont val="돋움"/>
        <family val="3"/>
        <charset val="129"/>
      </rPr>
      <t>이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란</t>
    </r>
  </si>
  <si>
    <r>
      <rPr>
        <sz val="11"/>
        <rFont val="돋움"/>
        <family val="3"/>
        <charset val="129"/>
      </rPr>
      <t>우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즈</t>
    </r>
  </si>
  <si>
    <r>
      <rPr>
        <sz val="11"/>
        <rFont val="돋움"/>
        <family val="3"/>
        <charset val="129"/>
      </rPr>
      <t>콜롬비아</t>
    </r>
  </si>
  <si>
    <r>
      <rPr>
        <sz val="11"/>
        <rFont val="돋움"/>
        <family val="3"/>
        <charset val="129"/>
      </rPr>
      <t>스위스</t>
    </r>
  </si>
  <si>
    <r>
      <rPr>
        <sz val="11"/>
        <rFont val="돋움"/>
        <family val="3"/>
        <charset val="129"/>
      </rPr>
      <t>오스트</t>
    </r>
  </si>
  <si>
    <r>
      <rPr>
        <sz val="11"/>
        <rFont val="돋움"/>
        <family val="3"/>
        <charset val="129"/>
      </rPr>
      <t>노르웨이</t>
    </r>
  </si>
  <si>
    <r>
      <rPr>
        <sz val="11"/>
        <rFont val="돋움"/>
        <family val="3"/>
        <charset val="129"/>
      </rPr>
      <t>시리아</t>
    </r>
  </si>
  <si>
    <r>
      <rPr>
        <sz val="11"/>
        <rFont val="돋움"/>
        <family val="3"/>
        <charset val="129"/>
      </rPr>
      <t>포르투갈</t>
    </r>
  </si>
  <si>
    <r>
      <rPr>
        <sz val="11"/>
        <rFont val="돋움"/>
        <family val="3"/>
        <charset val="129"/>
      </rPr>
      <t>일리아</t>
    </r>
  </si>
  <si>
    <r>
      <rPr>
        <sz val="11"/>
        <rFont val="돋움"/>
        <family val="3"/>
        <charset val="129"/>
      </rPr>
      <t>아라비아</t>
    </r>
  </si>
  <si>
    <r>
      <rPr>
        <sz val="11"/>
        <rFont val="돋움"/>
        <family val="3"/>
        <charset val="129"/>
      </rPr>
      <t>카공화국</t>
    </r>
  </si>
  <si>
    <r>
      <rPr>
        <sz val="11"/>
        <rFont val="돋움"/>
        <family val="3"/>
        <charset val="129"/>
      </rPr>
      <t>베키스탄</t>
    </r>
  </si>
  <si>
    <r>
      <rPr>
        <sz val="11"/>
        <rFont val="돋움"/>
        <family val="3"/>
        <charset val="129"/>
      </rPr>
      <t>리아</t>
    </r>
  </si>
  <si>
    <r>
      <rPr>
        <sz val="11"/>
        <rFont val="돋움"/>
        <family val="3"/>
        <charset val="129"/>
      </rPr>
      <t>미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국</t>
    </r>
    <phoneticPr fontId="18" type="noConversion"/>
  </si>
  <si>
    <r>
      <rPr>
        <sz val="11"/>
        <rFont val="돋움"/>
        <family val="3"/>
        <charset val="129"/>
      </rPr>
      <t>파나마</t>
    </r>
    <phoneticPr fontId="18" type="noConversion"/>
  </si>
  <si>
    <r>
      <rPr>
        <sz val="11"/>
        <rFont val="돋움"/>
        <family val="3"/>
        <charset val="129"/>
      </rPr>
      <t>태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국</t>
    </r>
    <phoneticPr fontId="18" type="noConversion"/>
  </si>
  <si>
    <r>
      <rPr>
        <sz val="11"/>
        <rFont val="돋움"/>
        <family val="3"/>
        <charset val="129"/>
      </rPr>
      <t>리베리아</t>
    </r>
    <phoneticPr fontId="18" type="noConversion"/>
  </si>
  <si>
    <r>
      <rPr>
        <sz val="11"/>
        <rFont val="돋움"/>
        <family val="3"/>
        <charset val="129"/>
      </rPr>
      <t>말레이지아</t>
    </r>
    <phoneticPr fontId="18" type="noConversion"/>
  </si>
  <si>
    <r>
      <rPr>
        <sz val="11"/>
        <rFont val="돋움"/>
        <family val="3"/>
        <charset val="129"/>
      </rPr>
      <t>아랍에미</t>
    </r>
    <phoneticPr fontId="18" type="noConversion"/>
  </si>
  <si>
    <r>
      <rPr>
        <sz val="11"/>
        <rFont val="돋움"/>
        <family val="3"/>
        <charset val="129"/>
      </rPr>
      <t>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키</t>
    </r>
    <phoneticPr fontId="18" type="noConversion"/>
  </si>
  <si>
    <r>
      <rPr>
        <sz val="11"/>
        <rFont val="돋움"/>
        <family val="3"/>
        <charset val="129"/>
      </rPr>
      <t>키프로스</t>
    </r>
    <phoneticPr fontId="18" type="noConversion"/>
  </si>
  <si>
    <r>
      <rPr>
        <sz val="11"/>
        <rFont val="돋움"/>
        <family val="3"/>
        <charset val="129"/>
      </rPr>
      <t>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마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크</t>
    </r>
    <phoneticPr fontId="18" type="noConversion"/>
  </si>
  <si>
    <r>
      <rPr>
        <sz val="11"/>
        <rFont val="돋움"/>
        <family val="3"/>
        <charset val="129"/>
      </rPr>
      <t>리트연합</t>
    </r>
    <phoneticPr fontId="18" type="noConversion"/>
  </si>
  <si>
    <r>
      <rPr>
        <sz val="11"/>
        <rFont val="돋움"/>
        <family val="3"/>
        <charset val="129"/>
      </rPr>
      <t>말레이시아</t>
    </r>
  </si>
  <si>
    <r>
      <rPr>
        <sz val="11"/>
        <rFont val="돋움"/>
        <family val="3"/>
        <charset val="129"/>
      </rPr>
      <t>아랍에미리트</t>
    </r>
  </si>
  <si>
    <r>
      <rPr>
        <sz val="11"/>
        <rFont val="돋움"/>
        <family val="3"/>
        <charset val="129"/>
      </rPr>
      <t>쿠웨이트</t>
    </r>
  </si>
  <si>
    <r>
      <rPr>
        <sz val="11"/>
        <rFont val="돋움"/>
        <family val="3"/>
        <charset val="129"/>
      </rPr>
      <t>남아프리카</t>
    </r>
  </si>
  <si>
    <r>
      <rPr>
        <sz val="11"/>
        <rFont val="돋움"/>
        <family val="3"/>
        <charset val="129"/>
      </rPr>
      <t>뉴질랜드</t>
    </r>
  </si>
  <si>
    <r>
      <rPr>
        <sz val="11"/>
        <rFont val="돋움"/>
        <family val="3"/>
        <charset val="129"/>
      </rPr>
      <t>파나마</t>
    </r>
  </si>
  <si>
    <r>
      <rPr>
        <sz val="11"/>
        <rFont val="돋움"/>
        <family val="3"/>
        <charset val="129"/>
      </rPr>
      <t>핀란드</t>
    </r>
  </si>
  <si>
    <r>
      <rPr>
        <sz val="11"/>
        <rFont val="돋움"/>
        <family val="3"/>
        <charset val="129"/>
      </rPr>
      <t>덴마크</t>
    </r>
  </si>
  <si>
    <r>
      <rPr>
        <sz val="11"/>
        <rFont val="돋움"/>
        <family val="3"/>
        <charset val="129"/>
      </rPr>
      <t>에콰도르</t>
    </r>
  </si>
  <si>
    <r>
      <rPr>
        <sz val="11"/>
        <rFont val="돋움"/>
        <family val="3"/>
        <charset val="129"/>
      </rPr>
      <t>오스트리아</t>
    </r>
  </si>
  <si>
    <r>
      <rPr>
        <sz val="11"/>
        <rFont val="돋움"/>
        <family val="3"/>
        <charset val="129"/>
      </rPr>
      <t>카타르</t>
    </r>
  </si>
  <si>
    <r>
      <rPr>
        <sz val="11"/>
        <rFont val="돋움"/>
        <family val="3"/>
        <charset val="129"/>
      </rPr>
      <t>아일랜드</t>
    </r>
  </si>
  <si>
    <r>
      <rPr>
        <sz val="11"/>
        <rFont val="돋움"/>
        <family val="3"/>
        <charset val="129"/>
      </rPr>
      <t>바레인</t>
    </r>
  </si>
  <si>
    <r>
      <rPr>
        <sz val="11"/>
        <rFont val="돋움"/>
        <family val="3"/>
        <charset val="129"/>
      </rPr>
      <t>공화국</t>
    </r>
  </si>
  <si>
    <r>
      <rPr>
        <sz val="11"/>
        <rFont val="돋움"/>
        <family val="3"/>
        <charset val="129"/>
      </rPr>
      <t>베트남</t>
    </r>
    <phoneticPr fontId="17" type="noConversion"/>
  </si>
  <si>
    <r>
      <rPr>
        <sz val="11"/>
        <rFont val="돋움"/>
        <family val="3"/>
        <charset val="129"/>
      </rPr>
      <t>러시아</t>
    </r>
    <phoneticPr fontId="17" type="noConversion"/>
  </si>
  <si>
    <r>
      <rPr>
        <sz val="11"/>
        <rFont val="돋움"/>
        <family val="3"/>
        <charset val="129"/>
      </rPr>
      <t>파푸아뉴기니아</t>
    </r>
    <phoneticPr fontId="17" type="noConversion"/>
  </si>
  <si>
    <t>Vietnam</t>
    <phoneticPr fontId="17" type="noConversion"/>
  </si>
  <si>
    <r>
      <rPr>
        <sz val="11"/>
        <rFont val="돋움"/>
        <family val="3"/>
        <charset val="129"/>
      </rPr>
      <t>일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본</t>
    </r>
  </si>
  <si>
    <r>
      <rPr>
        <sz val="11"/>
        <rFont val="돋움"/>
        <family val="3"/>
        <charset val="129"/>
      </rPr>
      <t>미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국</t>
    </r>
  </si>
  <si>
    <r>
      <rPr>
        <sz val="11"/>
        <rFont val="돋움"/>
        <family val="3"/>
        <charset val="129"/>
      </rPr>
      <t>대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만</t>
    </r>
  </si>
  <si>
    <r>
      <rPr>
        <sz val="11"/>
        <rFont val="돋움"/>
        <family val="3"/>
        <charset val="129"/>
      </rPr>
      <t>영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국</t>
    </r>
  </si>
  <si>
    <r>
      <rPr>
        <sz val="11"/>
        <rFont val="돋움"/>
        <family val="3"/>
        <charset val="129"/>
      </rPr>
      <t>이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란</t>
    </r>
  </si>
  <si>
    <r>
      <rPr>
        <sz val="11"/>
        <rFont val="돋움"/>
        <family val="3"/>
        <charset val="129"/>
      </rPr>
      <t>오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만</t>
    </r>
  </si>
  <si>
    <r>
      <rPr>
        <sz val="11"/>
        <rFont val="돋움"/>
        <family val="3"/>
        <charset val="129"/>
      </rPr>
      <t>홍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콩</t>
    </r>
  </si>
  <si>
    <r>
      <rPr>
        <sz val="11"/>
        <rFont val="돋움"/>
        <family val="3"/>
        <charset val="129"/>
      </rPr>
      <t>태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국</t>
    </r>
    <phoneticPr fontId="17" type="noConversion"/>
  </si>
  <si>
    <r>
      <rPr>
        <sz val="11"/>
        <rFont val="돋움"/>
        <family val="3"/>
        <charset val="129"/>
      </rPr>
      <t>인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도</t>
    </r>
  </si>
  <si>
    <r>
      <rPr>
        <sz val="11"/>
        <rFont val="돋움"/>
        <family val="3"/>
        <charset val="129"/>
      </rPr>
      <t>예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멘</t>
    </r>
  </si>
  <si>
    <r>
      <rPr>
        <sz val="11"/>
        <rFont val="돋움"/>
        <family val="3"/>
        <charset val="129"/>
      </rPr>
      <t>벨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에</t>
    </r>
  </si>
  <si>
    <r>
      <rPr>
        <sz val="11"/>
        <rFont val="돋움"/>
        <family val="3"/>
        <charset val="129"/>
      </rPr>
      <t>터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키</t>
    </r>
  </si>
  <si>
    <r>
      <rPr>
        <sz val="11"/>
        <rFont val="돋움"/>
        <family val="3"/>
        <charset val="129"/>
      </rPr>
      <t>월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</t>
    </r>
    <phoneticPr fontId="22" type="noConversion"/>
  </si>
  <si>
    <t>자료 : 국토해양부</t>
    <phoneticPr fontId="22" type="noConversion"/>
  </si>
  <si>
    <t>Source : Ministry of construction Transportation</t>
    <phoneticPr fontId="22" type="noConversion"/>
  </si>
  <si>
    <t>서 울</t>
    <phoneticPr fontId="22" type="noConversion"/>
  </si>
  <si>
    <r>
      <rPr>
        <sz val="11"/>
        <rFont val="돋움"/>
        <family val="3"/>
        <charset val="129"/>
      </rPr>
      <t>승용차</t>
    </r>
  </si>
  <si>
    <r>
      <rPr>
        <sz val="11"/>
        <rFont val="돋움"/>
        <family val="3"/>
        <charset val="129"/>
      </rPr>
      <t>승합차</t>
    </r>
  </si>
  <si>
    <r>
      <rPr>
        <sz val="11"/>
        <rFont val="돋움"/>
        <family val="3"/>
        <charset val="129"/>
      </rPr>
      <t>화물차</t>
    </r>
  </si>
  <si>
    <r>
      <rPr>
        <sz val="11"/>
        <rFont val="돋움"/>
        <family val="3"/>
        <charset val="129"/>
      </rPr>
      <t>자가용</t>
    </r>
  </si>
  <si>
    <r>
      <rPr>
        <sz val="11"/>
        <rFont val="돋움"/>
        <family val="3"/>
        <charset val="129"/>
      </rPr>
      <t>영업용</t>
    </r>
  </si>
  <si>
    <r>
      <rPr>
        <sz val="11"/>
        <rFont val="돋움"/>
        <family val="3"/>
        <charset val="129"/>
      </rPr>
      <t>시도별</t>
    </r>
  </si>
  <si>
    <r>
      <rPr>
        <sz val="11"/>
        <rFont val="돋움"/>
        <family val="3"/>
        <charset val="129"/>
      </rPr>
      <t>총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계</t>
    </r>
  </si>
  <si>
    <r>
      <t xml:space="preserve">  </t>
    </r>
    <r>
      <rPr>
        <sz val="11"/>
        <rFont val="돋움"/>
        <family val="3"/>
        <charset val="129"/>
      </rPr>
      <t>특수차</t>
    </r>
    <r>
      <rPr>
        <sz val="11"/>
        <rFont val="Arial Narrow"/>
        <family val="2"/>
      </rPr>
      <t xml:space="preserve"> </t>
    </r>
    <phoneticPr fontId="22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</si>
  <si>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</t>
    </r>
    <phoneticPr fontId="22" type="noConversion"/>
  </si>
  <si>
    <r>
      <rPr>
        <sz val="11"/>
        <rFont val="돋움"/>
        <family val="3"/>
        <charset val="129"/>
      </rPr>
      <t>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용</t>
    </r>
  </si>
  <si>
    <t>Wireless high-speed internet services</t>
    <phoneticPr fontId="49" type="noConversion"/>
  </si>
  <si>
    <t>Trunked radio
system services</t>
    <phoneticPr fontId="49" type="noConversion"/>
  </si>
  <si>
    <t>Subscribers</t>
    <phoneticPr fontId="50" type="noConversion"/>
  </si>
  <si>
    <r>
      <rPr>
        <sz val="11"/>
        <rFont val="돋움"/>
        <family val="3"/>
        <charset val="129"/>
      </rPr>
      <t>무선초고속인터넷</t>
    </r>
    <phoneticPr fontId="50" type="noConversion"/>
  </si>
  <si>
    <r>
      <rPr>
        <sz val="11"/>
        <rFont val="돋움"/>
        <family val="3"/>
        <charset val="129"/>
      </rPr>
      <t>합</t>
    </r>
    <r>
      <rPr>
        <sz val="11"/>
        <rFont val="Arial Narrow"/>
        <family val="2"/>
      </rPr>
      <t xml:space="preserve">             </t>
    </r>
    <r>
      <rPr>
        <sz val="11"/>
        <rFont val="돋움"/>
        <family val="3"/>
        <charset val="129"/>
      </rPr>
      <t>계</t>
    </r>
    <phoneticPr fontId="50" type="noConversion"/>
  </si>
  <si>
    <r>
      <rPr>
        <sz val="11"/>
        <rFont val="돋움"/>
        <family val="3"/>
        <charset val="129"/>
      </rPr>
      <t>이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동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신</t>
    </r>
    <phoneticPr fontId="50" type="noConversion"/>
  </si>
  <si>
    <r>
      <rPr>
        <sz val="11"/>
        <rFont val="돋움"/>
        <family val="3"/>
        <charset val="129"/>
      </rPr>
      <t>주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파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수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공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용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통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신</t>
    </r>
    <phoneticPr fontId="50" type="noConversion"/>
  </si>
  <si>
    <r>
      <rPr>
        <sz val="11"/>
        <rFont val="돋움"/>
        <family val="3"/>
        <charset val="129"/>
      </rPr>
      <t>무선데이타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통신</t>
    </r>
    <phoneticPr fontId="50" type="noConversion"/>
  </si>
  <si>
    <r>
      <rPr>
        <sz val="11"/>
        <rFont val="돋움"/>
        <family val="3"/>
        <charset val="129"/>
      </rPr>
      <t>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선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메시징</t>
    </r>
    <phoneticPr fontId="50" type="noConversion"/>
  </si>
  <si>
    <r>
      <rPr>
        <sz val="11"/>
        <rFont val="돋움"/>
        <family val="3"/>
        <charset val="129"/>
      </rPr>
      <t>기타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이동통신</t>
    </r>
    <r>
      <rPr>
        <sz val="11"/>
        <rFont val="Arial Narrow"/>
        <family val="2"/>
      </rPr>
      <t xml:space="preserve"> </t>
    </r>
    <phoneticPr fontId="50" type="noConversion"/>
  </si>
  <si>
    <r>
      <rPr>
        <sz val="11"/>
        <rFont val="돋움"/>
        <family val="3"/>
        <charset val="129"/>
      </rPr>
      <t>시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설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수</t>
    </r>
    <phoneticPr fontId="49" type="noConversion"/>
  </si>
  <si>
    <r>
      <rPr>
        <sz val="11"/>
        <rFont val="돋움"/>
        <family val="3"/>
        <charset val="129"/>
      </rPr>
      <t>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입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자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수</t>
    </r>
    <phoneticPr fontId="49" type="noConversion"/>
  </si>
  <si>
    <r>
      <rPr>
        <sz val="11"/>
        <rFont val="돋움"/>
        <family val="3"/>
        <charset val="129"/>
      </rPr>
      <t>시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수</t>
    </r>
    <phoneticPr fontId="49" type="noConversion"/>
  </si>
  <si>
    <t>…</t>
    <phoneticPr fontId="49" type="noConversion"/>
  </si>
  <si>
    <t>부산광역시</t>
    <phoneticPr fontId="50" type="noConversion"/>
  </si>
  <si>
    <t>광주광역시</t>
    <phoneticPr fontId="50" type="noConversion"/>
  </si>
  <si>
    <t>제주도</t>
    <phoneticPr fontId="50" type="noConversion"/>
  </si>
  <si>
    <t>대전광역시</t>
    <phoneticPr fontId="50" type="noConversion"/>
  </si>
  <si>
    <t>Unit : line, person</t>
    <phoneticPr fontId="49" type="noConversion"/>
  </si>
  <si>
    <t>자료 : 한국은행 국민소득팀</t>
    <phoneticPr fontId="10" type="noConversion"/>
  </si>
  <si>
    <t>15. 경제활동별 국내총생산 및 국민총소득(2-2)</t>
    <phoneticPr fontId="49" type="noConversion"/>
  </si>
  <si>
    <t>2009</t>
    <phoneticPr fontId="49" type="noConversion"/>
  </si>
  <si>
    <t>2011p</t>
    <phoneticPr fontId="50" type="noConversion"/>
  </si>
  <si>
    <r>
      <rPr>
        <sz val="11"/>
        <rFont val="돋움"/>
        <family val="3"/>
        <charset val="129"/>
      </rPr>
      <t>국내총생산</t>
    </r>
    <phoneticPr fontId="50" type="noConversion"/>
  </si>
  <si>
    <r>
      <rPr>
        <sz val="11"/>
        <rFont val="돋움"/>
        <family val="3"/>
        <charset val="129"/>
      </rPr>
      <t>총부가가치</t>
    </r>
    <phoneticPr fontId="50" type="noConversion"/>
  </si>
  <si>
    <r>
      <t xml:space="preserve">                     </t>
    </r>
    <r>
      <rPr>
        <sz val="11"/>
        <rFont val="돋움"/>
        <family val="3"/>
        <charset val="129"/>
      </rPr>
      <t>총부가가치</t>
    </r>
    <r>
      <rPr>
        <sz val="11"/>
        <rFont val="Arial Narrow"/>
        <family val="2"/>
      </rPr>
      <t xml:space="preserve">   Gross value added at basic prices</t>
    </r>
    <phoneticPr fontId="49" type="noConversion"/>
  </si>
  <si>
    <r>
      <rPr>
        <sz val="11"/>
        <rFont val="돋움"/>
        <family val="3"/>
        <charset val="129"/>
      </rPr>
      <t>총부가가치</t>
    </r>
    <r>
      <rPr>
        <sz val="11"/>
        <rFont val="Arial Narrow"/>
        <family val="2"/>
      </rPr>
      <t xml:space="preserve">  Gross value added at basic prices</t>
    </r>
    <phoneticPr fontId="49" type="noConversion"/>
  </si>
  <si>
    <r>
      <rPr>
        <sz val="11"/>
        <rFont val="돋움"/>
        <family val="3"/>
        <charset val="129"/>
      </rPr>
      <t>순생산물세</t>
    </r>
    <phoneticPr fontId="50" type="noConversion"/>
  </si>
  <si>
    <r>
      <rPr>
        <sz val="11"/>
        <rFont val="돋움"/>
        <family val="3"/>
        <charset val="129"/>
      </rPr>
      <t>국외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순수취</t>
    </r>
    <phoneticPr fontId="50" type="noConversion"/>
  </si>
  <si>
    <r>
      <rPr>
        <sz val="11"/>
        <rFont val="돋움"/>
        <family val="3"/>
        <charset val="129"/>
      </rPr>
      <t>국민총소득</t>
    </r>
    <phoneticPr fontId="50" type="noConversion"/>
  </si>
  <si>
    <r>
      <rPr>
        <sz val="11"/>
        <rFont val="돋움"/>
        <family val="3"/>
        <charset val="129"/>
      </rPr>
      <t>국내총소득</t>
    </r>
    <phoneticPr fontId="50" type="noConversion"/>
  </si>
  <si>
    <r>
      <t>(</t>
    </r>
    <r>
      <rPr>
        <sz val="11"/>
        <rFont val="돋움"/>
        <family val="3"/>
        <charset val="129"/>
      </rPr>
      <t>시장가격</t>
    </r>
    <r>
      <rPr>
        <sz val="11"/>
        <rFont val="Arial Narrow"/>
        <family val="2"/>
      </rPr>
      <t>)</t>
    </r>
    <phoneticPr fontId="50" type="noConversion"/>
  </si>
  <si>
    <r>
      <t>(</t>
    </r>
    <r>
      <rPr>
        <sz val="11"/>
        <rFont val="돋움"/>
        <family val="3"/>
        <charset val="129"/>
      </rPr>
      <t>기초가격</t>
    </r>
    <r>
      <rPr>
        <sz val="11"/>
        <rFont val="Arial Narrow"/>
        <family val="2"/>
      </rPr>
      <t>)</t>
    </r>
    <phoneticPr fontId="50" type="noConversion"/>
  </si>
  <si>
    <r>
      <rPr>
        <sz val="11"/>
        <rFont val="돋움"/>
        <family val="3"/>
        <charset val="129"/>
      </rPr>
      <t>농림어업</t>
    </r>
    <phoneticPr fontId="50" type="noConversion"/>
  </si>
  <si>
    <r>
      <rPr>
        <sz val="11"/>
        <rFont val="돋움"/>
        <family val="3"/>
        <charset val="129"/>
      </rPr>
      <t>광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공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업</t>
    </r>
    <phoneticPr fontId="50" type="noConversion"/>
  </si>
  <si>
    <r>
      <rPr>
        <sz val="11"/>
        <rFont val="돋움"/>
        <family val="3"/>
        <charset val="129"/>
      </rPr>
      <t>전기가스및</t>
    </r>
    <phoneticPr fontId="50" type="noConversion"/>
  </si>
  <si>
    <r>
      <rPr>
        <sz val="11"/>
        <rFont val="돋움"/>
        <family val="3"/>
        <charset val="129"/>
      </rPr>
      <t>건설업</t>
    </r>
    <phoneticPr fontId="50" type="noConversion"/>
  </si>
  <si>
    <r>
      <rPr>
        <sz val="11"/>
        <rFont val="돋움"/>
        <family val="3"/>
        <charset val="129"/>
      </rPr>
      <t>서비스업</t>
    </r>
    <phoneticPr fontId="49" type="noConversion"/>
  </si>
  <si>
    <r>
      <t xml:space="preserve">       </t>
    </r>
    <r>
      <rPr>
        <sz val="11"/>
        <rFont val="돋움"/>
        <family val="3"/>
        <charset val="129"/>
      </rPr>
      <t>서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업</t>
    </r>
    <r>
      <rPr>
        <sz val="11"/>
        <rFont val="Arial Narrow"/>
        <family val="2"/>
      </rPr>
      <t xml:space="preserve">         Services</t>
    </r>
    <phoneticPr fontId="50" type="noConversion"/>
  </si>
  <si>
    <r>
      <rPr>
        <sz val="11"/>
        <rFont val="돋움"/>
        <family val="3"/>
        <charset val="129"/>
      </rPr>
      <t>서비스업</t>
    </r>
    <r>
      <rPr>
        <sz val="11"/>
        <rFont val="Arial Narrow"/>
        <family val="2"/>
      </rPr>
      <t xml:space="preserve"> Services</t>
    </r>
    <phoneticPr fontId="50" type="noConversion"/>
  </si>
  <si>
    <r>
      <rPr>
        <sz val="11"/>
        <rFont val="돋움"/>
        <family val="3"/>
        <charset val="129"/>
      </rPr>
      <t>요소소득</t>
    </r>
    <r>
      <rPr>
        <sz val="11"/>
        <rFont val="Arial Narrow"/>
        <family val="2"/>
      </rPr>
      <t>(D)</t>
    </r>
    <phoneticPr fontId="49" type="noConversion"/>
  </si>
  <si>
    <r>
      <rPr>
        <sz val="11"/>
        <rFont val="돋움"/>
        <family val="3"/>
        <charset val="129"/>
      </rPr>
      <t>따른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실질</t>
    </r>
    <phoneticPr fontId="49" type="noConversion"/>
  </si>
  <si>
    <r>
      <rPr>
        <sz val="11"/>
        <rFont val="돋움"/>
        <family val="3"/>
        <charset val="129"/>
      </rPr>
      <t>요소소득</t>
    </r>
    <r>
      <rPr>
        <sz val="11"/>
        <rFont val="Arial Narrow"/>
        <family val="2"/>
      </rPr>
      <t>(F)</t>
    </r>
    <phoneticPr fontId="49" type="noConversion"/>
  </si>
  <si>
    <r>
      <rPr>
        <sz val="11"/>
        <rFont val="돋움"/>
        <family val="3"/>
        <charset val="129"/>
      </rPr>
      <t>광업</t>
    </r>
    <phoneticPr fontId="50" type="noConversion"/>
  </si>
  <si>
    <r>
      <rPr>
        <sz val="11"/>
        <rFont val="돋움"/>
        <family val="3"/>
        <charset val="129"/>
      </rPr>
      <t>제조업</t>
    </r>
    <phoneticPr fontId="50" type="noConversion"/>
  </si>
  <si>
    <r>
      <rPr>
        <sz val="11"/>
        <rFont val="돋움"/>
        <family val="3"/>
        <charset val="129"/>
      </rPr>
      <t>수도사업</t>
    </r>
    <phoneticPr fontId="50" type="noConversion"/>
  </si>
  <si>
    <r>
      <rPr>
        <sz val="11"/>
        <rFont val="돋움"/>
        <family val="3"/>
        <charset val="129"/>
      </rPr>
      <t>도소매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50" type="noConversion"/>
  </si>
  <si>
    <r>
      <rPr>
        <sz val="11"/>
        <rFont val="돋움"/>
        <family val="3"/>
        <charset val="129"/>
      </rPr>
      <t>운수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50" type="noConversion"/>
  </si>
  <si>
    <r>
      <rPr>
        <sz val="11"/>
        <rFont val="돋움"/>
        <family val="3"/>
        <charset val="129"/>
      </rPr>
      <t>금융</t>
    </r>
    <r>
      <rPr>
        <sz val="11"/>
        <rFont val="Arial Narrow"/>
        <family val="2"/>
      </rPr>
      <t>,</t>
    </r>
  </si>
  <si>
    <r>
      <rPr>
        <sz val="11"/>
        <rFont val="돋움"/>
        <family val="3"/>
        <charset val="129"/>
      </rPr>
      <t>부동산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50" type="noConversion"/>
  </si>
  <si>
    <r>
      <rPr>
        <sz val="11"/>
        <rFont val="돋움"/>
        <family val="3"/>
        <charset val="129"/>
      </rPr>
      <t>정보통신업</t>
    </r>
    <phoneticPr fontId="50" type="noConversion"/>
  </si>
  <si>
    <r>
      <rPr>
        <sz val="11"/>
        <rFont val="돋움"/>
        <family val="3"/>
        <charset val="129"/>
      </rPr>
      <t>사업서비스업</t>
    </r>
    <phoneticPr fontId="50" type="noConversion"/>
  </si>
  <si>
    <r>
      <rPr>
        <sz val="11"/>
        <rFont val="돋움"/>
        <family val="3"/>
        <charset val="129"/>
      </rPr>
      <t>공공행정</t>
    </r>
    <phoneticPr fontId="50" type="noConversion"/>
  </si>
  <si>
    <r>
      <rPr>
        <sz val="11"/>
        <rFont val="돋움"/>
        <family val="3"/>
        <charset val="129"/>
      </rPr>
      <t>교육</t>
    </r>
    <phoneticPr fontId="50" type="noConversion"/>
  </si>
  <si>
    <r>
      <rPr>
        <sz val="11"/>
        <rFont val="돋움"/>
        <family val="3"/>
        <charset val="129"/>
      </rPr>
      <t>보건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및</t>
    </r>
    <phoneticPr fontId="50" type="noConversion"/>
  </si>
  <si>
    <r>
      <rPr>
        <sz val="11"/>
        <rFont val="돋움"/>
        <family val="3"/>
        <charset val="129"/>
      </rPr>
      <t>문화및오락</t>
    </r>
    <phoneticPr fontId="50" type="noConversion"/>
  </si>
  <si>
    <r>
      <rPr>
        <sz val="11"/>
        <rFont val="돋움"/>
        <family val="3"/>
        <charset val="129"/>
      </rPr>
      <t>무역손익</t>
    </r>
    <r>
      <rPr>
        <sz val="11"/>
        <rFont val="Arial Narrow"/>
        <family val="2"/>
      </rPr>
      <t>(D)</t>
    </r>
    <phoneticPr fontId="49" type="noConversion"/>
  </si>
  <si>
    <r>
      <rPr>
        <sz val="11"/>
        <rFont val="돋움"/>
        <family val="3"/>
        <charset val="129"/>
      </rPr>
      <t>음식숙박업</t>
    </r>
    <phoneticPr fontId="50" type="noConversion"/>
  </si>
  <si>
    <r>
      <rPr>
        <sz val="11"/>
        <rFont val="돋움"/>
        <family val="3"/>
        <charset val="129"/>
      </rPr>
      <t>보관업</t>
    </r>
    <phoneticPr fontId="50" type="noConversion"/>
  </si>
  <si>
    <r>
      <rPr>
        <sz val="11"/>
        <rFont val="돋움"/>
        <family val="3"/>
        <charset val="129"/>
      </rPr>
      <t>보험업</t>
    </r>
  </si>
  <si>
    <r>
      <rPr>
        <sz val="11"/>
        <rFont val="돋움"/>
        <family val="3"/>
        <charset val="129"/>
      </rPr>
      <t>임대업</t>
    </r>
    <phoneticPr fontId="50" type="noConversion"/>
  </si>
  <si>
    <r>
      <t xml:space="preserve"> </t>
    </r>
    <r>
      <rPr>
        <sz val="11"/>
        <rFont val="돋움"/>
        <family val="3"/>
        <charset val="129"/>
      </rPr>
      <t>및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국방</t>
    </r>
    <phoneticPr fontId="50" type="noConversion"/>
  </si>
  <si>
    <r>
      <rPr>
        <sz val="11"/>
        <rFont val="돋움"/>
        <family val="3"/>
        <charset val="129"/>
      </rPr>
      <t>서비스업</t>
    </r>
    <phoneticPr fontId="50" type="noConversion"/>
  </si>
  <si>
    <r>
      <rPr>
        <sz val="11"/>
        <rFont val="돋움"/>
        <family val="3"/>
        <charset val="129"/>
      </rPr>
      <t>사회복지</t>
    </r>
    <phoneticPr fontId="50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</si>
  <si>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49" type="noConversion"/>
  </si>
  <si>
    <t>Real</t>
    <phoneticPr fontId="50" type="noConversion"/>
  </si>
  <si>
    <t>Trading gains</t>
    <phoneticPr fontId="50" type="noConversion"/>
  </si>
  <si>
    <t>communication</t>
    <phoneticPr fontId="50" type="noConversion"/>
  </si>
  <si>
    <t>sporting service</t>
    <phoneticPr fontId="50" type="noConversion"/>
  </si>
  <si>
    <t>and hotels</t>
    <phoneticPr fontId="50" type="noConversion"/>
  </si>
  <si>
    <t xml:space="preserve">     2009</t>
    <phoneticPr fontId="49" type="noConversion"/>
  </si>
  <si>
    <t>Year</t>
    <phoneticPr fontId="16" type="noConversion"/>
  </si>
  <si>
    <t>Month</t>
    <phoneticPr fontId="49" type="noConversion"/>
  </si>
  <si>
    <t>Other</t>
    <phoneticPr fontId="16" type="noConversion"/>
  </si>
  <si>
    <t>and imports(-)</t>
    <phoneticPr fontId="16" type="noConversion"/>
  </si>
  <si>
    <r>
      <rPr>
        <sz val="11"/>
        <rFont val="돋움"/>
        <family val="3"/>
        <charset val="129"/>
      </rPr>
      <t>수출입초과</t>
    </r>
  </si>
  <si>
    <r>
      <rPr>
        <sz val="11"/>
        <rFont val="돋움"/>
        <family val="3"/>
        <charset val="129"/>
      </rPr>
      <t>보유외환</t>
    </r>
  </si>
  <si>
    <r>
      <rPr>
        <sz val="11"/>
        <rFont val="돋움"/>
        <family val="3"/>
        <charset val="129"/>
      </rPr>
      <t>수</t>
    </r>
    <r>
      <rPr>
        <sz val="11"/>
        <rFont val="Arial Narrow"/>
        <family val="2"/>
      </rPr>
      <t xml:space="preserve">              </t>
    </r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   Exports       (A)</t>
    </r>
    <phoneticPr fontId="22" type="noConversion"/>
  </si>
  <si>
    <r>
      <rPr>
        <sz val="11"/>
        <rFont val="돋움"/>
        <family val="3"/>
        <charset val="129"/>
      </rPr>
      <t>수</t>
    </r>
    <r>
      <rPr>
        <sz val="11"/>
        <rFont val="Arial Narrow"/>
        <family val="2"/>
      </rPr>
      <t xml:space="preserve">              </t>
    </r>
    <r>
      <rPr>
        <sz val="11"/>
        <rFont val="돋움"/>
        <family val="3"/>
        <charset val="129"/>
      </rPr>
      <t>입</t>
    </r>
    <r>
      <rPr>
        <sz val="11"/>
        <rFont val="Arial Narrow"/>
        <family val="2"/>
      </rPr>
      <t xml:space="preserve">      Imports       (B)</t>
    </r>
    <phoneticPr fontId="22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</si>
  <si>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16" type="noConversion"/>
  </si>
  <si>
    <r>
      <rPr>
        <sz val="11"/>
        <rFont val="돋움"/>
        <family val="3"/>
        <charset val="129"/>
      </rPr>
      <t>일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반</t>
    </r>
  </si>
  <si>
    <r>
      <rPr>
        <sz val="11"/>
        <rFont val="돋움"/>
        <family val="3"/>
        <charset val="129"/>
      </rPr>
      <t>보세가공</t>
    </r>
    <phoneticPr fontId="16" type="noConversion"/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</si>
  <si>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 </t>
    </r>
    <r>
      <rPr>
        <sz val="11"/>
        <rFont val="돋움"/>
        <family val="3"/>
        <charset val="129"/>
      </rPr>
      <t>타</t>
    </r>
  </si>
  <si>
    <r>
      <rPr>
        <sz val="11"/>
        <rFont val="돋움"/>
        <family val="3"/>
        <charset val="129"/>
      </rPr>
      <t>총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액</t>
    </r>
  </si>
  <si>
    <r>
      <rPr>
        <sz val="11"/>
        <rFont val="돋움"/>
        <family val="3"/>
        <charset val="129"/>
      </rPr>
      <t>차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관</t>
    </r>
  </si>
  <si>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     </t>
    </r>
    <r>
      <rPr>
        <sz val="11"/>
        <rFont val="돋움"/>
        <family val="3"/>
        <charset val="129"/>
      </rPr>
      <t>타</t>
    </r>
  </si>
  <si>
    <r>
      <rPr>
        <sz val="11"/>
        <rFont val="돋움"/>
        <family val="3"/>
        <charset val="129"/>
      </rPr>
      <t>월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49" type="noConversion"/>
  </si>
  <si>
    <t xml:space="preserve">     3) 12.31현재 주민등록인구통계.(외국인 인구 포함, 1998년부터 외국인 세대수 제외)</t>
    <phoneticPr fontId="16" type="noConversion"/>
  </si>
  <si>
    <t>80 years old &amp; over</t>
    <phoneticPr fontId="27" type="noConversion"/>
  </si>
  <si>
    <t>Unknown</t>
    <phoneticPr fontId="27" type="noConversion"/>
  </si>
  <si>
    <t>1월</t>
    <phoneticPr fontId="17" type="noConversion"/>
  </si>
  <si>
    <t>2월</t>
    <phoneticPr fontId="17" type="noConversion"/>
  </si>
  <si>
    <t>3월</t>
    <phoneticPr fontId="17" type="noConversion"/>
  </si>
  <si>
    <t>4월</t>
    <phoneticPr fontId="17" type="noConversion"/>
  </si>
  <si>
    <t>5월</t>
    <phoneticPr fontId="17" type="noConversion"/>
  </si>
  <si>
    <t>6월</t>
    <phoneticPr fontId="17" type="noConversion"/>
  </si>
  <si>
    <t>7월</t>
    <phoneticPr fontId="17" type="noConversion"/>
  </si>
  <si>
    <t>8월</t>
    <phoneticPr fontId="17" type="noConversion"/>
  </si>
  <si>
    <t>9월</t>
    <phoneticPr fontId="17" type="noConversion"/>
  </si>
  <si>
    <t>10월</t>
    <phoneticPr fontId="17" type="noConversion"/>
  </si>
  <si>
    <t>11월</t>
    <phoneticPr fontId="17" type="noConversion"/>
  </si>
  <si>
    <t>12월</t>
    <phoneticPr fontId="17" type="noConversion"/>
  </si>
  <si>
    <t>Population 15years   old and over</t>
    <phoneticPr fontId="18" type="noConversion"/>
  </si>
  <si>
    <r>
      <t xml:space="preserve"> 15</t>
    </r>
    <r>
      <rPr>
        <sz val="11"/>
        <rFont val="돋움"/>
        <family val="3"/>
        <charset val="129"/>
      </rPr>
      <t>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이상인구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 xml:space="preserve">1) </t>
    </r>
    <r>
      <rPr>
        <sz val="11"/>
        <rFont val="Arial Narrow"/>
        <family val="2"/>
      </rPr>
      <t xml:space="preserve"> Population  15years  old and over</t>
    </r>
    <phoneticPr fontId="22" type="noConversion"/>
  </si>
  <si>
    <r>
      <t>15</t>
    </r>
    <r>
      <rPr>
        <sz val="11"/>
        <rFont val="돋움"/>
        <family val="3"/>
        <charset val="129"/>
      </rPr>
      <t>세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이상인구</t>
    </r>
    <r>
      <rPr>
        <sz val="11"/>
        <rFont val="Arial Narrow"/>
        <family val="2"/>
      </rPr>
      <t xml:space="preserve"> </t>
    </r>
    <r>
      <rPr>
        <vertAlign val="superscript"/>
        <sz val="11"/>
        <rFont val="Arial Narrow"/>
        <family val="2"/>
      </rPr>
      <t xml:space="preserve">1)   </t>
    </r>
    <r>
      <rPr>
        <sz val="11"/>
        <rFont val="Arial Narrow"/>
        <family val="2"/>
      </rPr>
      <t>Population  15years  old and over</t>
    </r>
    <phoneticPr fontId="18" type="noConversion"/>
  </si>
  <si>
    <r>
      <t>8. 지역별 산업생산</t>
    </r>
    <r>
      <rPr>
        <sz val="23"/>
        <rFont val="HY견명조"/>
        <family val="1"/>
        <charset val="129"/>
      </rPr>
      <t>ㆍ</t>
    </r>
    <r>
      <rPr>
        <sz val="23"/>
        <rFont val="Asia견명조"/>
        <family val="3"/>
        <charset val="129"/>
      </rPr>
      <t>출하</t>
    </r>
    <r>
      <rPr>
        <sz val="23"/>
        <rFont val="HY견명조"/>
        <family val="1"/>
        <charset val="129"/>
      </rPr>
      <t>ㆍ</t>
    </r>
    <r>
      <rPr>
        <sz val="23"/>
        <rFont val="Asia견명조"/>
        <family val="3"/>
        <charset val="129"/>
      </rPr>
      <t>재고지수</t>
    </r>
    <phoneticPr fontId="11" type="noConversion"/>
  </si>
  <si>
    <r>
      <rPr>
        <sz val="11"/>
        <rFont val="돋움"/>
        <family val="3"/>
        <charset val="129"/>
      </rPr>
      <t>생</t>
    </r>
    <r>
      <rPr>
        <sz val="11"/>
        <rFont val="Arial Narrow"/>
        <family val="2"/>
      </rPr>
      <t xml:space="preserve">          </t>
    </r>
    <r>
      <rPr>
        <sz val="11"/>
        <rFont val="돋움"/>
        <family val="3"/>
        <charset val="129"/>
      </rPr>
      <t>산</t>
    </r>
    <phoneticPr fontId="11" type="noConversion"/>
  </si>
  <si>
    <r>
      <rPr>
        <sz val="11"/>
        <rFont val="돋움"/>
        <family val="3"/>
        <charset val="129"/>
      </rPr>
      <t>출</t>
    </r>
    <r>
      <rPr>
        <sz val="11"/>
        <rFont val="Arial Narrow"/>
        <family val="2"/>
      </rPr>
      <t xml:space="preserve">          </t>
    </r>
    <r>
      <rPr>
        <sz val="11"/>
        <rFont val="돋움"/>
        <family val="3"/>
        <charset val="129"/>
      </rPr>
      <t>하</t>
    </r>
    <phoneticPr fontId="11" type="noConversion"/>
  </si>
  <si>
    <r>
      <rPr>
        <sz val="11"/>
        <rFont val="돋움"/>
        <family val="3"/>
        <charset val="129"/>
      </rPr>
      <t>재</t>
    </r>
    <r>
      <rPr>
        <sz val="11"/>
        <rFont val="Arial Narrow"/>
        <family val="2"/>
      </rPr>
      <t xml:space="preserve">          </t>
    </r>
    <r>
      <rPr>
        <sz val="11"/>
        <rFont val="돋움"/>
        <family val="3"/>
        <charset val="129"/>
      </rPr>
      <t>고</t>
    </r>
    <r>
      <rPr>
        <vertAlign val="superscript"/>
        <sz val="11"/>
        <rFont val="Arial Narrow"/>
        <family val="2"/>
      </rPr>
      <t>1)</t>
    </r>
    <phoneticPr fontId="13" type="noConversion"/>
  </si>
  <si>
    <t>Average Monthlyt Income and Expenditure Per Household for 
Urban Salary and Wage Earner's Households(Cont'd)</t>
    <phoneticPr fontId="49" type="noConversion"/>
  </si>
  <si>
    <t>Source : National Statistical Office</t>
    <phoneticPr fontId="49" type="noConversion"/>
  </si>
  <si>
    <t>Average Monthly Expenditure Per Household in Cities</t>
    <phoneticPr fontId="49" type="noConversion"/>
  </si>
  <si>
    <t>Average Monthly Expenditure Per Household in Cities(Cont'd)</t>
    <phoneticPr fontId="49" type="noConversion"/>
  </si>
  <si>
    <t>Average Monthly Expenditure Per Household in Cities(Cont'd)</t>
    <phoneticPr fontId="49" type="noConversion"/>
  </si>
  <si>
    <t>Changes in inventories and acquisition less 
disposals of valuables</t>
    <phoneticPr fontId="10" type="noConversion"/>
  </si>
  <si>
    <t>2) 연쇄 가격(계절변동조정계열)</t>
    <phoneticPr fontId="10" type="noConversion"/>
  </si>
  <si>
    <t>2) 연쇄 가격</t>
    <phoneticPr fontId="10" type="noConversion"/>
  </si>
  <si>
    <t>abroad</t>
    <phoneticPr fontId="49" type="noConversion"/>
  </si>
  <si>
    <t>revenues</t>
    <phoneticPr fontId="49" type="noConversion"/>
  </si>
  <si>
    <t>Non-tax</t>
    <phoneticPr fontId="49" type="noConversion"/>
  </si>
  <si>
    <t>Net</t>
    <phoneticPr fontId="49" type="noConversion"/>
  </si>
  <si>
    <t>Bonds</t>
    <phoneticPr fontId="49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</si>
  <si>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</t>
    </r>
    <r>
      <rPr>
        <sz val="11"/>
        <rFont val="돋움"/>
        <family val="3"/>
        <charset val="129"/>
      </rPr>
      <t>별</t>
    </r>
    <phoneticPr fontId="15" type="noConversion"/>
  </si>
  <si>
    <t>연   별</t>
    <phoneticPr fontId="49" type="noConversion"/>
  </si>
  <si>
    <t>월   별</t>
    <phoneticPr fontId="49" type="noConversion"/>
  </si>
  <si>
    <t>연   별</t>
    <phoneticPr fontId="49" type="noConversion"/>
  </si>
  <si>
    <t>월   별</t>
    <phoneticPr fontId="50" type="noConversion"/>
  </si>
  <si>
    <t>2011p</t>
    <phoneticPr fontId="49" type="noConversion"/>
  </si>
  <si>
    <t>2011p</t>
    <phoneticPr fontId="49" type="noConversion"/>
  </si>
  <si>
    <t>2011p</t>
    <phoneticPr fontId="49" type="noConversion"/>
  </si>
  <si>
    <t xml:space="preserve"> income</t>
    <phoneticPr fontId="49" type="noConversion"/>
  </si>
  <si>
    <t xml:space="preserve"> national</t>
    <phoneticPr fontId="49" type="noConversion"/>
  </si>
  <si>
    <t xml:space="preserve">Gross </t>
    <phoneticPr fontId="49" type="noConversion"/>
  </si>
  <si>
    <t>activities</t>
    <phoneticPr fontId="49" type="noConversion"/>
  </si>
  <si>
    <t>service</t>
    <phoneticPr fontId="49" type="noConversion"/>
  </si>
  <si>
    <t>Other</t>
    <phoneticPr fontId="49" type="noConversion"/>
  </si>
  <si>
    <t>products</t>
    <phoneticPr fontId="49" type="noConversion"/>
  </si>
  <si>
    <t>subsidies on</t>
    <phoneticPr fontId="49" type="noConversion"/>
  </si>
  <si>
    <t>Taxes less</t>
    <phoneticPr fontId="49" type="noConversion"/>
  </si>
  <si>
    <t>domestic</t>
    <phoneticPr fontId="49" type="noConversion"/>
  </si>
  <si>
    <t xml:space="preserve"> national</t>
    <phoneticPr fontId="49" type="noConversion"/>
  </si>
  <si>
    <t>ation</t>
    <phoneticPr fontId="49" type="noConversion"/>
  </si>
  <si>
    <t>intermedi-</t>
    <phoneticPr fontId="49" type="noConversion"/>
  </si>
  <si>
    <t>Financial</t>
    <phoneticPr fontId="49" type="noConversion"/>
  </si>
  <si>
    <t>Services</t>
    <phoneticPr fontId="49" type="noConversion"/>
  </si>
  <si>
    <t>tion</t>
    <phoneticPr fontId="49" type="noConversion"/>
  </si>
  <si>
    <t>Construc-</t>
    <phoneticPr fontId="49" type="noConversion"/>
  </si>
  <si>
    <t>storage</t>
    <phoneticPr fontId="49" type="noConversion"/>
  </si>
  <si>
    <t>and</t>
    <phoneticPr fontId="49" type="noConversion"/>
  </si>
  <si>
    <t>Transport</t>
    <phoneticPr fontId="49" type="noConversion"/>
  </si>
  <si>
    <t>water supply</t>
    <phoneticPr fontId="49" type="noConversion"/>
  </si>
  <si>
    <t>gas and</t>
    <phoneticPr fontId="49" type="noConversion"/>
  </si>
  <si>
    <t>Electricity,</t>
    <phoneticPr fontId="49" type="noConversion"/>
  </si>
  <si>
    <t>turing</t>
    <phoneticPr fontId="49" type="noConversion"/>
  </si>
  <si>
    <t>Manufac-</t>
    <phoneticPr fontId="49" type="noConversion"/>
  </si>
  <si>
    <t>quarrying</t>
    <phoneticPr fontId="49" type="noConversion"/>
  </si>
  <si>
    <t>Mining</t>
    <phoneticPr fontId="49" type="noConversion"/>
  </si>
  <si>
    <t>basic prices</t>
    <phoneticPr fontId="49" type="noConversion"/>
  </si>
  <si>
    <t>added at</t>
    <phoneticPr fontId="49" type="noConversion"/>
  </si>
  <si>
    <t>Gross value</t>
    <phoneticPr fontId="49" type="noConversion"/>
  </si>
  <si>
    <t>prices</t>
    <phoneticPr fontId="49" type="noConversion"/>
  </si>
  <si>
    <t>at market</t>
    <phoneticPr fontId="49" type="noConversion"/>
  </si>
  <si>
    <t>GRDP</t>
    <phoneticPr fontId="49" type="noConversion"/>
  </si>
  <si>
    <t>GRDP</t>
    <phoneticPr fontId="49" type="noConversion"/>
  </si>
  <si>
    <t>basic prices</t>
    <phoneticPr fontId="49" type="noConversion"/>
  </si>
  <si>
    <t>communication</t>
    <phoneticPr fontId="49" type="noConversion"/>
  </si>
  <si>
    <t>Information</t>
    <phoneticPr fontId="49" type="noConversion"/>
  </si>
  <si>
    <t>Business</t>
    <phoneticPr fontId="49" type="noConversion"/>
  </si>
  <si>
    <t>Education</t>
    <phoneticPr fontId="49" type="noConversion"/>
  </si>
  <si>
    <t>sicial work</t>
    <phoneticPr fontId="49" type="noConversion"/>
  </si>
  <si>
    <t>Health and</t>
    <phoneticPr fontId="49" type="noConversion"/>
  </si>
  <si>
    <t>Gross Domestic Product by Kind of Economic Activity and
Gross National Income(Cont'd)</t>
    <phoneticPr fontId="49" type="noConversion"/>
  </si>
  <si>
    <r>
      <rPr>
        <sz val="11"/>
        <rFont val="돋움"/>
        <family val="3"/>
        <charset val="129"/>
      </rPr>
      <t>당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해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격</t>
    </r>
    <r>
      <rPr>
        <sz val="11"/>
        <rFont val="Arial Narrow"/>
        <family val="2"/>
      </rPr>
      <t xml:space="preserve">             At current prices</t>
    </r>
    <phoneticPr fontId="17" type="noConversion"/>
  </si>
  <si>
    <r>
      <t>2005</t>
    </r>
    <r>
      <rPr>
        <sz val="11"/>
        <rFont val="돋움"/>
        <family val="3"/>
        <charset val="129"/>
      </rPr>
      <t>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년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가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격</t>
    </r>
    <r>
      <rPr>
        <sz val="11"/>
        <rFont val="Arial Narrow"/>
        <family val="2"/>
      </rPr>
      <t xml:space="preserve">           At 2005 constant prices</t>
    </r>
    <phoneticPr fontId="17" type="noConversion"/>
  </si>
  <si>
    <t>Under L/C</t>
    <phoneticPr fontId="49" type="noConversion"/>
  </si>
  <si>
    <r>
      <t>L/C</t>
    </r>
    <r>
      <rPr>
        <sz val="11"/>
        <rFont val="돋움"/>
        <family val="3"/>
        <charset val="129"/>
      </rPr>
      <t>방식</t>
    </r>
    <phoneticPr fontId="49" type="noConversion"/>
  </si>
  <si>
    <t>1월</t>
    <phoneticPr fontId="49" type="noConversion"/>
  </si>
  <si>
    <t>2월</t>
    <phoneticPr fontId="49" type="noConversion"/>
  </si>
  <si>
    <t>3월</t>
    <phoneticPr fontId="49" type="noConversion"/>
  </si>
  <si>
    <t>4월</t>
    <phoneticPr fontId="49" type="noConversion"/>
  </si>
  <si>
    <t>5월</t>
    <phoneticPr fontId="49" type="noConversion"/>
  </si>
  <si>
    <t>6월</t>
    <phoneticPr fontId="49" type="noConversion"/>
  </si>
  <si>
    <t>7월</t>
    <phoneticPr fontId="49" type="noConversion"/>
  </si>
  <si>
    <t>8월</t>
    <phoneticPr fontId="49" type="noConversion"/>
  </si>
  <si>
    <t>9월</t>
    <phoneticPr fontId="49" type="noConversion"/>
  </si>
  <si>
    <t>10월</t>
    <phoneticPr fontId="49" type="noConversion"/>
  </si>
  <si>
    <t>11월</t>
    <phoneticPr fontId="49" type="noConversion"/>
  </si>
  <si>
    <t>12월</t>
    <phoneticPr fontId="49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</si>
  <si>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    </t>
    </r>
    <r>
      <rPr>
        <sz val="11"/>
        <rFont val="돋움"/>
        <family val="3"/>
        <charset val="129"/>
      </rPr>
      <t>별</t>
    </r>
    <phoneticPr fontId="22" type="noConversion"/>
  </si>
  <si>
    <r>
      <rPr>
        <sz val="10"/>
        <rFont val="돋움"/>
        <family val="3"/>
        <charset val="129"/>
      </rPr>
      <t>교역조건변화에</t>
    </r>
    <phoneticPr fontId="50" type="noConversion"/>
  </si>
  <si>
    <t>자료 : 한국정보통신산업협회『정보통신산업통계연보』</t>
    <phoneticPr fontId="49" type="noConversion"/>
  </si>
  <si>
    <t>Gyeongsangnam</t>
    <phoneticPr fontId="49" type="noConversion"/>
  </si>
</sst>
</file>

<file path=xl/styles.xml><?xml version="1.0" encoding="utf-8"?>
<styleSheet xmlns="http://schemas.openxmlformats.org/spreadsheetml/2006/main">
  <numFmts count="64">
    <numFmt numFmtId="41" formatCode="_-* #,##0_-;\-* #,##0_-;_-* &quot;-&quot;_-;_-@_-"/>
    <numFmt numFmtId="176" formatCode="_(&quot;₩&quot;* #,##0_);_(&quot;₩&quot;* \(#,##0\);_(&quot;₩&quot;* &quot;-&quot;_);_(@_)"/>
    <numFmt numFmtId="177" formatCode="_(* #,##0_);_(* \(#,##0\);_(* &quot;-&quot;_);_(@_)"/>
    <numFmt numFmtId="178" formatCode="_(* #,##0.00_);_(* \(#,##0.00\);_(* &quot;-&quot;??_);_(@_)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 &quot;₩&quot;* #,##0_ ;_ &quot;₩&quot;* \-#,##0_ ;_ &quot;₩&quot;* &quot;-&quot;_ ;_ @_ "/>
    <numFmt numFmtId="184" formatCode="_ * #,##0_ ;_ * \-#,##0_ ;_ * &quot;-&quot;_ ;_ @_ "/>
    <numFmt numFmtId="185" formatCode="_ &quot;₩&quot;* #,##0.00_ ;_ &quot;₩&quot;* \-#,##0.00_ ;_ &quot;₩&quot;* &quot;-&quot;??_ ;_ @_ "/>
    <numFmt numFmtId="186" formatCode="_ * #,##0.00_ ;_ * \-#,##0.00_ ;_ * &quot;-&quot;??_ ;_ @_ "/>
    <numFmt numFmtId="187" formatCode="_ * #,##0.0_ ;_ * \-#,##0.0_ ;_ * &quot;-&quot;_ ;_ @_ "/>
    <numFmt numFmtId="188" formatCode="#,##0.0"/>
    <numFmt numFmtId="189" formatCode="0.0"/>
    <numFmt numFmtId="190" formatCode="0,000"/>
    <numFmt numFmtId="191" formatCode="0,000.0"/>
    <numFmt numFmtId="192" formatCode="#,000.0"/>
    <numFmt numFmtId="193" formatCode="#,##0_ "/>
    <numFmt numFmtId="194" formatCode="#,##0\ "/>
    <numFmt numFmtId="195" formatCode="#,##0.0\ "/>
    <numFmt numFmtId="196" formatCode="_-* #,##0.0_-;\-* #,##0.0_-;_-* &quot;-&quot;?_-;_-@_-"/>
    <numFmt numFmtId="197" formatCode="0.0\ "/>
    <numFmt numFmtId="198" formatCode="0.0\ \ "/>
    <numFmt numFmtId="199" formatCode="#,##0.0_);[Red]\(#,##0.0\)"/>
    <numFmt numFmtId="200" formatCode="_-* #,##0.0_-;\-* #,##0.0_-;_-* &quot;-&quot;_-;_-@_-"/>
    <numFmt numFmtId="201" formatCode="0.0;[Red]0.0"/>
    <numFmt numFmtId="202" formatCode="#,##0;[Red]#,##0"/>
    <numFmt numFmtId="203" formatCode="0.0_);[Red]\(0.0\)"/>
    <numFmt numFmtId="204" formatCode="#,##0.0_ "/>
    <numFmt numFmtId="205" formatCode="#,##0.0_);\(#,##0.0\)"/>
    <numFmt numFmtId="206" formatCode="0,000.0\ "/>
    <numFmt numFmtId="207" formatCode="#,##0\ \ \ \ \ \ "/>
    <numFmt numFmtId="208" formatCode="&quot;₩&quot;#,##0;[Red]&quot;₩&quot;\-#,##0"/>
    <numFmt numFmtId="209" formatCode="&quot;₩&quot;#,##0.00;[Red]&quot;₩&quot;\-#,##0.00"/>
    <numFmt numFmtId="210" formatCode="#,##0;[Red]&quot;-&quot;#,##0"/>
    <numFmt numFmtId="211" formatCode="#,##0.00;[Red]&quot;-&quot;#,##0.00"/>
    <numFmt numFmtId="212" formatCode="#,##0_);\(#,##0\)"/>
    <numFmt numFmtId="213" formatCode="#,##0_);[Red]\(#,##0\)"/>
    <numFmt numFmtId="214" formatCode="#\ ###\ ##0\ \ ;;\-\ \ "/>
    <numFmt numFmtId="215" formatCode="0.0\ ;\-0.0\ ;&quot;-&quot;\ ;@\ "/>
    <numFmt numFmtId="216" formatCode="#,##0\ ;\-#,##0\ ;&quot;-&quot;\ ;@\ "/>
    <numFmt numFmtId="217" formatCode="#,##0.0\ ;\-#,##0.0\ ;&quot;-&quot;\ ;@\ "/>
    <numFmt numFmtId="218" formatCode="0.00_);[Red]\(0.00\)"/>
    <numFmt numFmtId="219" formatCode="0.0_ "/>
    <numFmt numFmtId="220" formatCode="_-* #,##0.0_-;\-* #,##0.0_-;_-* &quot;-&quot;??_-;_-@_-"/>
    <numFmt numFmtId="221" formatCode="0.0\ \ ;\-0.0\ \ ;&quot;-&quot;\ \ ;@\ \ \ "/>
    <numFmt numFmtId="223" formatCode="#,##0.00\ ;\-#,##0.00\ ;&quot;-&quot;\ ;@\ "/>
    <numFmt numFmtId="224" formatCode="0.0;__xdc00_"/>
    <numFmt numFmtId="225" formatCode="000\-000"/>
    <numFmt numFmtId="226" formatCode="#,##0.0,"/>
    <numFmt numFmtId="227" formatCode="#,##0;&quot;₩&quot;&quot;₩&quot;&quot;₩&quot;&quot;₩&quot;\(#,##0&quot;₩&quot;&quot;₩&quot;&quot;₩&quot;&quot;₩&quot;\)"/>
    <numFmt numFmtId="22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29" formatCode="_-* #,##0\ _D_M_-;\-* #,##0\ _D_M_-;_-* &quot;-&quot;\ _D_M_-;_-@_-"/>
    <numFmt numFmtId="230" formatCode="_-* #,##0.00\ _D_M_-;\-* #,##0.00\ _D_M_-;_-* &quot;-&quot;??\ _D_M_-;_-@_-"/>
    <numFmt numFmtId="23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32" formatCode="#,##0.000_);&quot;₩&quot;&quot;₩&quot;&quot;₩&quot;&quot;₩&quot;\(#,##0.000&quot;₩&quot;&quot;₩&quot;&quot;₩&quot;&quot;₩&quot;\)"/>
    <numFmt numFmtId="233" formatCode="_-* #,##0\ &quot;DM&quot;_-;\-* #,##0\ &quot;DM&quot;_-;_-* &quot;-&quot;\ &quot;DM&quot;_-;_-@_-"/>
    <numFmt numFmtId="234" formatCode="_-* #,##0.00\ &quot;DM&quot;_-;\-* #,##0.00\ &quot;DM&quot;_-;_-* &quot;-&quot;??\ &quot;DM&quot;_-;_-@_-"/>
    <numFmt numFmtId="235" formatCode="0_ "/>
    <numFmt numFmtId="236" formatCode="#,##0.00;[Red]#,##0.00"/>
    <numFmt numFmtId="237" formatCode="#,##0.0;[Red]#,##0.0"/>
    <numFmt numFmtId="238" formatCode="_-* #,##0.0_-;\-* #,##0.00_-;_-* &quot;-&quot;??_-;_-@_-"/>
    <numFmt numFmtId="239" formatCode="_-* #,##0;\-* #,##0.00_-;_-* &quot;-&quot;??_-;_-@_-"/>
  </numFmts>
  <fonts count="117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9"/>
      <name val="굴림체"/>
      <family val="3"/>
      <charset val="129"/>
    </font>
    <font>
      <b/>
      <sz val="18"/>
      <name val="궁서체"/>
      <family val="1"/>
      <charset val="129"/>
    </font>
    <font>
      <b/>
      <sz val="14"/>
      <name val="바탕체"/>
      <family val="1"/>
      <charset val="129"/>
    </font>
    <font>
      <sz val="16"/>
      <name val="순명조"/>
      <family val="1"/>
      <charset val="129"/>
    </font>
    <font>
      <sz val="9"/>
      <name val="Times New Roman"/>
      <family val="1"/>
    </font>
    <font>
      <b/>
      <sz val="9"/>
      <name val="바탕체"/>
      <family val="1"/>
      <charset val="129"/>
    </font>
    <font>
      <b/>
      <sz val="9"/>
      <name val="굴림체"/>
      <family val="3"/>
      <charset val="129"/>
    </font>
    <font>
      <b/>
      <sz val="8"/>
      <name val="Arial Narrow"/>
      <family val="2"/>
    </font>
    <font>
      <sz val="9"/>
      <name val="바탕체"/>
      <family val="1"/>
      <charset val="129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b/>
      <sz val="14"/>
      <name val="바탕체"/>
      <family val="1"/>
      <charset val="129"/>
    </font>
    <font>
      <sz val="9"/>
      <name val="바탕"/>
      <family val="1"/>
      <charset val="129"/>
    </font>
    <font>
      <sz val="8"/>
      <name val="바탕"/>
      <family val="1"/>
      <charset val="129"/>
    </font>
    <font>
      <sz val="14"/>
      <name val="돋움"/>
      <family val="3"/>
      <charset val="129"/>
    </font>
    <font>
      <sz val="12"/>
      <name val="돋움"/>
      <family val="3"/>
      <charset val="129"/>
    </font>
    <font>
      <sz val="8"/>
      <name val="굴림체"/>
      <family val="3"/>
      <charset val="129"/>
    </font>
    <font>
      <sz val="9"/>
      <name val="돋움"/>
      <family val="3"/>
      <charset val="129"/>
    </font>
    <font>
      <vertAlign val="superscript"/>
      <sz val="9"/>
      <name val="굴림체"/>
      <family val="3"/>
      <charset val="129"/>
    </font>
    <font>
      <sz val="8.5"/>
      <name val="바탕체"/>
      <family val="1"/>
      <charset val="129"/>
    </font>
    <font>
      <sz val="8.5"/>
      <name val="굴림체"/>
      <family val="3"/>
      <charset val="129"/>
    </font>
    <font>
      <u/>
      <sz val="10"/>
      <color indexed="14"/>
      <name val="돋움체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바탕"/>
      <family val="1"/>
      <charset val="129"/>
    </font>
    <font>
      <sz val="12"/>
      <name val="¸íÁ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±¼¸²Ã¼"/>
      <family val="3"/>
      <charset val="129"/>
    </font>
    <font>
      <sz val="12"/>
      <name val="¸iA¶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4"/>
      <name val="바탕체"/>
      <family val="1"/>
      <charset val="129"/>
    </font>
    <font>
      <sz val="8"/>
      <name val="바탕체"/>
      <family val="1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1"/>
      <name val="돋움"/>
      <family val="3"/>
      <charset val="129"/>
    </font>
    <font>
      <sz val="8"/>
      <name val="HY태고딕"/>
      <family val="1"/>
      <charset val="129"/>
    </font>
    <font>
      <b/>
      <sz val="9"/>
      <name val="돋움"/>
      <family val="3"/>
      <charset val="129"/>
    </font>
    <font>
      <sz val="10"/>
      <name val="Times New Roman"/>
      <family val="1"/>
    </font>
    <font>
      <sz val="11"/>
      <name val="바탕"/>
      <family val="1"/>
      <charset val="129"/>
    </font>
    <font>
      <sz val="12"/>
      <name val="바탕체"/>
      <family val="1"/>
      <charset val="129"/>
    </font>
    <font>
      <sz val="10"/>
      <color indexed="8"/>
      <name val="Times"/>
      <family val="1"/>
    </font>
    <font>
      <sz val="12"/>
      <name val="Times"/>
      <family val="1"/>
    </font>
    <font>
      <sz val="10"/>
      <name val="굴림체"/>
      <family val="3"/>
      <charset val="129"/>
    </font>
    <font>
      <sz val="8"/>
      <name val="Arial"/>
      <family val="2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0"/>
      <name val="Tahoma"/>
      <family val="2"/>
    </font>
    <font>
      <b/>
      <sz val="14"/>
      <name val="돋움"/>
      <family val="3"/>
      <charset val="129"/>
    </font>
    <font>
      <b/>
      <sz val="9"/>
      <color rgb="FFFF0000"/>
      <name val="바탕체"/>
      <family val="1"/>
      <charset val="129"/>
    </font>
    <font>
      <sz val="12"/>
      <name val="???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0"/>
      <color rgb="FFFF0000"/>
      <name val="바탕체"/>
      <family val="1"/>
      <charset val="129"/>
    </font>
    <font>
      <sz val="23"/>
      <name val="돋움"/>
      <family val="3"/>
      <charset val="129"/>
    </font>
    <font>
      <sz val="14"/>
      <name val="Asia견명조"/>
      <family val="3"/>
      <charset val="129"/>
    </font>
    <font>
      <sz val="23"/>
      <name val="Asia견명조"/>
      <family val="3"/>
      <charset val="129"/>
    </font>
    <font>
      <sz val="10"/>
      <name val="바탕"/>
      <family val="1"/>
      <charset val="129"/>
    </font>
    <font>
      <b/>
      <sz val="9"/>
      <name val="Arial Narrow"/>
      <family val="2"/>
    </font>
    <font>
      <sz val="12"/>
      <name val="Asia견명조"/>
      <family val="3"/>
      <charset val="129"/>
    </font>
    <font>
      <sz val="12"/>
      <name val="Arial Narrow"/>
      <family val="2"/>
    </font>
    <font>
      <b/>
      <sz val="12"/>
      <name val="돋움"/>
      <family val="3"/>
      <charset val="129"/>
    </font>
    <font>
      <sz val="11"/>
      <name val="Asia견명조"/>
      <family val="3"/>
      <charset val="129"/>
    </font>
    <font>
      <vertAlign val="superscript"/>
      <sz val="23"/>
      <name val="Asia견명조"/>
      <family val="3"/>
      <charset val="129"/>
    </font>
    <font>
      <b/>
      <sz val="23"/>
      <name val="Asia견명조"/>
      <family val="3"/>
      <charset val="129"/>
    </font>
    <font>
      <sz val="11"/>
      <name val="Arial Narrow"/>
      <family val="2"/>
    </font>
    <font>
      <sz val="20"/>
      <name val="Asia견명조"/>
      <family val="3"/>
      <charset val="129"/>
    </font>
    <font>
      <b/>
      <sz val="10"/>
      <name val="바탕"/>
      <family val="1"/>
      <charset val="129"/>
    </font>
    <font>
      <sz val="10"/>
      <color indexed="8"/>
      <name val="바탕"/>
      <family val="1"/>
      <charset val="129"/>
    </font>
    <font>
      <b/>
      <sz val="10"/>
      <color indexed="8"/>
      <name val="바탕"/>
      <family val="1"/>
      <charset val="129"/>
    </font>
    <font>
      <sz val="18"/>
      <name val="Asia견명조"/>
      <family val="3"/>
      <charset val="129"/>
    </font>
    <font>
      <b/>
      <sz val="18"/>
      <name val="Asia견명조"/>
      <family val="3"/>
      <charset val="129"/>
    </font>
    <font>
      <sz val="18"/>
      <color indexed="8"/>
      <name val="Asia견명조"/>
      <family val="3"/>
      <charset val="129"/>
    </font>
    <font>
      <b/>
      <sz val="18"/>
      <color indexed="8"/>
      <name val="Asia견명조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vertAlign val="superscript"/>
      <sz val="11"/>
      <name val="Arial Narrow"/>
      <family val="2"/>
    </font>
    <font>
      <sz val="11"/>
      <color indexed="8"/>
      <name val="Arial Narrow"/>
      <family val="2"/>
    </font>
    <font>
      <sz val="11"/>
      <color indexed="8"/>
      <name val="돋움"/>
      <family val="3"/>
      <charset val="129"/>
    </font>
    <font>
      <b/>
      <sz val="11"/>
      <name val="Arial Narrow"/>
      <family val="2"/>
    </font>
    <font>
      <sz val="11"/>
      <color indexed="63"/>
      <name val="돋움"/>
      <family val="3"/>
      <charset val="129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63"/>
      <name val="굴림"/>
      <family val="3"/>
      <charset val="129"/>
    </font>
    <font>
      <sz val="11"/>
      <color indexed="63"/>
      <name val="Arial Narrow"/>
      <family val="2"/>
    </font>
    <font>
      <b/>
      <sz val="10"/>
      <name val="바탕체"/>
      <family val="1"/>
      <charset val="129"/>
    </font>
    <font>
      <sz val="10"/>
      <name val="Arial Narrow"/>
      <family val="2"/>
    </font>
    <font>
      <b/>
      <sz val="11"/>
      <name val="돋움"/>
      <family val="3"/>
      <charset val="129"/>
    </font>
    <font>
      <b/>
      <vertAlign val="superscript"/>
      <sz val="11"/>
      <name val="돋움"/>
      <family val="3"/>
      <charset val="129"/>
    </font>
    <font>
      <sz val="11"/>
      <color theme="1"/>
      <name val="굴림"/>
      <family val="3"/>
      <charset val="129"/>
    </font>
    <font>
      <sz val="23"/>
      <name val="HY견명조"/>
      <family val="1"/>
      <charset val="129"/>
    </font>
    <font>
      <sz val="16.5"/>
      <name val="Asia견명조"/>
      <family val="3"/>
      <charset val="129"/>
    </font>
    <font>
      <sz val="10.5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/>
      <bottom/>
      <diagonal/>
    </border>
    <border>
      <left style="hair">
        <color indexed="8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8"/>
      </left>
      <right/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 style="hair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8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auto="1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 style="hair">
        <color auto="1"/>
      </right>
      <top style="thin">
        <color auto="1"/>
      </top>
      <bottom style="thin">
        <color indexed="8"/>
      </bottom>
      <diagonal/>
    </border>
    <border>
      <left style="hair">
        <color auto="1"/>
      </left>
      <right/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auto="1"/>
      </top>
      <bottom/>
      <diagonal/>
    </border>
    <border>
      <left style="hair">
        <color auto="1"/>
      </left>
      <right style="hair">
        <color indexed="8"/>
      </right>
      <top/>
      <bottom/>
      <diagonal/>
    </border>
    <border>
      <left style="hair">
        <color auto="1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auto="1"/>
      </right>
      <top/>
      <bottom style="hair">
        <color indexed="8"/>
      </bottom>
      <diagonal/>
    </border>
    <border>
      <left/>
      <right style="hair">
        <color indexed="8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85">
    <xf numFmtId="0" fontId="0" fillId="0" borderId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/>
    <xf numFmtId="177" fontId="52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6" fillId="0" borderId="0" applyProtection="0"/>
    <xf numFmtId="4" fontId="7" fillId="0" borderId="0" applyNumberFormat="0" applyProtection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66" fillId="0" borderId="0"/>
    <xf numFmtId="0" fontId="62" fillId="0" borderId="0">
      <alignment vertical="center"/>
    </xf>
    <xf numFmtId="0" fontId="52" fillId="0" borderId="0">
      <alignment vertical="center"/>
    </xf>
    <xf numFmtId="0" fontId="8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31" fillId="0" borderId="0"/>
    <xf numFmtId="209" fontId="40" fillId="0" borderId="0" applyFont="0" applyFill="0" applyBorder="0" applyAlignment="0" applyProtection="0"/>
    <xf numFmtId="209" fontId="45" fillId="0" borderId="0" applyFont="0" applyFill="0" applyBorder="0" applyAlignment="0" applyProtection="0"/>
    <xf numFmtId="183" fontId="41" fillId="0" borderId="0" applyFont="0" applyFill="0" applyBorder="0" applyAlignment="0" applyProtection="0"/>
    <xf numFmtId="209" fontId="45" fillId="0" borderId="0" applyFont="0" applyFill="0" applyBorder="0" applyAlignment="0" applyProtection="0"/>
    <xf numFmtId="183" fontId="41" fillId="0" borderId="0" applyFont="0" applyFill="0" applyBorder="0" applyAlignment="0" applyProtection="0"/>
    <xf numFmtId="209" fontId="32" fillId="0" borderId="0" applyFont="0" applyFill="0" applyBorder="0" applyAlignment="0" applyProtection="0"/>
    <xf numFmtId="209" fontId="42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42" fillId="0" borderId="0" applyFont="0" applyFill="0" applyBorder="0" applyAlignment="0" applyProtection="0"/>
    <xf numFmtId="208" fontId="40" fillId="0" borderId="0" applyFont="0" applyFill="0" applyBorder="0" applyAlignment="0" applyProtection="0"/>
    <xf numFmtId="208" fontId="45" fillId="0" borderId="0" applyFont="0" applyFill="0" applyBorder="0" applyAlignment="0" applyProtection="0"/>
    <xf numFmtId="185" fontId="41" fillId="0" borderId="0" applyFont="0" applyFill="0" applyBorder="0" applyAlignment="0" applyProtection="0"/>
    <xf numFmtId="208" fontId="45" fillId="0" borderId="0" applyFont="0" applyFill="0" applyBorder="0" applyAlignment="0" applyProtection="0"/>
    <xf numFmtId="185" fontId="41" fillId="0" borderId="0" applyFont="0" applyFill="0" applyBorder="0" applyAlignment="0" applyProtection="0"/>
    <xf numFmtId="208" fontId="32" fillId="0" borderId="0" applyFont="0" applyFill="0" applyBorder="0" applyAlignment="0" applyProtection="0"/>
    <xf numFmtId="208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2" fillId="0" borderId="0" applyFont="0" applyFill="0" applyBorder="0" applyAlignment="0" applyProtection="0"/>
    <xf numFmtId="210" fontId="40" fillId="0" borderId="0" applyFont="0" applyFill="0" applyBorder="0" applyAlignment="0" applyProtection="0"/>
    <xf numFmtId="210" fontId="45" fillId="0" borderId="0" applyFont="0" applyFill="0" applyBorder="0" applyAlignment="0" applyProtection="0"/>
    <xf numFmtId="184" fontId="41" fillId="0" borderId="0" applyFont="0" applyFill="0" applyBorder="0" applyAlignment="0" applyProtection="0"/>
    <xf numFmtId="210" fontId="45" fillId="0" borderId="0" applyFont="0" applyFill="0" applyBorder="0" applyAlignment="0" applyProtection="0"/>
    <xf numFmtId="184" fontId="4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42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42" fillId="0" borderId="0" applyFont="0" applyFill="0" applyBorder="0" applyAlignment="0" applyProtection="0"/>
    <xf numFmtId="211" fontId="40" fillId="0" borderId="0" applyFont="0" applyFill="0" applyBorder="0" applyAlignment="0" applyProtection="0"/>
    <xf numFmtId="211" fontId="45" fillId="0" borderId="0" applyFont="0" applyFill="0" applyBorder="0" applyAlignment="0" applyProtection="0"/>
    <xf numFmtId="186" fontId="41" fillId="0" borderId="0" applyFont="0" applyFill="0" applyBorder="0" applyAlignment="0" applyProtection="0"/>
    <xf numFmtId="211" fontId="45" fillId="0" borderId="0" applyFont="0" applyFill="0" applyBorder="0" applyAlignment="0" applyProtection="0"/>
    <xf numFmtId="186" fontId="41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4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4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2" fillId="0" borderId="0"/>
    <xf numFmtId="0" fontId="40" fillId="0" borderId="0"/>
    <xf numFmtId="0" fontId="45" fillId="0" borderId="0"/>
    <xf numFmtId="0" fontId="41" fillId="0" borderId="0"/>
    <xf numFmtId="0" fontId="45" fillId="0" borderId="0"/>
    <xf numFmtId="0" fontId="42" fillId="0" borderId="0"/>
    <xf numFmtId="0" fontId="46" fillId="0" borderId="0"/>
    <xf numFmtId="0" fontId="41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46" fillId="0" borderId="0"/>
    <xf numFmtId="0" fontId="41" fillId="0" borderId="0"/>
    <xf numFmtId="0" fontId="47" fillId="0" borderId="0"/>
    <xf numFmtId="0" fontId="44" fillId="0" borderId="0"/>
    <xf numFmtId="0" fontId="43" fillId="0" borderId="0"/>
    <xf numFmtId="0" fontId="43" fillId="0" borderId="0"/>
    <xf numFmtId="0" fontId="47" fillId="0" borderId="0"/>
    <xf numFmtId="0" fontId="44" fillId="0" borderId="0"/>
    <xf numFmtId="0" fontId="32" fillId="0" borderId="0"/>
    <xf numFmtId="0" fontId="42" fillId="0" borderId="0"/>
    <xf numFmtId="184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3" fillId="0" borderId="0" applyFill="0" applyBorder="0" applyAlignment="0" applyProtection="0"/>
    <xf numFmtId="2" fontId="33" fillId="0" borderId="0" applyFill="0" applyBorder="0" applyAlignment="0" applyProtection="0"/>
    <xf numFmtId="0" fontId="35" fillId="0" borderId="1" applyNumberFormat="0" applyAlignment="0" applyProtection="0">
      <alignment horizontal="left" vertical="center"/>
    </xf>
    <xf numFmtId="0" fontId="35" fillId="0" borderId="2">
      <alignment horizontal="left" vertical="center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/>
    <xf numFmtId="0" fontId="33" fillId="0" borderId="3" applyNumberFormat="0" applyFill="0" applyAlignment="0" applyProtection="0"/>
    <xf numFmtId="0" fontId="6" fillId="0" borderId="0"/>
    <xf numFmtId="177" fontId="52" fillId="0" borderId="0" applyFont="0" applyFill="0" applyBorder="0" applyAlignment="0" applyProtection="0"/>
    <xf numFmtId="0" fontId="6" fillId="0" borderId="0"/>
    <xf numFmtId="0" fontId="69" fillId="0" borderId="0"/>
    <xf numFmtId="0" fontId="5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/>
    <xf numFmtId="0" fontId="52" fillId="0" borderId="0">
      <alignment vertical="center"/>
    </xf>
    <xf numFmtId="177" fontId="52" fillId="0" borderId="0" applyFont="0" applyFill="0" applyBorder="0" applyAlignment="0" applyProtection="0"/>
    <xf numFmtId="4" fontId="71" fillId="0" borderId="0">
      <protection locked="0"/>
    </xf>
    <xf numFmtId="0" fontId="52" fillId="0" borderId="0">
      <protection locked="0"/>
    </xf>
    <xf numFmtId="184" fontId="60" fillId="0" borderId="0" applyFont="0" applyFill="0" applyBorder="0" applyAlignment="0" applyProtection="0"/>
    <xf numFmtId="0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>
      <alignment vertical="center"/>
    </xf>
    <xf numFmtId="0" fontId="4" fillId="0" borderId="0">
      <alignment vertical="center"/>
    </xf>
    <xf numFmtId="0" fontId="73" fillId="0" borderId="0">
      <alignment vertical="center"/>
    </xf>
    <xf numFmtId="0" fontId="52" fillId="0" borderId="0" applyFill="0" applyBorder="0" applyAlignment="0"/>
    <xf numFmtId="0" fontId="74" fillId="0" borderId="0"/>
    <xf numFmtId="227" fontId="55" fillId="0" borderId="0"/>
    <xf numFmtId="0" fontId="75" fillId="0" borderId="0" applyNumberFormat="0" applyAlignment="0">
      <alignment horizontal="left"/>
    </xf>
    <xf numFmtId="228" fontId="55" fillId="0" borderId="0"/>
    <xf numFmtId="229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31" fontId="55" fillId="0" borderId="0"/>
    <xf numFmtId="0" fontId="76" fillId="0" borderId="0" applyNumberFormat="0" applyAlignment="0">
      <alignment horizontal="left"/>
    </xf>
    <xf numFmtId="38" fontId="61" fillId="6" borderId="0" applyNumberFormat="0" applyBorder="0" applyAlignment="0" applyProtection="0"/>
    <xf numFmtId="10" fontId="61" fillId="7" borderId="16" applyNumberFormat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32" fontId="52" fillId="0" borderId="0"/>
    <xf numFmtId="10" fontId="31" fillId="0" borderId="0" applyFont="0" applyFill="0" applyBorder="0" applyAlignment="0" applyProtection="0"/>
    <xf numFmtId="0" fontId="31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9" fontId="89" fillId="0" borderId="32" applyBorder="0" applyProtection="0">
      <alignment horizontal="center" vertical="center"/>
    </xf>
    <xf numFmtId="236" fontId="99" fillId="0" borderId="17" applyFill="0" applyBorder="0" applyProtection="0">
      <alignment horizontal="right" vertical="center"/>
    </xf>
    <xf numFmtId="49" fontId="99" fillId="0" borderId="0" applyFill="0" applyBorder="0" applyProtection="0">
      <alignment horizontal="center" vertical="center"/>
    </xf>
    <xf numFmtId="49" fontId="52" fillId="0" borderId="24" applyBorder="0" applyAlignment="0">
      <alignment horizontal="center" vertical="center"/>
    </xf>
  </cellStyleXfs>
  <cellXfs count="2442">
    <xf numFmtId="0" fontId="0" fillId="0" borderId="0" xfId="0"/>
    <xf numFmtId="0" fontId="10" fillId="0" borderId="0" xfId="37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37" applyFont="1" applyBorder="1"/>
    <xf numFmtId="0" fontId="8" fillId="0" borderId="0" xfId="37" applyFont="1" applyBorder="1" applyAlignment="1"/>
    <xf numFmtId="0" fontId="8" fillId="0" borderId="0" xfId="37" applyBorder="1" applyAlignment="1"/>
    <xf numFmtId="0" fontId="8" fillId="0" borderId="0" xfId="37" applyFont="1" applyBorder="1"/>
    <xf numFmtId="0" fontId="8" fillId="0" borderId="0" xfId="37" applyBorder="1"/>
    <xf numFmtId="0" fontId="8" fillId="0" borderId="0" xfId="37" applyBorder="1" applyAlignment="1">
      <alignment horizontal="left"/>
    </xf>
    <xf numFmtId="0" fontId="8" fillId="0" borderId="0" xfId="37" applyBorder="1" applyAlignment="1">
      <alignment horizontal="right"/>
    </xf>
    <xf numFmtId="0" fontId="0" fillId="0" borderId="0" xfId="0" applyBorder="1"/>
    <xf numFmtId="0" fontId="16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20" fillId="0" borderId="0" xfId="0" applyFont="1" applyBorder="1"/>
    <xf numFmtId="0" fontId="8" fillId="0" borderId="0" xfId="0" applyFont="1" applyBorder="1"/>
    <xf numFmtId="0" fontId="23" fillId="0" borderId="0" xfId="37" applyFont="1" applyBorder="1"/>
    <xf numFmtId="0" fontId="23" fillId="0" borderId="0" xfId="37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25" fillId="0" borderId="0" xfId="21" applyNumberFormat="1" applyFont="1" applyBorder="1" applyAlignment="1">
      <alignment horizontal="center"/>
    </xf>
    <xf numFmtId="184" fontId="25" fillId="0" borderId="0" xfId="21" applyFont="1" applyBorder="1" applyAlignment="1">
      <alignment horizontal="center"/>
    </xf>
    <xf numFmtId="189" fontId="8" fillId="0" borderId="0" xfId="37" applyNumberFormat="1" applyFont="1" applyBorder="1" applyAlignment="1">
      <alignment horizontal="right"/>
    </xf>
    <xf numFmtId="0" fontId="10" fillId="0" borderId="0" xfId="37" applyFont="1" applyBorder="1" applyAlignment="1">
      <alignment horizontal="center"/>
    </xf>
    <xf numFmtId="0" fontId="8" fillId="0" borderId="0" xfId="37" applyBorder="1" applyAlignment="1">
      <alignment horizontal="center"/>
    </xf>
    <xf numFmtId="0" fontId="10" fillId="0" borderId="0" xfId="37" applyFont="1" applyBorder="1" applyAlignment="1">
      <alignment horizontal="right"/>
    </xf>
    <xf numFmtId="0" fontId="8" fillId="0" borderId="0" xfId="37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10" fillId="0" borderId="0" xfId="37" applyFont="1" applyBorder="1" applyAlignment="1">
      <alignment horizontal="centerContinuous" vertical="center"/>
    </xf>
    <xf numFmtId="0" fontId="10" fillId="0" borderId="0" xfId="37" applyFont="1" applyBorder="1" applyAlignment="1">
      <alignment horizontal="left" vertical="center"/>
    </xf>
    <xf numFmtId="0" fontId="10" fillId="0" borderId="0" xfId="37" applyFont="1" applyBorder="1" applyAlignment="1">
      <alignment vertical="center"/>
    </xf>
    <xf numFmtId="0" fontId="23" fillId="0" borderId="0" xfId="37" applyFont="1" applyBorder="1" applyAlignment="1">
      <alignment horizontal="centerContinuous" vertical="center"/>
    </xf>
    <xf numFmtId="0" fontId="23" fillId="0" borderId="0" xfId="37" applyFont="1" applyBorder="1" applyAlignment="1">
      <alignment vertical="center"/>
    </xf>
    <xf numFmtId="0" fontId="28" fillId="0" borderId="0" xfId="0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8" fillId="0" borderId="0" xfId="37" applyFont="1" applyBorder="1" applyAlignment="1">
      <alignment horizontal="center"/>
    </xf>
    <xf numFmtId="0" fontId="36" fillId="2" borderId="0" xfId="41" applyFont="1" applyFill="1"/>
    <xf numFmtId="0" fontId="31" fillId="0" borderId="0" xfId="41"/>
    <xf numFmtId="0" fontId="31" fillId="2" borderId="0" xfId="41" applyFill="1"/>
    <xf numFmtId="0" fontId="31" fillId="3" borderId="4" xfId="41" applyFill="1" applyBorder="1"/>
    <xf numFmtId="0" fontId="37" fillId="4" borderId="5" xfId="41" applyFont="1" applyFill="1" applyBorder="1" applyAlignment="1">
      <alignment horizontal="center"/>
    </xf>
    <xf numFmtId="0" fontId="38" fillId="5" borderId="6" xfId="41" applyFont="1" applyFill="1" applyBorder="1" applyAlignment="1">
      <alignment horizontal="center"/>
    </xf>
    <xf numFmtId="0" fontId="37" fillId="4" borderId="6" xfId="41" applyFont="1" applyFill="1" applyBorder="1" applyAlignment="1">
      <alignment horizontal="center"/>
    </xf>
    <xf numFmtId="0" fontId="37" fillId="4" borderId="7" xfId="41" applyFont="1" applyFill="1" applyBorder="1" applyAlignment="1">
      <alignment horizontal="center"/>
    </xf>
    <xf numFmtId="0" fontId="31" fillId="3" borderId="8" xfId="41" applyFill="1" applyBorder="1"/>
    <xf numFmtId="0" fontId="31" fillId="3" borderId="9" xfId="41" applyFill="1" applyBorder="1"/>
    <xf numFmtId="184" fontId="12" fillId="0" borderId="0" xfId="8" applyFont="1" applyBorder="1" applyAlignment="1">
      <alignment horizontal="center" vertical="center"/>
    </xf>
    <xf numFmtId="184" fontId="8" fillId="0" borderId="0" xfId="8" applyFont="1" applyBorder="1" applyAlignment="1">
      <alignment horizontal="center"/>
    </xf>
    <xf numFmtId="184" fontId="14" fillId="0" borderId="0" xfId="8" applyFont="1" applyBorder="1" applyAlignment="1">
      <alignment horizontal="center"/>
    </xf>
    <xf numFmtId="0" fontId="14" fillId="0" borderId="0" xfId="37" applyFont="1" applyBorder="1" applyAlignment="1"/>
    <xf numFmtId="0" fontId="8" fillId="0" borderId="0" xfId="37" applyFont="1" applyBorder="1" applyAlignment="1">
      <alignment horizontal="distributed"/>
    </xf>
    <xf numFmtId="0" fontId="16" fillId="0" borderId="0" xfId="37" applyFont="1" applyBorder="1"/>
    <xf numFmtId="0" fontId="8" fillId="0" borderId="0" xfId="37" applyFont="1" applyBorder="1" applyAlignment="1">
      <alignment horizontal="left"/>
    </xf>
    <xf numFmtId="184" fontId="8" fillId="0" borderId="0" xfId="11" applyFont="1" applyBorder="1" applyAlignment="1">
      <alignment horizontal="center"/>
    </xf>
    <xf numFmtId="184" fontId="12" fillId="0" borderId="0" xfId="11" applyFont="1" applyBorder="1" applyAlignment="1">
      <alignment horizontal="center"/>
    </xf>
    <xf numFmtId="184" fontId="14" fillId="0" borderId="0" xfId="11" applyFont="1" applyBorder="1" applyAlignment="1">
      <alignment horizontal="center"/>
    </xf>
    <xf numFmtId="0" fontId="14" fillId="0" borderId="0" xfId="37" applyFont="1" applyBorder="1" applyAlignment="1">
      <alignment horizontal="distributed"/>
    </xf>
    <xf numFmtId="0" fontId="21" fillId="0" borderId="0" xfId="0" applyFont="1" applyBorder="1" applyAlignment="1">
      <alignment horizontal="left"/>
    </xf>
    <xf numFmtId="0" fontId="8" fillId="0" borderId="0" xfId="37" applyFont="1" applyBorder="1" applyAlignment="1">
      <alignment vertical="center"/>
    </xf>
    <xf numFmtId="0" fontId="8" fillId="0" borderId="0" xfId="37" applyFont="1" applyBorder="1" applyAlignment="1">
      <alignment horizontal="left" vertical="center"/>
    </xf>
    <xf numFmtId="0" fontId="8" fillId="0" borderId="0" xfId="37" applyFont="1" applyBorder="1" applyAlignment="1">
      <alignment horizontal="centerContinuous" vertical="center"/>
    </xf>
    <xf numFmtId="0" fontId="16" fillId="0" borderId="0" xfId="0" applyFont="1" applyBorder="1" applyAlignment="1">
      <alignment horizontal="left"/>
    </xf>
    <xf numFmtId="0" fontId="8" fillId="0" borderId="0" xfId="0" quotePrefix="1" applyNumberFormat="1" applyFont="1" applyBorder="1" applyAlignment="1">
      <alignment horizontal="center"/>
    </xf>
    <xf numFmtId="0" fontId="16" fillId="0" borderId="0" xfId="0" applyFont="1" applyBorder="1"/>
    <xf numFmtId="189" fontId="16" fillId="0" borderId="0" xfId="0" applyNumberFormat="1" applyFont="1" applyAlignment="1">
      <alignment horizontal="right"/>
    </xf>
    <xf numFmtId="0" fontId="8" fillId="0" borderId="0" xfId="21" applyNumberFormat="1" applyFont="1" applyBorder="1" applyAlignment="1">
      <alignment horizontal="center"/>
    </xf>
    <xf numFmtId="3" fontId="16" fillId="0" borderId="0" xfId="0" applyNumberFormat="1" applyFont="1" applyBorder="1"/>
    <xf numFmtId="184" fontId="16" fillId="0" borderId="0" xfId="21" applyFont="1" applyBorder="1" applyAlignment="1">
      <alignment horizontal="left"/>
    </xf>
    <xf numFmtId="0" fontId="12" fillId="0" borderId="0" xfId="37" applyNumberFormat="1" applyFont="1" applyBorder="1" applyAlignment="1">
      <alignment vertical="center"/>
    </xf>
    <xf numFmtId="0" fontId="26" fillId="0" borderId="0" xfId="37" applyNumberFormat="1" applyFont="1" applyBorder="1"/>
    <xf numFmtId="3" fontId="10" fillId="0" borderId="0" xfId="0" applyNumberFormat="1" applyFont="1" applyAlignment="1">
      <alignment horizontal="centerContinuous"/>
    </xf>
    <xf numFmtId="189" fontId="10" fillId="0" borderId="0" xfId="0" applyNumberFormat="1" applyFont="1" applyAlignment="1">
      <alignment horizontal="centerContinuous"/>
    </xf>
    <xf numFmtId="1" fontId="10" fillId="0" borderId="0" xfId="0" applyNumberFormat="1" applyFont="1" applyAlignment="1">
      <alignment horizontal="centerContinuous"/>
    </xf>
    <xf numFmtId="190" fontId="10" fillId="0" borderId="0" xfId="0" applyNumberFormat="1" applyFont="1" applyAlignment="1">
      <alignment horizontal="centerContinuous"/>
    </xf>
    <xf numFmtId="3" fontId="16" fillId="0" borderId="0" xfId="0" applyNumberFormat="1" applyFont="1"/>
    <xf numFmtId="189" fontId="16" fillId="0" borderId="0" xfId="0" applyNumberFormat="1" applyFont="1"/>
    <xf numFmtId="1" fontId="16" fillId="0" borderId="0" xfId="0" applyNumberFormat="1" applyFont="1"/>
    <xf numFmtId="3" fontId="16" fillId="0" borderId="0" xfId="0" applyNumberFormat="1" applyFont="1" applyAlignment="1">
      <alignment horizontal="right"/>
    </xf>
    <xf numFmtId="190" fontId="16" fillId="0" borderId="0" xfId="0" applyNumberFormat="1" applyFont="1"/>
    <xf numFmtId="0" fontId="4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29" fillId="0" borderId="0" xfId="0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9" fontId="9" fillId="0" borderId="0" xfId="37" applyNumberFormat="1" applyFont="1" applyBorder="1" applyAlignment="1">
      <alignment horizontal="centerContinuous"/>
    </xf>
    <xf numFmtId="49" fontId="10" fillId="0" borderId="0" xfId="37" applyNumberFormat="1" applyFont="1" applyBorder="1" applyAlignment="1">
      <alignment horizontal="left"/>
    </xf>
    <xf numFmtId="49" fontId="11" fillId="0" borderId="0" xfId="37" applyNumberFormat="1" applyFont="1" applyBorder="1" applyAlignment="1">
      <alignment horizontal="centerContinuous"/>
    </xf>
    <xf numFmtId="49" fontId="10" fillId="0" borderId="0" xfId="37" applyNumberFormat="1" applyFont="1" applyBorder="1" applyAlignment="1">
      <alignment horizontal="centerContinuous"/>
    </xf>
    <xf numFmtId="49" fontId="23" fillId="0" borderId="0" xfId="37" applyNumberFormat="1" applyFont="1" applyBorder="1" applyAlignment="1">
      <alignment horizontal="centerContinuous"/>
    </xf>
    <xf numFmtId="49" fontId="10" fillId="0" borderId="0" xfId="37" applyNumberFormat="1" applyFont="1" applyBorder="1"/>
    <xf numFmtId="0" fontId="48" fillId="0" borderId="0" xfId="37" applyFont="1" applyBorder="1" applyAlignment="1">
      <alignment horizontal="centerContinuous"/>
    </xf>
    <xf numFmtId="0" fontId="8" fillId="0" borderId="0" xfId="37" applyFont="1" applyFill="1" applyBorder="1" applyAlignment="1">
      <alignment horizontal="distributed"/>
    </xf>
    <xf numFmtId="0" fontId="8" fillId="0" borderId="0" xfId="37" applyFont="1" applyFill="1" applyBorder="1" applyAlignment="1">
      <alignment horizontal="right"/>
    </xf>
    <xf numFmtId="0" fontId="8" fillId="0" borderId="0" xfId="37" applyFont="1" applyFill="1" applyBorder="1" applyAlignment="1">
      <alignment horizontal="left"/>
    </xf>
    <xf numFmtId="0" fontId="8" fillId="0" borderId="0" xfId="37" applyFont="1" applyFill="1" applyBorder="1" applyAlignment="1"/>
    <xf numFmtId="0" fontId="53" fillId="0" borderId="0" xfId="24" applyFont="1" applyAlignment="1">
      <alignment vertical="top"/>
    </xf>
    <xf numFmtId="0" fontId="53" fillId="0" borderId="0" xfId="24" applyFont="1"/>
    <xf numFmtId="0" fontId="53" fillId="0" borderId="0" xfId="24" applyFont="1" applyBorder="1"/>
    <xf numFmtId="0" fontId="53" fillId="0" borderId="0" xfId="24" applyFont="1" applyAlignment="1">
      <alignment horizontal="right" vertical="top"/>
    </xf>
    <xf numFmtId="0" fontId="26" fillId="0" borderId="0" xfId="24" applyFont="1"/>
    <xf numFmtId="0" fontId="16" fillId="0" borderId="0" xfId="24" applyFont="1" applyBorder="1" applyAlignment="1">
      <alignment vertical="center"/>
    </xf>
    <xf numFmtId="0" fontId="51" fillId="0" borderId="0" xfId="24" applyFont="1" applyBorder="1" applyAlignment="1">
      <alignment horizontal="center" vertical="center"/>
    </xf>
    <xf numFmtId="214" fontId="51" fillId="0" borderId="0" xfId="24" applyNumberFormat="1" applyFont="1" applyBorder="1" applyAlignment="1">
      <alignment horizontal="right" vertical="center"/>
    </xf>
    <xf numFmtId="214" fontId="51" fillId="0" borderId="18" xfId="24" applyNumberFormat="1" applyFont="1" applyBorder="1" applyAlignment="1">
      <alignment horizontal="right" vertical="center"/>
    </xf>
    <xf numFmtId="0" fontId="26" fillId="0" borderId="0" xfId="24" applyFont="1" applyFill="1"/>
    <xf numFmtId="0" fontId="52" fillId="0" borderId="0" xfId="24" applyFont="1"/>
    <xf numFmtId="184" fontId="8" fillId="0" borderId="0" xfId="8" applyFont="1" applyFill="1" applyBorder="1" applyAlignment="1">
      <alignment horizontal="center"/>
    </xf>
    <xf numFmtId="184" fontId="14" fillId="0" borderId="0" xfId="8" applyFont="1" applyFill="1" applyBorder="1" applyAlignment="1">
      <alignment horizontal="center"/>
    </xf>
    <xf numFmtId="0" fontId="14" fillId="0" borderId="0" xfId="37" applyFont="1" applyFill="1" applyBorder="1" applyAlignment="1"/>
    <xf numFmtId="0" fontId="8" fillId="0" borderId="0" xfId="37" applyFont="1" applyFill="1" applyBorder="1"/>
    <xf numFmtId="190" fontId="8" fillId="0" borderId="0" xfId="37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3" fontId="6" fillId="0" borderId="0" xfId="0" applyNumberFormat="1" applyFont="1"/>
    <xf numFmtId="189" fontId="6" fillId="0" borderId="0" xfId="0" applyNumberFormat="1" applyFont="1"/>
    <xf numFmtId="1" fontId="6" fillId="0" borderId="0" xfId="0" applyNumberFormat="1" applyFont="1"/>
    <xf numFmtId="189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90" fontId="6" fillId="0" borderId="0" xfId="0" applyNumberFormat="1" applyFont="1"/>
    <xf numFmtId="3" fontId="6" fillId="0" borderId="0" xfId="0" applyNumberFormat="1" applyFont="1" applyBorder="1"/>
    <xf numFmtId="189" fontId="6" fillId="0" borderId="0" xfId="0" applyNumberFormat="1" applyFont="1" applyBorder="1"/>
    <xf numFmtId="1" fontId="6" fillId="0" borderId="0" xfId="0" applyNumberFormat="1" applyFont="1" applyBorder="1"/>
    <xf numFmtId="189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90" fontId="6" fillId="0" borderId="0" xfId="0" applyNumberFormat="1" applyFont="1" applyBorder="1"/>
    <xf numFmtId="0" fontId="57" fillId="0" borderId="0" xfId="0" applyFont="1" applyAlignment="1">
      <alignment horizontal="centerContinuous" vertical="center"/>
    </xf>
    <xf numFmtId="0" fontId="57" fillId="0" borderId="0" xfId="0" applyFont="1" applyBorder="1" applyAlignment="1">
      <alignment horizontal="left"/>
    </xf>
    <xf numFmtId="0" fontId="57" fillId="0" borderId="0" xfId="0" applyFont="1" applyAlignment="1">
      <alignment horizontal="centerContinuous"/>
    </xf>
    <xf numFmtId="0" fontId="57" fillId="0" borderId="0" xfId="0" applyFont="1"/>
    <xf numFmtId="0" fontId="57" fillId="0" borderId="0" xfId="0" applyFont="1" applyBorder="1"/>
    <xf numFmtId="0" fontId="52" fillId="0" borderId="0" xfId="24" applyFont="1" applyBorder="1"/>
    <xf numFmtId="184" fontId="21" fillId="0" borderId="0" xfId="3" applyFont="1" applyBorder="1" applyAlignment="1">
      <alignment horizontal="left"/>
    </xf>
    <xf numFmtId="0" fontId="10" fillId="0" borderId="0" xfId="37" applyFont="1" applyBorder="1" applyAlignment="1" applyProtection="1">
      <alignment horizontal="centerContinuous" vertical="center"/>
      <protection locked="0"/>
    </xf>
    <xf numFmtId="0" fontId="8" fillId="0" borderId="0" xfId="37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49" fontId="21" fillId="0" borderId="10" xfId="40" applyNumberFormat="1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63" fillId="0" borderId="0" xfId="0" applyFont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/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0" fontId="10" fillId="0" borderId="0" xfId="37" applyFont="1" applyFill="1" applyBorder="1" applyAlignment="1">
      <alignment horizontal="centerContinuous" vertical="center"/>
    </xf>
    <xf numFmtId="184" fontId="8" fillId="0" borderId="0" xfId="13" applyFont="1" applyBorder="1" applyAlignment="1">
      <alignment horizontal="center" vertical="center"/>
    </xf>
    <xf numFmtId="0" fontId="14" fillId="0" borderId="0" xfId="37" applyFont="1" applyBorder="1" applyAlignment="1">
      <alignment vertical="center"/>
    </xf>
    <xf numFmtId="3" fontId="8" fillId="0" borderId="0" xfId="37" applyNumberFormat="1" applyFont="1" applyBorder="1" applyAlignment="1">
      <alignment vertical="center"/>
    </xf>
    <xf numFmtId="189" fontId="8" fillId="0" borderId="0" xfId="37" applyNumberFormat="1" applyFont="1" applyBorder="1" applyAlignment="1">
      <alignment horizontal="left" vertical="center"/>
    </xf>
    <xf numFmtId="0" fontId="16" fillId="0" borderId="0" xfId="37" applyFont="1" applyBorder="1" applyAlignment="1">
      <alignment vertical="center"/>
    </xf>
    <xf numFmtId="189" fontId="8" fillId="0" borderId="0" xfId="37" applyNumberFormat="1" applyFont="1" applyBorder="1" applyAlignment="1">
      <alignment horizontal="right" vertical="center"/>
    </xf>
    <xf numFmtId="0" fontId="8" fillId="0" borderId="0" xfId="37" applyFont="1" applyBorder="1" applyAlignment="1">
      <alignment horizontal="right" vertical="center"/>
    </xf>
    <xf numFmtId="189" fontId="8" fillId="0" borderId="0" xfId="37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37" applyBorder="1" applyAlignment="1">
      <alignment horizontal="right" vertical="center"/>
    </xf>
    <xf numFmtId="189" fontId="8" fillId="0" borderId="0" xfId="37" applyNumberFormat="1" applyBorder="1" applyAlignment="1">
      <alignment horizontal="right" vertical="center"/>
    </xf>
    <xf numFmtId="189" fontId="8" fillId="0" borderId="0" xfId="37" applyNumberFormat="1" applyBorder="1" applyAlignment="1">
      <alignment vertical="center"/>
    </xf>
    <xf numFmtId="189" fontId="8" fillId="0" borderId="0" xfId="37" applyNumberFormat="1" applyBorder="1" applyAlignment="1">
      <alignment horizontal="left" vertical="center"/>
    </xf>
    <xf numFmtId="0" fontId="8" fillId="0" borderId="0" xfId="37" applyBorder="1" applyAlignment="1">
      <alignment vertical="center"/>
    </xf>
    <xf numFmtId="0" fontId="8" fillId="0" borderId="0" xfId="37" applyBorder="1" applyAlignment="1">
      <alignment horizontal="left" vertical="center"/>
    </xf>
    <xf numFmtId="0" fontId="58" fillId="0" borderId="0" xfId="37" applyFont="1" applyFill="1" applyBorder="1" applyAlignment="1">
      <alignment horizontal="left" vertical="center"/>
    </xf>
    <xf numFmtId="0" fontId="59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6" fillId="0" borderId="0" xfId="38" applyFont="1" applyFill="1" applyAlignment="1">
      <alignment vertical="center"/>
    </xf>
    <xf numFmtId="0" fontId="56" fillId="0" borderId="0" xfId="38" applyFont="1" applyFill="1" applyBorder="1" applyAlignment="1">
      <alignment vertical="center"/>
    </xf>
    <xf numFmtId="0" fontId="56" fillId="0" borderId="0" xfId="0" applyFont="1" applyFill="1" applyAlignment="1">
      <alignment vertical="center"/>
    </xf>
    <xf numFmtId="0" fontId="56" fillId="0" borderId="0" xfId="39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Continuous"/>
    </xf>
    <xf numFmtId="0" fontId="57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57" fillId="0" borderId="0" xfId="0" applyFont="1" applyFill="1" applyBorder="1" applyAlignment="1">
      <alignment horizontal="centerContinuous"/>
    </xf>
    <xf numFmtId="184" fontId="8" fillId="0" borderId="0" xfId="21" quotePrefix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57" fillId="0" borderId="0" xfId="0" applyFont="1" applyFill="1"/>
    <xf numFmtId="0" fontId="57" fillId="0" borderId="0" xfId="0" applyFont="1" applyFill="1" applyBorder="1"/>
    <xf numFmtId="0" fontId="57" fillId="0" borderId="0" xfId="0" applyFont="1" applyFill="1" applyBorder="1" applyAlignment="1"/>
    <xf numFmtId="0" fontId="52" fillId="0" borderId="0" xfId="31" applyFill="1">
      <alignment vertical="center"/>
    </xf>
    <xf numFmtId="0" fontId="0" fillId="0" borderId="0" xfId="0" applyFill="1" applyAlignment="1">
      <alignment horizontal="centerContinuous"/>
    </xf>
    <xf numFmtId="3" fontId="8" fillId="0" borderId="0" xfId="0" applyNumberFormat="1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0" fillId="0" borderId="0" xfId="0" applyFont="1" applyFill="1" applyBorder="1"/>
    <xf numFmtId="0" fontId="16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204" fontId="39" fillId="0" borderId="0" xfId="40" applyNumberFormat="1" applyFont="1" applyFill="1" applyBorder="1" applyAlignment="1">
      <alignment horizontal="right" wrapText="1"/>
    </xf>
    <xf numFmtId="204" fontId="8" fillId="0" borderId="0" xfId="37" applyNumberFormat="1" applyFont="1" applyBorder="1" applyAlignment="1"/>
    <xf numFmtId="0" fontId="14" fillId="0" borderId="0" xfId="37" applyFont="1" applyBorder="1"/>
    <xf numFmtId="49" fontId="24" fillId="0" borderId="0" xfId="23" applyNumberFormat="1" applyFont="1" applyAlignment="1">
      <alignment horizontal="centerContinuous"/>
    </xf>
    <xf numFmtId="49" fontId="6" fillId="0" borderId="0" xfId="23" applyNumberFormat="1" applyFont="1" applyAlignment="1">
      <alignment horizontal="centerContinuous"/>
    </xf>
    <xf numFmtId="0" fontId="6" fillId="0" borderId="0" xfId="23" applyFont="1" applyAlignment="1">
      <alignment horizontal="centerContinuous"/>
    </xf>
    <xf numFmtId="0" fontId="5" fillId="0" borderId="0" xfId="23" applyFont="1" applyAlignment="1">
      <alignment horizontal="centerContinuous"/>
    </xf>
    <xf numFmtId="49" fontId="10" fillId="0" borderId="0" xfId="23" applyNumberFormat="1" applyFont="1" applyFill="1" applyAlignment="1">
      <alignment horizontal="centerContinuous"/>
    </xf>
    <xf numFmtId="49" fontId="10" fillId="0" borderId="0" xfId="23" applyNumberFormat="1" applyFont="1" applyFill="1" applyBorder="1" applyAlignment="1">
      <alignment horizontal="centerContinuous"/>
    </xf>
    <xf numFmtId="49" fontId="10" fillId="0" borderId="0" xfId="23" applyNumberFormat="1" applyFont="1" applyFill="1" applyBorder="1">
      <alignment vertical="center"/>
    </xf>
    <xf numFmtId="0" fontId="10" fillId="0" borderId="0" xfId="23" applyFont="1" applyFill="1" applyAlignment="1">
      <alignment horizontal="centerContinuous"/>
    </xf>
    <xf numFmtId="0" fontId="12" fillId="0" borderId="0" xfId="23" applyFont="1" applyFill="1" applyBorder="1" applyAlignment="1">
      <alignment horizontal="center" vertical="center"/>
    </xf>
    <xf numFmtId="0" fontId="6" fillId="0" borderId="0" xfId="23" applyFont="1" applyFill="1" applyBorder="1">
      <alignment vertical="center"/>
    </xf>
    <xf numFmtId="0" fontId="8" fillId="0" borderId="10" xfId="23" quotePrefix="1" applyFont="1" applyFill="1" applyBorder="1" applyAlignment="1">
      <alignment horizontal="center"/>
    </xf>
    <xf numFmtId="226" fontId="52" fillId="0" borderId="0" xfId="23" applyNumberFormat="1">
      <alignment vertical="center"/>
    </xf>
    <xf numFmtId="0" fontId="17" fillId="0" borderId="13" xfId="23" applyFont="1" applyFill="1" applyBorder="1" applyAlignment="1">
      <alignment horizontal="center"/>
    </xf>
    <xf numFmtId="0" fontId="16" fillId="0" borderId="15" xfId="23" applyFont="1" applyFill="1" applyBorder="1" applyAlignment="1">
      <alignment horizontal="center"/>
    </xf>
    <xf numFmtId="0" fontId="6" fillId="0" borderId="11" xfId="23" applyFont="1" applyFill="1" applyBorder="1" applyAlignment="1">
      <alignment horizontal="right"/>
    </xf>
    <xf numFmtId="0" fontId="6" fillId="0" borderId="11" xfId="23" applyFont="1" applyFill="1" applyBorder="1">
      <alignment vertical="center"/>
    </xf>
    <xf numFmtId="0" fontId="17" fillId="0" borderId="12" xfId="23" applyFont="1" applyFill="1" applyBorder="1" applyAlignment="1">
      <alignment horizontal="center"/>
    </xf>
    <xf numFmtId="0" fontId="8" fillId="0" borderId="15" xfId="23" quotePrefix="1" applyFont="1" applyFill="1" applyBorder="1" applyAlignment="1">
      <alignment horizontal="center"/>
    </xf>
    <xf numFmtId="0" fontId="17" fillId="0" borderId="0" xfId="23" applyFont="1" applyFill="1" applyBorder="1" applyAlignment="1">
      <alignment horizontal="center"/>
    </xf>
    <xf numFmtId="0" fontId="6" fillId="0" borderId="0" xfId="23" applyFont="1" applyFill="1">
      <alignment vertical="center"/>
    </xf>
    <xf numFmtId="0" fontId="6" fillId="0" borderId="0" xfId="23" applyFont="1" applyFill="1" applyAlignment="1">
      <alignment horizontal="right"/>
    </xf>
    <xf numFmtId="0" fontId="6" fillId="0" borderId="0" xfId="23" applyFont="1" applyFill="1" applyBorder="1" applyAlignment="1">
      <alignment horizontal="right"/>
    </xf>
    <xf numFmtId="0" fontId="10" fillId="0" borderId="0" xfId="132" applyFont="1" applyBorder="1"/>
    <xf numFmtId="0" fontId="48" fillId="0" borderId="0" xfId="132" applyFont="1" applyBorder="1"/>
    <xf numFmtId="0" fontId="48" fillId="0" borderId="0" xfId="132" applyFont="1" applyAlignment="1">
      <alignment horizontal="centerContinuous"/>
    </xf>
    <xf numFmtId="0" fontId="6" fillId="0" borderId="0" xfId="132" applyFont="1" applyAlignment="1">
      <alignment horizontal="centerContinuous"/>
    </xf>
    <xf numFmtId="0" fontId="10" fillId="0" borderId="0" xfId="132" applyFont="1" applyBorder="1" applyAlignment="1">
      <alignment horizontal="center"/>
    </xf>
    <xf numFmtId="0" fontId="48" fillId="0" borderId="0" xfId="132" applyFont="1" applyBorder="1" applyAlignment="1">
      <alignment horizontal="centerContinuous"/>
    </xf>
    <xf numFmtId="0" fontId="10" fillId="0" borderId="0" xfId="132" applyFont="1" applyBorder="1" applyAlignment="1">
      <alignment horizontal="centerContinuous"/>
    </xf>
    <xf numFmtId="0" fontId="16" fillId="0" borderId="0" xfId="132" applyFont="1" applyBorder="1"/>
    <xf numFmtId="0" fontId="16" fillId="0" borderId="0" xfId="132" applyFont="1"/>
    <xf numFmtId="0" fontId="16" fillId="0" borderId="0" xfId="132" applyFont="1" applyAlignment="1">
      <alignment horizontal="right"/>
    </xf>
    <xf numFmtId="0" fontId="13" fillId="0" borderId="0" xfId="132" applyFont="1" applyBorder="1" applyAlignment="1">
      <alignment horizontal="center"/>
    </xf>
    <xf numFmtId="0" fontId="16" fillId="0" borderId="0" xfId="132" applyFont="1" applyBorder="1" applyAlignment="1"/>
    <xf numFmtId="0" fontId="13" fillId="0" borderId="0" xfId="132" applyFont="1" applyBorder="1" applyAlignment="1"/>
    <xf numFmtId="0" fontId="19" fillId="0" borderId="0" xfId="132" applyFont="1"/>
    <xf numFmtId="0" fontId="68" fillId="0" borderId="0" xfId="132" applyFont="1" applyBorder="1"/>
    <xf numFmtId="0" fontId="68" fillId="0" borderId="0" xfId="132" applyFont="1"/>
    <xf numFmtId="0" fontId="68" fillId="0" borderId="0" xfId="132" applyFont="1" applyAlignment="1">
      <alignment horizontal="right"/>
    </xf>
    <xf numFmtId="0" fontId="6" fillId="0" borderId="0" xfId="132" applyFont="1" applyBorder="1"/>
    <xf numFmtId="0" fontId="6" fillId="0" borderId="0" xfId="132" applyFont="1"/>
    <xf numFmtId="0" fontId="6" fillId="0" borderId="0" xfId="132" applyFont="1" applyAlignment="1">
      <alignment horizontal="right"/>
    </xf>
    <xf numFmtId="0" fontId="5" fillId="0" borderId="0" xfId="132" applyFont="1" applyBorder="1" applyAlignment="1">
      <alignment horizontal="center"/>
    </xf>
    <xf numFmtId="0" fontId="6" fillId="0" borderId="0" xfId="132" applyFont="1" applyBorder="1" applyAlignment="1"/>
    <xf numFmtId="0" fontId="5" fillId="0" borderId="0" xfId="132" applyFont="1" applyBorder="1" applyAlignment="1"/>
    <xf numFmtId="0" fontId="23" fillId="0" borderId="0" xfId="132" applyFont="1" applyBorder="1" applyAlignment="1"/>
    <xf numFmtId="0" fontId="6" fillId="0" borderId="0" xfId="132" applyBorder="1"/>
    <xf numFmtId="0" fontId="21" fillId="0" borderId="0" xfId="132" applyFont="1" applyBorder="1" applyAlignment="1">
      <alignment horizontal="right"/>
    </xf>
    <xf numFmtId="0" fontId="16" fillId="0" borderId="0" xfId="132" applyFont="1" applyBorder="1" applyAlignment="1">
      <alignment vertical="center"/>
    </xf>
    <xf numFmtId="0" fontId="16" fillId="0" borderId="0" xfId="132" applyFont="1" applyBorder="1" applyAlignment="1">
      <alignment horizontal="center" vertical="center"/>
    </xf>
    <xf numFmtId="0" fontId="6" fillId="0" borderId="0" xfId="132"/>
    <xf numFmtId="0" fontId="23" fillId="0" borderId="0" xfId="132" applyFont="1" applyFill="1" applyBorder="1" applyAlignment="1">
      <alignment vertical="center"/>
    </xf>
    <xf numFmtId="0" fontId="77" fillId="0" borderId="0" xfId="132" applyFont="1"/>
    <xf numFmtId="0" fontId="64" fillId="0" borderId="0" xfId="132" applyFont="1"/>
    <xf numFmtId="0" fontId="10" fillId="0" borderId="0" xfId="155" applyFont="1" applyAlignment="1">
      <alignment horizontal="centerContinuous"/>
    </xf>
    <xf numFmtId="0" fontId="6" fillId="0" borderId="0" xfId="155" applyFont="1" applyAlignment="1">
      <alignment horizontal="centerContinuous"/>
    </xf>
    <xf numFmtId="0" fontId="6" fillId="0" borderId="0" xfId="155" applyFont="1" applyBorder="1" applyAlignment="1">
      <alignment horizontal="left"/>
    </xf>
    <xf numFmtId="0" fontId="10" fillId="0" borderId="0" xfId="155" applyFont="1" applyBorder="1" applyAlignment="1">
      <alignment horizontal="centerContinuous"/>
    </xf>
    <xf numFmtId="0" fontId="6" fillId="0" borderId="0" xfId="155" applyFont="1" applyBorder="1" applyAlignment="1">
      <alignment horizontal="centerContinuous"/>
    </xf>
    <xf numFmtId="0" fontId="10" fillId="0" borderId="0" xfId="155" applyFont="1" applyBorder="1">
      <alignment vertical="center"/>
    </xf>
    <xf numFmtId="0" fontId="16" fillId="0" borderId="0" xfId="155" applyFont="1" applyBorder="1">
      <alignment vertical="center"/>
    </xf>
    <xf numFmtId="191" fontId="8" fillId="0" borderId="0" xfId="155" applyNumberFormat="1" applyFont="1">
      <alignment vertical="center"/>
    </xf>
    <xf numFmtId="191" fontId="8" fillId="0" borderId="0" xfId="155" applyNumberFormat="1" applyFont="1" applyBorder="1">
      <alignment vertical="center"/>
    </xf>
    <xf numFmtId="191" fontId="8" fillId="0" borderId="0" xfId="155" applyNumberFormat="1" applyFont="1" applyBorder="1" applyAlignment="1">
      <alignment horizontal="left"/>
    </xf>
    <xf numFmtId="0" fontId="6" fillId="0" borderId="0" xfId="155" applyFont="1" applyBorder="1">
      <alignment vertical="center"/>
    </xf>
    <xf numFmtId="0" fontId="6" fillId="0" borderId="0" xfId="155" applyFont="1">
      <alignment vertical="center"/>
    </xf>
    <xf numFmtId="49" fontId="80" fillId="0" borderId="0" xfId="37" applyNumberFormat="1" applyFont="1" applyBorder="1" applyAlignment="1">
      <alignment horizontal="centerContinuous"/>
    </xf>
    <xf numFmtId="0" fontId="78" fillId="0" borderId="0" xfId="37" applyFont="1" applyBorder="1" applyAlignment="1">
      <alignment vertical="center"/>
    </xf>
    <xf numFmtId="0" fontId="78" fillId="0" borderId="0" xfId="37" applyFont="1" applyBorder="1" applyAlignment="1">
      <alignment horizontal="center" vertical="center"/>
    </xf>
    <xf numFmtId="0" fontId="26" fillId="0" borderId="0" xfId="37" applyFont="1" applyBorder="1" applyAlignment="1"/>
    <xf numFmtId="0" fontId="19" fillId="0" borderId="0" xfId="11" applyNumberFormat="1" applyFont="1" applyBorder="1" applyAlignment="1">
      <alignment horizontal="center" vertical="center"/>
    </xf>
    <xf numFmtId="0" fontId="19" fillId="0" borderId="0" xfId="37" applyNumberFormat="1" applyFont="1" applyBorder="1"/>
    <xf numFmtId="0" fontId="67" fillId="0" borderId="0" xfId="37" applyFont="1" applyFill="1" applyBorder="1" applyAlignment="1">
      <alignment horizontal="centerContinuous" vertical="center"/>
    </xf>
    <xf numFmtId="0" fontId="67" fillId="0" borderId="0" xfId="37" applyFont="1" applyBorder="1" applyAlignment="1">
      <alignment horizontal="centerContinuous" vertical="center"/>
    </xf>
    <xf numFmtId="0" fontId="14" fillId="0" borderId="0" xfId="37" applyFont="1" applyFill="1" applyBorder="1" applyAlignment="1">
      <alignment vertical="center"/>
    </xf>
    <xf numFmtId="189" fontId="14" fillId="0" borderId="0" xfId="37" applyNumberFormat="1" applyFont="1" applyBorder="1" applyAlignment="1">
      <alignment vertical="center"/>
    </xf>
    <xf numFmtId="0" fontId="80" fillId="0" borderId="0" xfId="37" applyFont="1" applyBorder="1" applyAlignment="1">
      <alignment horizontal="centerContinuous" vertical="center"/>
    </xf>
    <xf numFmtId="0" fontId="80" fillId="0" borderId="0" xfId="0" applyFont="1" applyAlignment="1">
      <alignment horizontal="centerContinuous" vertical="center"/>
    </xf>
    <xf numFmtId="0" fontId="80" fillId="0" borderId="0" xfId="37" applyFont="1" applyBorder="1" applyAlignment="1">
      <alignment vertical="center"/>
    </xf>
    <xf numFmtId="0" fontId="80" fillId="0" borderId="0" xfId="0" applyFont="1" applyAlignment="1">
      <alignment vertical="center"/>
    </xf>
    <xf numFmtId="0" fontId="54" fillId="0" borderId="0" xfId="37" applyFont="1" applyBorder="1" applyAlignment="1">
      <alignment horizontal="distributed"/>
    </xf>
    <xf numFmtId="49" fontId="80" fillId="0" borderId="0" xfId="37" applyNumberFormat="1" applyFont="1" applyBorder="1"/>
    <xf numFmtId="196" fontId="8" fillId="0" borderId="0" xfId="37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8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23" fillId="0" borderId="0" xfId="0" applyNumberFormat="1" applyFont="1" applyAlignment="1">
      <alignment vertical="center" shrinkToFit="1"/>
    </xf>
    <xf numFmtId="190" fontId="10" fillId="0" borderId="0" xfId="0" applyNumberFormat="1" applyFont="1" applyAlignment="1">
      <alignment vertical="center"/>
    </xf>
    <xf numFmtId="0" fontId="80" fillId="0" borderId="0" xfId="37" applyFont="1" applyBorder="1" applyAlignment="1">
      <alignment horizontal="centerContinuous"/>
    </xf>
    <xf numFmtId="0" fontId="80" fillId="0" borderId="0" xfId="37" applyFont="1" applyBorder="1"/>
    <xf numFmtId="0" fontId="54" fillId="0" borderId="0" xfId="37" applyFont="1" applyBorder="1" applyAlignment="1"/>
    <xf numFmtId="0" fontId="24" fillId="0" borderId="0" xfId="0" applyFont="1" applyFill="1" applyBorder="1" applyAlignment="1"/>
    <xf numFmtId="0" fontId="85" fillId="0" borderId="0" xfId="0" applyFont="1" applyFill="1" applyBorder="1" applyAlignment="1"/>
    <xf numFmtId="49" fontId="83" fillId="0" borderId="0" xfId="37" applyNumberFormat="1" applyFont="1" applyBorder="1" applyAlignment="1"/>
    <xf numFmtId="0" fontId="86" fillId="0" borderId="0" xfId="32" applyFont="1">
      <alignment vertical="center"/>
    </xf>
    <xf numFmtId="0" fontId="83" fillId="0" borderId="0" xfId="0" applyFont="1" applyBorder="1"/>
    <xf numFmtId="0" fontId="83" fillId="0" borderId="0" xfId="0" applyFont="1"/>
    <xf numFmtId="0" fontId="24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49" fontId="80" fillId="0" borderId="0" xfId="37" applyNumberFormat="1" applyFont="1" applyBorder="1" applyAlignment="1">
      <alignment vertical="center"/>
    </xf>
    <xf numFmtId="49" fontId="80" fillId="0" borderId="0" xfId="37" applyNumberFormat="1" applyFont="1" applyFill="1" applyBorder="1" applyAlignment="1">
      <alignment horizontal="centerContinuous" vertical="center"/>
    </xf>
    <xf numFmtId="49" fontId="80" fillId="0" borderId="0" xfId="37" applyNumberFormat="1" applyFont="1" applyFill="1" applyBorder="1" applyAlignment="1">
      <alignment horizontal="center" vertical="center"/>
    </xf>
    <xf numFmtId="49" fontId="80" fillId="0" borderId="0" xfId="37" applyNumberFormat="1" applyFont="1" applyFill="1" applyBorder="1" applyAlignment="1">
      <alignment vertical="center"/>
    </xf>
    <xf numFmtId="0" fontId="88" fillId="0" borderId="0" xfId="0" applyFont="1" applyAlignment="1">
      <alignment horizontal="centerContinuous" vertical="center"/>
    </xf>
    <xf numFmtId="0" fontId="88" fillId="0" borderId="0" xfId="0" applyFont="1" applyBorder="1" applyAlignment="1">
      <alignment vertical="center"/>
    </xf>
    <xf numFmtId="49" fontId="80" fillId="0" borderId="0" xfId="23" applyNumberFormat="1" applyFont="1" applyFill="1" applyBorder="1" applyAlignment="1">
      <alignment vertical="center"/>
    </xf>
    <xf numFmtId="0" fontId="80" fillId="0" borderId="0" xfId="132" applyFont="1" applyBorder="1" applyAlignment="1">
      <alignment vertical="center"/>
    </xf>
    <xf numFmtId="0" fontId="26" fillId="0" borderId="0" xfId="132" applyFont="1" applyFill="1" applyBorder="1"/>
    <xf numFmtId="0" fontId="54" fillId="0" borderId="0" xfId="132" applyFont="1" applyFill="1" applyBorder="1"/>
    <xf numFmtId="0" fontId="80" fillId="0" borderId="0" xfId="132" applyFont="1" applyBorder="1" applyAlignment="1"/>
    <xf numFmtId="0" fontId="80" fillId="0" borderId="0" xfId="132" applyFont="1" applyBorder="1" applyAlignment="1">
      <alignment horizontal="left"/>
    </xf>
    <xf numFmtId="0" fontId="80" fillId="0" borderId="0" xfId="132" applyFont="1" applyBorder="1"/>
    <xf numFmtId="0" fontId="84" fillId="0" borderId="0" xfId="132" applyFont="1" applyBorder="1"/>
    <xf numFmtId="0" fontId="24" fillId="0" borderId="0" xfId="132" applyFont="1"/>
    <xf numFmtId="0" fontId="88" fillId="0" borderId="0" xfId="37" applyFont="1" applyBorder="1" applyAlignment="1">
      <alignment horizontal="centerContinuous"/>
    </xf>
    <xf numFmtId="184" fontId="26" fillId="0" borderId="0" xfId="10" applyFont="1" applyBorder="1" applyAlignment="1">
      <alignment horizontal="center"/>
    </xf>
    <xf numFmtId="0" fontId="80" fillId="0" borderId="0" xfId="155" applyFont="1" applyBorder="1" applyAlignment="1">
      <alignment horizontal="centerContinuous"/>
    </xf>
    <xf numFmtId="0" fontId="80" fillId="0" borderId="0" xfId="155" applyFont="1" applyBorder="1">
      <alignment vertical="center"/>
    </xf>
    <xf numFmtId="0" fontId="19" fillId="0" borderId="0" xfId="23" applyFont="1" applyBorder="1" applyAlignment="1">
      <alignment horizontal="left"/>
    </xf>
    <xf numFmtId="0" fontId="19" fillId="0" borderId="0" xfId="23" applyFont="1" applyBorder="1" applyAlignment="1">
      <alignment horizontal="center"/>
    </xf>
    <xf numFmtId="0" fontId="82" fillId="0" borderId="0" xfId="23" applyFont="1" applyBorder="1" applyAlignment="1">
      <alignment horizontal="left"/>
    </xf>
    <xf numFmtId="0" fontId="82" fillId="0" borderId="0" xfId="23" applyFont="1" applyBorder="1" applyAlignment="1">
      <alignment horizontal="center"/>
    </xf>
    <xf numFmtId="0" fontId="80" fillId="0" borderId="0" xfId="0" applyFont="1" applyFill="1" applyBorder="1" applyAlignment="1">
      <alignment horizontal="centerContinuous" vertical="center"/>
    </xf>
    <xf numFmtId="0" fontId="80" fillId="0" borderId="0" xfId="0" applyFont="1" applyFill="1" applyBorder="1" applyAlignment="1">
      <alignment vertical="center"/>
    </xf>
    <xf numFmtId="0" fontId="90" fillId="0" borderId="0" xfId="0" applyFont="1" applyAlignment="1">
      <alignment horizontal="centerContinuous"/>
    </xf>
    <xf numFmtId="0" fontId="90" fillId="0" borderId="0" xfId="0" applyFont="1" applyBorder="1" applyAlignment="1">
      <alignment horizontal="centerContinuous"/>
    </xf>
    <xf numFmtId="0" fontId="90" fillId="0" borderId="0" xfId="0" applyFont="1" applyBorder="1"/>
    <xf numFmtId="0" fontId="80" fillId="0" borderId="0" xfId="24" applyFont="1" applyAlignment="1">
      <alignment vertical="center" wrapText="1"/>
    </xf>
    <xf numFmtId="0" fontId="80" fillId="0" borderId="0" xfId="24" applyFont="1" applyAlignment="1">
      <alignment vertical="center"/>
    </xf>
    <xf numFmtId="0" fontId="50" fillId="0" borderId="0" xfId="37" applyFont="1" applyBorder="1" applyAlignment="1">
      <alignment horizontal="right"/>
    </xf>
    <xf numFmtId="0" fontId="81" fillId="0" borderId="0" xfId="132" applyFont="1" applyBorder="1" applyAlignment="1">
      <alignment vertical="center"/>
    </xf>
    <xf numFmtId="0" fontId="81" fillId="0" borderId="0" xfId="132" applyFont="1" applyBorder="1" applyAlignment="1">
      <alignment horizontal="center" vertical="center"/>
    </xf>
    <xf numFmtId="0" fontId="92" fillId="0" borderId="0" xfId="37" applyFont="1" applyFill="1" applyBorder="1" applyAlignment="1">
      <alignment horizontal="left" vertical="center"/>
    </xf>
    <xf numFmtId="0" fontId="93" fillId="0" borderId="0" xfId="37" applyFont="1" applyFill="1" applyBorder="1" applyAlignment="1">
      <alignment vertical="center"/>
    </xf>
    <xf numFmtId="0" fontId="92" fillId="0" borderId="0" xfId="37" applyFont="1" applyFill="1" applyBorder="1" applyAlignment="1">
      <alignment vertical="center"/>
    </xf>
    <xf numFmtId="0" fontId="92" fillId="0" borderId="0" xfId="37" applyFont="1" applyFill="1" applyBorder="1" applyAlignment="1">
      <alignment horizontal="right" vertical="center"/>
    </xf>
    <xf numFmtId="0" fontId="92" fillId="0" borderId="0" xfId="37" applyFont="1" applyFill="1" applyBorder="1" applyAlignment="1">
      <alignment horizontal="centerContinuous" vertical="center"/>
    </xf>
    <xf numFmtId="0" fontId="92" fillId="0" borderId="0" xfId="0" applyFont="1" applyFill="1" applyBorder="1" applyAlignment="1">
      <alignment horizontal="centerContinuous" vertical="center"/>
    </xf>
    <xf numFmtId="0" fontId="81" fillId="0" borderId="0" xfId="0" applyFont="1" applyFill="1" applyAlignment="1">
      <alignment vertical="center"/>
    </xf>
    <xf numFmtId="0" fontId="81" fillId="0" borderId="0" xfId="37" applyFont="1" applyBorder="1" applyAlignment="1">
      <alignment horizontal="left" vertical="center"/>
    </xf>
    <xf numFmtId="0" fontId="81" fillId="0" borderId="0" xfId="37" applyFont="1" applyBorder="1" applyAlignment="1">
      <alignment horizontal="center" vertical="center"/>
    </xf>
    <xf numFmtId="0" fontId="81" fillId="0" borderId="0" xfId="37" applyFont="1" applyBorder="1" applyAlignment="1">
      <alignment horizontal="centerContinuous" vertical="center"/>
    </xf>
    <xf numFmtId="0" fontId="81" fillId="0" borderId="0" xfId="37" applyFont="1" applyBorder="1" applyAlignment="1">
      <alignment vertical="center"/>
    </xf>
    <xf numFmtId="49" fontId="81" fillId="0" borderId="0" xfId="37" applyNumberFormat="1" applyFont="1" applyBorder="1" applyAlignment="1">
      <alignment horizontal="left" vertical="center"/>
    </xf>
    <xf numFmtId="0" fontId="81" fillId="0" borderId="0" xfId="24" applyFont="1" applyAlignment="1">
      <alignment vertical="center"/>
    </xf>
    <xf numFmtId="0" fontId="81" fillId="0" borderId="0" xfId="24" applyFont="1" applyBorder="1" applyAlignment="1">
      <alignment horizontal="left" vertical="center"/>
    </xf>
    <xf numFmtId="0" fontId="81" fillId="0" borderId="0" xfId="24" applyFont="1" applyBorder="1" applyAlignment="1">
      <alignment horizontal="right" vertical="center"/>
    </xf>
    <xf numFmtId="0" fontId="81" fillId="0" borderId="0" xfId="0" applyFont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3" fontId="81" fillId="0" borderId="0" xfId="0" applyNumberFormat="1" applyFont="1" applyFill="1" applyBorder="1" applyAlignment="1">
      <alignment vertical="center"/>
    </xf>
    <xf numFmtId="0" fontId="81" fillId="0" borderId="0" xfId="155" applyFont="1" applyBorder="1" applyAlignment="1">
      <alignment horizontal="left" vertical="center"/>
    </xf>
    <xf numFmtId="0" fontId="81" fillId="0" borderId="0" xfId="155" applyFont="1" applyBorder="1" applyAlignment="1">
      <alignment vertical="center"/>
    </xf>
    <xf numFmtId="0" fontId="91" fillId="0" borderId="0" xfId="23" applyFont="1" applyBorder="1" applyAlignment="1">
      <alignment vertical="center"/>
    </xf>
    <xf numFmtId="0" fontId="81" fillId="0" borderId="0" xfId="132" applyFont="1" applyBorder="1" applyAlignment="1">
      <alignment horizontal="right" vertical="center"/>
    </xf>
    <xf numFmtId="0" fontId="91" fillId="0" borderId="0" xfId="132" applyFont="1" applyBorder="1" applyAlignment="1">
      <alignment horizontal="center" vertical="center"/>
    </xf>
    <xf numFmtId="49" fontId="81" fillId="0" borderId="0" xfId="23" applyNumberFormat="1" applyFont="1" applyFill="1" applyBorder="1" applyAlignment="1">
      <alignment vertical="center"/>
    </xf>
    <xf numFmtId="49" fontId="81" fillId="0" borderId="0" xfId="23" applyNumberFormat="1" applyFont="1" applyFill="1" applyBorder="1" applyAlignment="1">
      <alignment horizontal="right" vertical="center"/>
    </xf>
    <xf numFmtId="49" fontId="81" fillId="0" borderId="0" xfId="37" applyNumberFormat="1" applyFont="1" applyBorder="1" applyAlignment="1">
      <alignment horizontal="center" vertical="center"/>
    </xf>
    <xf numFmtId="0" fontId="81" fillId="0" borderId="0" xfId="32" applyFont="1" applyAlignment="1">
      <alignment vertical="center"/>
    </xf>
    <xf numFmtId="49" fontId="81" fillId="0" borderId="0" xfId="37" applyNumberFormat="1" applyFont="1" applyBorder="1" applyAlignment="1">
      <alignment horizontal="right" vertical="center"/>
    </xf>
    <xf numFmtId="0" fontId="81" fillId="0" borderId="0" xfId="0" applyFont="1" applyAlignment="1">
      <alignment vertical="center"/>
    </xf>
    <xf numFmtId="49" fontId="81" fillId="0" borderId="0" xfId="37" applyNumberFormat="1" applyFont="1" applyBorder="1" applyAlignment="1">
      <alignment vertical="center"/>
    </xf>
    <xf numFmtId="0" fontId="94" fillId="0" borderId="0" xfId="0" applyFont="1" applyAlignment="1">
      <alignment horizontal="centerContinuous"/>
    </xf>
    <xf numFmtId="0" fontId="94" fillId="0" borderId="0" xfId="0" applyFont="1" applyBorder="1" applyAlignment="1">
      <alignment horizontal="centerContinuous"/>
    </xf>
    <xf numFmtId="0" fontId="94" fillId="0" borderId="0" xfId="0" applyFont="1" applyBorder="1"/>
    <xf numFmtId="0" fontId="94" fillId="0" borderId="0" xfId="155" applyFont="1" applyBorder="1" applyAlignment="1">
      <alignment horizontal="centerContinuous"/>
    </xf>
    <xf numFmtId="0" fontId="94" fillId="0" borderId="0" xfId="155" applyFont="1" applyBorder="1">
      <alignment vertical="center"/>
    </xf>
    <xf numFmtId="49" fontId="94" fillId="0" borderId="0" xfId="37" applyNumberFormat="1" applyFont="1" applyBorder="1" applyAlignment="1">
      <alignment horizontal="centerContinuous"/>
    </xf>
    <xf numFmtId="49" fontId="94" fillId="0" borderId="0" xfId="23" applyNumberFormat="1" applyFont="1" applyAlignment="1">
      <alignment horizontal="centerContinuous"/>
    </xf>
    <xf numFmtId="0" fontId="94" fillId="0" borderId="0" xfId="37" applyFont="1" applyBorder="1"/>
    <xf numFmtId="0" fontId="94" fillId="0" borderId="0" xfId="24" applyFont="1" applyAlignment="1">
      <alignment horizontal="center" vertical="top" wrapText="1"/>
    </xf>
    <xf numFmtId="0" fontId="94" fillId="0" borderId="0" xfId="24" applyFont="1" applyAlignment="1">
      <alignment vertical="top" wrapText="1"/>
    </xf>
    <xf numFmtId="0" fontId="94" fillId="0" borderId="0" xfId="24" applyFont="1"/>
    <xf numFmtId="0" fontId="94" fillId="0" borderId="0" xfId="0" applyFont="1" applyFill="1" applyBorder="1" applyAlignment="1">
      <alignment horizontal="center" vertical="top"/>
    </xf>
    <xf numFmtId="0" fontId="94" fillId="0" borderId="0" xfId="0" applyFont="1" applyFill="1" applyBorder="1" applyAlignment="1">
      <alignment vertical="top"/>
    </xf>
    <xf numFmtId="0" fontId="94" fillId="0" borderId="0" xfId="0" applyFont="1" applyFill="1" applyBorder="1" applyAlignment="1">
      <alignment horizontal="centerContinuous" vertical="top"/>
    </xf>
    <xf numFmtId="0" fontId="94" fillId="0" borderId="0" xfId="37" applyFont="1" applyBorder="1" applyAlignment="1">
      <alignment horizontal="centerContinuous"/>
    </xf>
    <xf numFmtId="0" fontId="95" fillId="0" borderId="0" xfId="37" applyFont="1" applyBorder="1" applyAlignment="1">
      <alignment horizontal="centerContinuous"/>
    </xf>
    <xf numFmtId="0" fontId="94" fillId="0" borderId="0" xfId="132" applyFont="1" applyAlignment="1">
      <alignment horizontal="center" vertical="top"/>
    </xf>
    <xf numFmtId="0" fontId="94" fillId="0" borderId="0" xfId="132" applyFont="1" applyBorder="1" applyAlignment="1">
      <alignment vertical="top"/>
    </xf>
    <xf numFmtId="49" fontId="94" fillId="0" borderId="0" xfId="23" applyNumberFormat="1" applyFont="1" applyFill="1" applyBorder="1" applyAlignment="1">
      <alignment vertical="top"/>
    </xf>
    <xf numFmtId="49" fontId="94" fillId="0" borderId="0" xfId="23" applyNumberFormat="1" applyFont="1" applyFill="1" applyAlignment="1">
      <alignment horizontal="center" vertical="top"/>
    </xf>
    <xf numFmtId="0" fontId="94" fillId="0" borderId="0" xfId="0" applyFont="1" applyAlignment="1">
      <alignment horizontal="center" vertical="top"/>
    </xf>
    <xf numFmtId="0" fontId="95" fillId="0" borderId="0" xfId="0" applyFont="1" applyAlignment="1">
      <alignment horizontal="center" vertical="top"/>
    </xf>
    <xf numFmtId="0" fontId="95" fillId="0" borderId="0" xfId="0" applyFont="1" applyBorder="1" applyAlignment="1">
      <alignment vertical="top"/>
    </xf>
    <xf numFmtId="0" fontId="94" fillId="0" borderId="0" xfId="0" applyFont="1" applyFill="1" applyAlignment="1">
      <alignment horizontal="center" vertical="center"/>
    </xf>
    <xf numFmtId="0" fontId="97" fillId="0" borderId="0" xfId="37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/>
    </xf>
    <xf numFmtId="0" fontId="94" fillId="0" borderId="0" xfId="0" applyFont="1" applyFill="1" applyBorder="1" applyAlignment="1">
      <alignment vertical="center"/>
    </xf>
    <xf numFmtId="0" fontId="97" fillId="0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" vertical="center" wrapText="1"/>
    </xf>
    <xf numFmtId="0" fontId="97" fillId="0" borderId="0" xfId="37" applyFont="1" applyFill="1" applyBorder="1" applyAlignment="1">
      <alignment horizontal="centerContinuous" vertical="center"/>
    </xf>
    <xf numFmtId="0" fontId="94" fillId="0" borderId="0" xfId="0" applyFont="1"/>
    <xf numFmtId="3" fontId="94" fillId="0" borderId="0" xfId="0" applyNumberFormat="1" applyFont="1" applyAlignment="1">
      <alignment horizontal="centerContinuous" shrinkToFit="1"/>
    </xf>
    <xf numFmtId="0" fontId="95" fillId="0" borderId="0" xfId="0" applyFont="1" applyAlignment="1">
      <alignment horizontal="centerContinuous"/>
    </xf>
    <xf numFmtId="190" fontId="95" fillId="0" borderId="0" xfId="0" applyNumberFormat="1" applyFont="1" applyAlignment="1">
      <alignment horizontal="centerContinuous"/>
    </xf>
    <xf numFmtId="189" fontId="95" fillId="0" borderId="0" xfId="0" applyNumberFormat="1" applyFont="1" applyAlignment="1">
      <alignment horizontal="centerContinuous"/>
    </xf>
    <xf numFmtId="0" fontId="95" fillId="0" borderId="0" xfId="0" applyFont="1" applyBorder="1"/>
    <xf numFmtId="49" fontId="94" fillId="0" borderId="0" xfId="37" applyNumberFormat="1" applyFont="1" applyBorder="1"/>
    <xf numFmtId="0" fontId="94" fillId="0" borderId="0" xfId="37" applyFont="1" applyBorder="1" applyAlignment="1">
      <alignment horizontal="left" vertical="center"/>
    </xf>
    <xf numFmtId="0" fontId="94" fillId="0" borderId="0" xfId="37" applyFont="1" applyBorder="1" applyAlignment="1">
      <alignment horizontal="centerContinuous" vertical="center"/>
    </xf>
    <xf numFmtId="0" fontId="94" fillId="0" borderId="0" xfId="0" applyFont="1" applyAlignment="1">
      <alignment horizontal="centerContinuous" vertical="center"/>
    </xf>
    <xf numFmtId="0" fontId="94" fillId="0" borderId="0" xfId="37" applyFont="1" applyBorder="1" applyAlignment="1">
      <alignment vertical="center"/>
    </xf>
    <xf numFmtId="0" fontId="95" fillId="0" borderId="0" xfId="37" applyFont="1" applyFill="1" applyBorder="1" applyAlignment="1">
      <alignment horizontal="centerContinuous" vertical="center"/>
    </xf>
    <xf numFmtId="0" fontId="95" fillId="0" borderId="0" xfId="37" applyFont="1" applyBorder="1" applyAlignment="1">
      <alignment horizontal="centerContinuous" vertical="center"/>
    </xf>
    <xf numFmtId="0" fontId="81" fillId="0" borderId="0" xfId="37" applyFont="1" applyFill="1" applyBorder="1" applyAlignment="1">
      <alignment vertical="center"/>
    </xf>
    <xf numFmtId="0" fontId="81" fillId="0" borderId="0" xfId="37" applyFont="1" applyFill="1" applyBorder="1" applyAlignment="1">
      <alignment horizontal="left" vertical="center"/>
    </xf>
    <xf numFmtId="0" fontId="81" fillId="0" borderId="0" xfId="37" applyFont="1" applyFill="1" applyBorder="1" applyAlignment="1">
      <alignment horizontal="right" vertical="center"/>
    </xf>
    <xf numFmtId="190" fontId="81" fillId="0" borderId="0" xfId="37" applyNumberFormat="1" applyFont="1" applyFill="1" applyBorder="1" applyAlignment="1">
      <alignment horizontal="right" vertical="center"/>
    </xf>
    <xf numFmtId="0" fontId="81" fillId="0" borderId="0" xfId="37" applyFont="1" applyFill="1" applyBorder="1"/>
    <xf numFmtId="0" fontId="81" fillId="0" borderId="0" xfId="37" applyFont="1" applyFill="1" applyAlignment="1">
      <alignment vertical="center"/>
    </xf>
    <xf numFmtId="49" fontId="89" fillId="0" borderId="0" xfId="8" applyNumberFormat="1" applyFont="1" applyBorder="1" applyAlignment="1">
      <alignment horizontal="distributed" vertical="center"/>
    </xf>
    <xf numFmtId="49" fontId="89" fillId="0" borderId="0" xfId="8" applyNumberFormat="1" applyFont="1" applyBorder="1" applyAlignment="1">
      <alignment horizontal="center" vertical="center"/>
    </xf>
    <xf numFmtId="177" fontId="99" fillId="0" borderId="0" xfId="23" applyNumberFormat="1" applyFont="1" applyFill="1" applyBorder="1" applyAlignment="1">
      <alignment horizontal="right" vertical="center"/>
    </xf>
    <xf numFmtId="194" fontId="99" fillId="0" borderId="0" xfId="23" applyNumberFormat="1" applyFont="1" applyFill="1" applyBorder="1" applyAlignment="1">
      <alignment horizontal="right" vertical="center"/>
    </xf>
    <xf numFmtId="216" fontId="99" fillId="0" borderId="0" xfId="23" applyNumberFormat="1" applyFont="1" applyFill="1" applyBorder="1" applyAlignment="1">
      <alignment horizontal="right" vertical="center"/>
    </xf>
    <xf numFmtId="216" fontId="99" fillId="0" borderId="0" xfId="8" applyNumberFormat="1" applyFont="1" applyFill="1" applyBorder="1" applyAlignment="1">
      <alignment horizontal="right" vertical="center"/>
    </xf>
    <xf numFmtId="216" fontId="99" fillId="0" borderId="0" xfId="9" applyNumberFormat="1" applyFont="1" applyFill="1" applyBorder="1" applyAlignment="1">
      <alignment horizontal="right" vertical="center"/>
    </xf>
    <xf numFmtId="212" fontId="99" fillId="0" borderId="0" xfId="9" applyNumberFormat="1" applyFont="1" applyFill="1" applyBorder="1" applyAlignment="1">
      <alignment horizontal="right" vertical="center"/>
    </xf>
    <xf numFmtId="177" fontId="99" fillId="0" borderId="0" xfId="37" applyNumberFormat="1" applyFont="1" applyFill="1" applyBorder="1" applyAlignment="1">
      <alignment horizontal="right" vertical="center"/>
    </xf>
    <xf numFmtId="212" fontId="98" fillId="0" borderId="0" xfId="9" applyNumberFormat="1" applyFont="1" applyFill="1" applyBorder="1" applyAlignment="1">
      <alignment horizontal="right" vertical="center"/>
    </xf>
    <xf numFmtId="194" fontId="98" fillId="0" borderId="0" xfId="23" quotePrefix="1" applyNumberFormat="1" applyFont="1" applyFill="1" applyBorder="1" applyAlignment="1">
      <alignment horizontal="right" vertical="center"/>
    </xf>
    <xf numFmtId="177" fontId="98" fillId="0" borderId="0" xfId="23" quotePrefix="1" applyNumberFormat="1" applyFont="1" applyFill="1" applyBorder="1" applyAlignment="1">
      <alignment horizontal="right" vertical="center"/>
    </xf>
    <xf numFmtId="177" fontId="98" fillId="0" borderId="0" xfId="23" applyNumberFormat="1" applyFont="1" applyFill="1" applyBorder="1" applyAlignment="1">
      <alignment horizontal="right" vertical="center"/>
    </xf>
    <xf numFmtId="216" fontId="98" fillId="0" borderId="0" xfId="23" applyNumberFormat="1" applyFont="1" applyFill="1" applyBorder="1" applyAlignment="1">
      <alignment horizontal="right" vertical="center"/>
    </xf>
    <xf numFmtId="216" fontId="98" fillId="0" borderId="0" xfId="8" applyNumberFormat="1" applyFont="1" applyFill="1" applyBorder="1" applyAlignment="1">
      <alignment horizontal="right" vertical="center"/>
    </xf>
    <xf numFmtId="177" fontId="99" fillId="0" borderId="0" xfId="5" applyNumberFormat="1" applyFont="1" applyFill="1" applyBorder="1" applyAlignment="1">
      <alignment horizontal="right" vertical="center"/>
    </xf>
    <xf numFmtId="216" fontId="99" fillId="0" borderId="0" xfId="5" applyNumberFormat="1" applyFont="1" applyFill="1" applyBorder="1" applyAlignment="1">
      <alignment horizontal="right" vertical="center"/>
    </xf>
    <xf numFmtId="212" fontId="98" fillId="0" borderId="0" xfId="37" applyNumberFormat="1" applyFont="1" applyFill="1" applyBorder="1" applyAlignment="1">
      <alignment horizontal="right" vertical="center"/>
    </xf>
    <xf numFmtId="212" fontId="98" fillId="0" borderId="0" xfId="23" applyNumberFormat="1" applyFont="1" applyFill="1" applyBorder="1" applyAlignment="1">
      <alignment horizontal="right" vertical="center"/>
    </xf>
    <xf numFmtId="49" fontId="89" fillId="0" borderId="0" xfId="37" applyNumberFormat="1" applyFont="1" applyBorder="1" applyAlignment="1">
      <alignment horizontal="centerContinuous" vertical="center"/>
    </xf>
    <xf numFmtId="49" fontId="89" fillId="0" borderId="0" xfId="8" applyNumberFormat="1" applyFont="1" applyBorder="1" applyAlignment="1">
      <alignment horizontal="centerContinuous" vertical="center"/>
    </xf>
    <xf numFmtId="49" fontId="81" fillId="0" borderId="0" xfId="23" applyNumberFormat="1" applyFont="1" applyBorder="1" applyAlignment="1">
      <alignment vertical="center"/>
    </xf>
    <xf numFmtId="49" fontId="89" fillId="0" borderId="24" xfId="37" applyNumberFormat="1" applyFont="1" applyBorder="1" applyAlignment="1">
      <alignment horizontal="centerContinuous" vertical="center"/>
    </xf>
    <xf numFmtId="49" fontId="89" fillId="0" borderId="25" xfId="37" applyNumberFormat="1" applyFont="1" applyBorder="1" applyAlignment="1">
      <alignment horizontal="centerContinuous" vertical="center"/>
    </xf>
    <xf numFmtId="49" fontId="89" fillId="0" borderId="26" xfId="37" applyNumberFormat="1" applyFont="1" applyBorder="1" applyAlignment="1">
      <alignment horizontal="centerContinuous" vertical="center"/>
    </xf>
    <xf numFmtId="49" fontId="89" fillId="0" borderId="25" xfId="37" applyNumberFormat="1" applyFont="1" applyBorder="1" applyAlignment="1">
      <alignment vertical="center"/>
    </xf>
    <xf numFmtId="0" fontId="12" fillId="0" borderId="25" xfId="37" applyFont="1" applyBorder="1" applyAlignment="1">
      <alignment vertical="center"/>
    </xf>
    <xf numFmtId="49" fontId="89" fillId="0" borderId="21" xfId="8" applyNumberFormat="1" applyFont="1" applyBorder="1" applyAlignment="1">
      <alignment horizontal="centerContinuous" vertical="center"/>
    </xf>
    <xf numFmtId="49" fontId="89" fillId="0" borderId="21" xfId="8" applyNumberFormat="1" applyFont="1" applyBorder="1" applyAlignment="1">
      <alignment horizontal="center" vertical="center"/>
    </xf>
    <xf numFmtId="184" fontId="12" fillId="0" borderId="21" xfId="8" applyFont="1" applyBorder="1" applyAlignment="1">
      <alignment horizontal="center" vertical="center"/>
    </xf>
    <xf numFmtId="177" fontId="99" fillId="0" borderId="21" xfId="5" applyNumberFormat="1" applyFont="1" applyFill="1" applyBorder="1" applyAlignment="1">
      <alignment horizontal="right" vertical="center"/>
    </xf>
    <xf numFmtId="216" fontId="99" fillId="0" borderId="21" xfId="5" applyNumberFormat="1" applyFont="1" applyFill="1" applyBorder="1" applyAlignment="1">
      <alignment horizontal="right" vertical="center"/>
    </xf>
    <xf numFmtId="0" fontId="8" fillId="0" borderId="21" xfId="37" applyFont="1" applyFill="1" applyBorder="1" applyAlignment="1"/>
    <xf numFmtId="0" fontId="8" fillId="0" borderId="21" xfId="37" applyFont="1" applyBorder="1" applyAlignment="1"/>
    <xf numFmtId="177" fontId="98" fillId="0" borderId="0" xfId="5" applyNumberFormat="1" applyFont="1" applyFill="1" applyBorder="1" applyAlignment="1">
      <alignment horizontal="right" vertical="center"/>
    </xf>
    <xf numFmtId="184" fontId="99" fillId="0" borderId="0" xfId="8" quotePrefix="1" applyFont="1" applyFill="1" applyBorder="1" applyAlignment="1">
      <alignment horizontal="center" vertical="center"/>
    </xf>
    <xf numFmtId="49" fontId="99" fillId="0" borderId="0" xfId="8" quotePrefix="1" applyNumberFormat="1" applyFont="1" applyFill="1" applyBorder="1" applyAlignment="1">
      <alignment horizontal="center" vertical="center"/>
    </xf>
    <xf numFmtId="49" fontId="98" fillId="0" borderId="0" xfId="8" quotePrefix="1" applyNumberFormat="1" applyFont="1" applyFill="1" applyBorder="1" applyAlignment="1">
      <alignment horizontal="center" vertical="center"/>
    </xf>
    <xf numFmtId="49" fontId="89" fillId="0" borderId="28" xfId="37" applyNumberFormat="1" applyFont="1" applyBorder="1" applyAlignment="1">
      <alignment horizontal="centerContinuous" vertical="center"/>
    </xf>
    <xf numFmtId="49" fontId="89" fillId="0" borderId="18" xfId="9" applyNumberFormat="1" applyFont="1" applyBorder="1" applyAlignment="1">
      <alignment horizontal="centerContinuous" vertical="center"/>
    </xf>
    <xf numFmtId="49" fontId="89" fillId="0" borderId="18" xfId="23" applyNumberFormat="1" applyFont="1" applyBorder="1" applyAlignment="1">
      <alignment vertical="center"/>
    </xf>
    <xf numFmtId="49" fontId="89" fillId="0" borderId="0" xfId="9" applyNumberFormat="1" applyFont="1" applyBorder="1" applyAlignment="1">
      <alignment horizontal="centerContinuous" vertical="center"/>
    </xf>
    <xf numFmtId="49" fontId="89" fillId="0" borderId="17" xfId="37" applyNumberFormat="1" applyFont="1" applyBorder="1" applyAlignment="1">
      <alignment horizontal="centerContinuous" vertical="center"/>
    </xf>
    <xf numFmtId="49" fontId="89" fillId="0" borderId="17" xfId="8" applyNumberFormat="1" applyFont="1" applyBorder="1" applyAlignment="1">
      <alignment horizontal="left" vertical="center"/>
    </xf>
    <xf numFmtId="49" fontId="89" fillId="0" borderId="34" xfId="37" applyNumberFormat="1" applyFont="1" applyBorder="1" applyAlignment="1">
      <alignment horizontal="centerContinuous" vertical="center"/>
    </xf>
    <xf numFmtId="49" fontId="89" fillId="0" borderId="17" xfId="37" applyNumberFormat="1" applyFont="1" applyBorder="1" applyAlignment="1">
      <alignment horizontal="left" vertical="center"/>
    </xf>
    <xf numFmtId="49" fontId="89" fillId="0" borderId="35" xfId="37" applyNumberFormat="1" applyFont="1" applyBorder="1" applyAlignment="1">
      <alignment horizontal="centerContinuous" vertical="center"/>
    </xf>
    <xf numFmtId="49" fontId="89" fillId="0" borderId="36" xfId="37" applyNumberFormat="1" applyFont="1" applyBorder="1" applyAlignment="1">
      <alignment horizontal="left" vertical="center"/>
    </xf>
    <xf numFmtId="49" fontId="89" fillId="0" borderId="35" xfId="37" applyNumberFormat="1" applyFont="1" applyBorder="1" applyAlignment="1">
      <alignment horizontal="center" vertical="center"/>
    </xf>
    <xf numFmtId="49" fontId="89" fillId="0" borderId="35" xfId="9" applyNumberFormat="1" applyFont="1" applyBorder="1" applyAlignment="1">
      <alignment horizontal="left" vertical="center"/>
    </xf>
    <xf numFmtId="49" fontId="89" fillId="0" borderId="0" xfId="8" applyNumberFormat="1" applyFont="1" applyBorder="1" applyAlignment="1">
      <alignment horizontal="left" vertical="center"/>
    </xf>
    <xf numFmtId="49" fontId="89" fillId="0" borderId="36" xfId="8" applyNumberFormat="1" applyFont="1" applyBorder="1" applyAlignment="1">
      <alignment horizontal="centerContinuous" vertical="center"/>
    </xf>
    <xf numFmtId="49" fontId="89" fillId="0" borderId="17" xfId="8" applyNumberFormat="1" applyFont="1" applyBorder="1" applyAlignment="1">
      <alignment horizontal="centerContinuous" vertical="center"/>
    </xf>
    <xf numFmtId="49" fontId="89" fillId="0" borderId="39" xfId="37" applyNumberFormat="1" applyFont="1" applyBorder="1" applyAlignment="1">
      <alignment horizontal="centerContinuous" vertical="center"/>
    </xf>
    <xf numFmtId="49" fontId="89" fillId="0" borderId="35" xfId="8" applyNumberFormat="1" applyFont="1" applyBorder="1" applyAlignment="1">
      <alignment horizontal="centerContinuous" vertical="center"/>
    </xf>
    <xf numFmtId="49" fontId="89" fillId="0" borderId="17" xfId="9" applyNumberFormat="1" applyFont="1" applyBorder="1" applyAlignment="1">
      <alignment horizontal="center" vertical="center"/>
    </xf>
    <xf numFmtId="49" fontId="89" fillId="0" borderId="35" xfId="9" applyNumberFormat="1" applyFont="1" applyBorder="1" applyAlignment="1">
      <alignment horizontal="centerContinuous" vertical="center"/>
    </xf>
    <xf numFmtId="49" fontId="89" fillId="0" borderId="36" xfId="9" applyNumberFormat="1" applyFont="1" applyBorder="1" applyAlignment="1">
      <alignment horizontal="center" vertical="center" shrinkToFit="1"/>
    </xf>
    <xf numFmtId="49" fontId="89" fillId="0" borderId="40" xfId="9" applyNumberFormat="1" applyFont="1" applyBorder="1" applyAlignment="1">
      <alignment horizontal="centerContinuous" vertical="center"/>
    </xf>
    <xf numFmtId="49" fontId="89" fillId="0" borderId="36" xfId="9" applyNumberFormat="1" applyFont="1" applyBorder="1" applyAlignment="1">
      <alignment horizontal="center" vertical="center"/>
    </xf>
    <xf numFmtId="49" fontId="89" fillId="0" borderId="36" xfId="9" applyNumberFormat="1" applyFont="1" applyBorder="1" applyAlignment="1">
      <alignment horizontal="centerContinuous" vertical="center"/>
    </xf>
    <xf numFmtId="184" fontId="99" fillId="0" borderId="0" xfId="8" quotePrefix="1" applyFont="1" applyBorder="1" applyAlignment="1">
      <alignment horizontal="center" vertical="center"/>
    </xf>
    <xf numFmtId="0" fontId="99" fillId="0" borderId="0" xfId="37" applyFont="1" applyBorder="1" applyAlignment="1">
      <alignment horizontal="center" vertical="center"/>
    </xf>
    <xf numFmtId="0" fontId="98" fillId="0" borderId="0" xfId="8" quotePrefix="1" applyNumberFormat="1" applyFont="1" applyBorder="1" applyAlignment="1">
      <alignment horizontal="distributed" vertical="center"/>
    </xf>
    <xf numFmtId="0" fontId="98" fillId="0" borderId="0" xfId="8" applyNumberFormat="1" applyFont="1" applyBorder="1" applyAlignment="1">
      <alignment horizontal="distributed" vertical="center"/>
    </xf>
    <xf numFmtId="0" fontId="99" fillId="0" borderId="0" xfId="8" applyNumberFormat="1" applyFont="1" applyBorder="1" applyAlignment="1">
      <alignment horizontal="distributed" vertical="center"/>
    </xf>
    <xf numFmtId="0" fontId="99" fillId="0" borderId="0" xfId="37" applyNumberFormat="1" applyFont="1" applyBorder="1" applyAlignment="1">
      <alignment horizontal="distributed" vertical="center"/>
    </xf>
    <xf numFmtId="0" fontId="99" fillId="0" borderId="21" xfId="37" applyNumberFormat="1" applyFont="1" applyBorder="1" applyAlignment="1">
      <alignment horizontal="distributed" vertical="center"/>
    </xf>
    <xf numFmtId="49" fontId="89" fillId="0" borderId="27" xfId="37" applyNumberFormat="1" applyFont="1" applyBorder="1" applyAlignment="1">
      <alignment horizontal="centerContinuous" vertical="center"/>
    </xf>
    <xf numFmtId="49" fontId="89" fillId="0" borderId="29" xfId="9" applyNumberFormat="1" applyFont="1" applyBorder="1" applyAlignment="1">
      <alignment horizontal="centerContinuous" vertical="center"/>
    </xf>
    <xf numFmtId="49" fontId="89" fillId="0" borderId="17" xfId="9" applyNumberFormat="1" applyFont="1" applyBorder="1" applyAlignment="1">
      <alignment horizontal="left" vertical="center"/>
    </xf>
    <xf numFmtId="3" fontId="99" fillId="0" borderId="0" xfId="8" applyNumberFormat="1" applyFont="1" applyFill="1" applyBorder="1" applyAlignment="1">
      <alignment horizontal="right" vertical="center"/>
    </xf>
    <xf numFmtId="177" fontId="99" fillId="0" borderId="0" xfId="9" applyNumberFormat="1" applyFont="1" applyFill="1" applyBorder="1" applyAlignment="1">
      <alignment horizontal="right" vertical="center"/>
    </xf>
    <xf numFmtId="202" fontId="99" fillId="0" borderId="0" xfId="9" applyNumberFormat="1" applyFont="1" applyFill="1" applyBorder="1" applyAlignment="1">
      <alignment horizontal="right" vertical="center"/>
    </xf>
    <xf numFmtId="202" fontId="99" fillId="0" borderId="18" xfId="9" applyNumberFormat="1" applyFont="1" applyFill="1" applyBorder="1" applyAlignment="1">
      <alignment horizontal="right" vertical="center"/>
    </xf>
    <xf numFmtId="177" fontId="98" fillId="0" borderId="0" xfId="9" applyNumberFormat="1" applyFont="1" applyFill="1" applyBorder="1" applyAlignment="1">
      <alignment horizontal="right" vertical="center"/>
    </xf>
    <xf numFmtId="3" fontId="98" fillId="0" borderId="0" xfId="8" applyNumberFormat="1" applyFont="1" applyFill="1" applyBorder="1" applyAlignment="1">
      <alignment horizontal="right" vertical="center"/>
    </xf>
    <xf numFmtId="202" fontId="98" fillId="0" borderId="0" xfId="9" applyNumberFormat="1" applyFont="1" applyFill="1" applyBorder="1" applyAlignment="1">
      <alignment horizontal="right" vertical="center"/>
    </xf>
    <xf numFmtId="202" fontId="98" fillId="0" borderId="18" xfId="9" applyNumberFormat="1" applyFont="1" applyFill="1" applyBorder="1" applyAlignment="1">
      <alignment horizontal="right" vertical="center"/>
    </xf>
    <xf numFmtId="202" fontId="98" fillId="0" borderId="0" xfId="8" applyNumberFormat="1" applyFont="1" applyFill="1" applyBorder="1" applyAlignment="1">
      <alignment horizontal="right" vertical="center"/>
    </xf>
    <xf numFmtId="202" fontId="98" fillId="0" borderId="18" xfId="8" applyNumberFormat="1" applyFont="1" applyFill="1" applyBorder="1" applyAlignment="1">
      <alignment horizontal="right" vertical="center"/>
    </xf>
    <xf numFmtId="193" fontId="99" fillId="0" borderId="0" xfId="5" applyNumberFormat="1" applyFont="1" applyFill="1" applyBorder="1" applyAlignment="1">
      <alignment horizontal="right" vertical="center"/>
    </xf>
    <xf numFmtId="202" fontId="99" fillId="0" borderId="0" xfId="8" applyNumberFormat="1" applyFont="1" applyFill="1" applyBorder="1" applyAlignment="1">
      <alignment horizontal="right" vertical="center"/>
    </xf>
    <xf numFmtId="202" fontId="99" fillId="0" borderId="0" xfId="37" applyNumberFormat="1" applyFont="1" applyFill="1" applyBorder="1" applyAlignment="1">
      <alignment horizontal="right" vertical="center"/>
    </xf>
    <xf numFmtId="202" fontId="99" fillId="0" borderId="0" xfId="5" applyNumberFormat="1" applyFont="1" applyFill="1" applyBorder="1" applyAlignment="1">
      <alignment horizontal="right" vertical="center"/>
    </xf>
    <xf numFmtId="202" fontId="98" fillId="0" borderId="0" xfId="37" applyNumberFormat="1" applyFont="1" applyFill="1" applyBorder="1" applyAlignment="1">
      <alignment horizontal="right" vertical="center"/>
    </xf>
    <xf numFmtId="202" fontId="99" fillId="0" borderId="21" xfId="5" applyNumberFormat="1" applyFont="1" applyFill="1" applyBorder="1" applyAlignment="1">
      <alignment horizontal="right" vertical="center"/>
    </xf>
    <xf numFmtId="202" fontId="99" fillId="0" borderId="18" xfId="8" applyNumberFormat="1" applyFont="1" applyFill="1" applyBorder="1" applyAlignment="1">
      <alignment horizontal="right" vertical="center"/>
    </xf>
    <xf numFmtId="202" fontId="99" fillId="0" borderId="18" xfId="37" applyNumberFormat="1" applyFont="1" applyFill="1" applyBorder="1" applyAlignment="1">
      <alignment horizontal="right" vertical="center"/>
    </xf>
    <xf numFmtId="202" fontId="99" fillId="0" borderId="18" xfId="5" applyNumberFormat="1" applyFont="1" applyFill="1" applyBorder="1" applyAlignment="1">
      <alignment horizontal="right" vertical="center"/>
    </xf>
    <xf numFmtId="202" fontId="98" fillId="0" borderId="18" xfId="37" applyNumberFormat="1" applyFont="1" applyFill="1" applyBorder="1" applyAlignment="1">
      <alignment horizontal="right" vertical="center"/>
    </xf>
    <xf numFmtId="202" fontId="99" fillId="0" borderId="30" xfId="5" applyNumberFormat="1" applyFont="1" applyFill="1" applyBorder="1" applyAlignment="1">
      <alignment horizontal="right" vertical="center"/>
    </xf>
    <xf numFmtId="236" fontId="99" fillId="0" borderId="17" xfId="4" applyNumberFormat="1" applyFont="1" applyFill="1" applyBorder="1" applyAlignment="1">
      <alignment horizontal="right" vertical="center"/>
    </xf>
    <xf numFmtId="236" fontId="99" fillId="0" borderId="0" xfId="9" applyNumberFormat="1" applyFont="1" applyFill="1" applyBorder="1" applyAlignment="1">
      <alignment horizontal="right" vertical="center"/>
    </xf>
    <xf numFmtId="236" fontId="99" fillId="0" borderId="17" xfId="37" applyNumberFormat="1" applyFont="1" applyFill="1" applyBorder="1" applyAlignment="1">
      <alignment horizontal="right" vertical="center"/>
    </xf>
    <xf numFmtId="236" fontId="98" fillId="0" borderId="17" xfId="4" applyNumberFormat="1" applyFont="1" applyFill="1" applyBorder="1" applyAlignment="1">
      <alignment horizontal="right" vertical="center"/>
    </xf>
    <xf numFmtId="236" fontId="98" fillId="0" borderId="0" xfId="9" applyNumberFormat="1" applyFont="1" applyFill="1" applyBorder="1" applyAlignment="1">
      <alignment horizontal="right" vertical="center"/>
    </xf>
    <xf numFmtId="236" fontId="99" fillId="0" borderId="17" xfId="23" applyNumberFormat="1" applyFont="1" applyFill="1" applyBorder="1" applyAlignment="1">
      <alignment horizontal="right" vertical="center"/>
    </xf>
    <xf numFmtId="236" fontId="98" fillId="0" borderId="17" xfId="23" applyNumberFormat="1" applyFont="1" applyFill="1" applyBorder="1" applyAlignment="1" applyProtection="1">
      <alignment horizontal="right" vertical="center"/>
      <protection locked="0"/>
    </xf>
    <xf numFmtId="236" fontId="99" fillId="0" borderId="33" xfId="23" applyNumberFormat="1" applyFont="1" applyFill="1" applyBorder="1" applyAlignment="1">
      <alignment horizontal="right" vertical="center"/>
    </xf>
    <xf numFmtId="236" fontId="99" fillId="0" borderId="21" xfId="9" applyNumberFormat="1" applyFont="1" applyFill="1" applyBorder="1" applyAlignment="1">
      <alignment horizontal="right" vertical="center"/>
    </xf>
    <xf numFmtId="0" fontId="81" fillId="0" borderId="0" xfId="0" applyFont="1" applyBorder="1" applyAlignment="1">
      <alignment horizontal="left"/>
    </xf>
    <xf numFmtId="0" fontId="81" fillId="0" borderId="0" xfId="37" applyFont="1" applyBorder="1" applyAlignment="1"/>
    <xf numFmtId="0" fontId="81" fillId="0" borderId="0" xfId="37" applyFont="1" applyBorder="1" applyAlignment="1">
      <alignment horizontal="right"/>
    </xf>
    <xf numFmtId="0" fontId="81" fillId="0" borderId="0" xfId="37" applyFont="1" applyBorder="1" applyAlignment="1">
      <alignment horizontal="center"/>
    </xf>
    <xf numFmtId="189" fontId="81" fillId="0" borderId="0" xfId="37" applyNumberFormat="1" applyFont="1" applyBorder="1" applyAlignment="1">
      <alignment horizontal="right"/>
    </xf>
    <xf numFmtId="0" fontId="81" fillId="0" borderId="0" xfId="37" applyFont="1" applyBorder="1" applyAlignment="1">
      <alignment horizontal="left"/>
    </xf>
    <xf numFmtId="37" fontId="91" fillId="0" borderId="0" xfId="12" applyNumberFormat="1" applyFont="1" applyBorder="1" applyAlignment="1">
      <alignment horizontal="right"/>
    </xf>
    <xf numFmtId="212" fontId="91" fillId="0" borderId="0" xfId="12" applyNumberFormat="1" applyFont="1" applyBorder="1" applyAlignment="1">
      <alignment horizontal="right"/>
    </xf>
    <xf numFmtId="39" fontId="91" fillId="0" borderId="0" xfId="37" applyNumberFormat="1" applyFont="1" applyBorder="1" applyAlignment="1">
      <alignment horizontal="center"/>
    </xf>
    <xf numFmtId="205" fontId="91" fillId="0" borderId="0" xfId="37" applyNumberFormat="1" applyFont="1" applyBorder="1" applyAlignment="1">
      <alignment horizontal="right"/>
    </xf>
    <xf numFmtId="205" fontId="91" fillId="0" borderId="0" xfId="37" applyNumberFormat="1" applyFont="1" applyFill="1" applyBorder="1" applyAlignment="1">
      <alignment horizontal="right"/>
    </xf>
    <xf numFmtId="37" fontId="91" fillId="0" borderId="0" xfId="37" applyNumberFormat="1" applyFont="1" applyFill="1" applyBorder="1" applyAlignment="1">
      <alignment horizontal="right"/>
    </xf>
    <xf numFmtId="0" fontId="91" fillId="0" borderId="0" xfId="12" quotePrefix="1" applyNumberFormat="1" applyFont="1" applyBorder="1" applyAlignment="1">
      <alignment horizontal="center"/>
    </xf>
    <xf numFmtId="0" fontId="89" fillId="0" borderId="0" xfId="37" applyNumberFormat="1" applyFont="1" applyBorder="1" applyAlignment="1">
      <alignment horizontal="centerContinuous" vertical="center"/>
    </xf>
    <xf numFmtId="0" fontId="89" fillId="0" borderId="0" xfId="11" applyNumberFormat="1" applyFont="1" applyBorder="1" applyAlignment="1">
      <alignment horizontal="centerContinuous" vertical="center"/>
    </xf>
    <xf numFmtId="0" fontId="81" fillId="0" borderId="0" xfId="37" applyFont="1" applyBorder="1" applyAlignment="1">
      <alignment horizontal="right" vertical="center"/>
    </xf>
    <xf numFmtId="0" fontId="89" fillId="0" borderId="25" xfId="37" applyNumberFormat="1" applyFont="1" applyBorder="1" applyAlignment="1">
      <alignment horizontal="centerContinuous" vertical="center"/>
    </xf>
    <xf numFmtId="0" fontId="89" fillId="0" borderId="32" xfId="37" applyNumberFormat="1" applyFont="1" applyBorder="1" applyAlignment="1">
      <alignment horizontal="centerContinuous" vertical="center"/>
    </xf>
    <xf numFmtId="0" fontId="89" fillId="0" borderId="28" xfId="37" applyNumberFormat="1" applyFont="1" applyBorder="1" applyAlignment="1">
      <alignment horizontal="centerContinuous" vertical="center"/>
    </xf>
    <xf numFmtId="0" fontId="89" fillId="0" borderId="17" xfId="11" applyNumberFormat="1" applyFont="1" applyBorder="1" applyAlignment="1">
      <alignment horizontal="centerContinuous" vertical="center"/>
    </xf>
    <xf numFmtId="0" fontId="89" fillId="0" borderId="18" xfId="11" applyNumberFormat="1" applyFont="1" applyBorder="1" applyAlignment="1">
      <alignment horizontal="centerContinuous" vertical="center"/>
    </xf>
    <xf numFmtId="0" fontId="89" fillId="0" borderId="25" xfId="37" applyNumberFormat="1" applyFont="1" applyBorder="1" applyAlignment="1">
      <alignment horizontal="center" vertical="center"/>
    </xf>
    <xf numFmtId="0" fontId="89" fillId="0" borderId="0" xfId="11" applyNumberFormat="1" applyFont="1" applyBorder="1" applyAlignment="1">
      <alignment horizontal="center" vertical="center"/>
    </xf>
    <xf numFmtId="0" fontId="89" fillId="0" borderId="18" xfId="11" applyNumberFormat="1" applyFont="1" applyBorder="1" applyAlignment="1">
      <alignment horizontal="center" vertical="center"/>
    </xf>
    <xf numFmtId="0" fontId="89" fillId="0" borderId="18" xfId="0" applyNumberFormat="1" applyFont="1" applyBorder="1" applyAlignment="1">
      <alignment vertical="center"/>
    </xf>
    <xf numFmtId="49" fontId="89" fillId="0" borderId="32" xfId="181" applyFont="1" applyBorder="1">
      <alignment horizontal="center" vertical="center"/>
    </xf>
    <xf numFmtId="0" fontId="89" fillId="0" borderId="17" xfId="11" applyNumberFormat="1" applyFont="1" applyBorder="1" applyAlignment="1">
      <alignment horizontal="center" vertical="center"/>
    </xf>
    <xf numFmtId="0" fontId="89" fillId="0" borderId="39" xfId="37" applyNumberFormat="1" applyFont="1" applyBorder="1" applyAlignment="1">
      <alignment horizontal="centerContinuous" vertical="center"/>
    </xf>
    <xf numFmtId="0" fontId="89" fillId="0" borderId="36" xfId="11" applyNumberFormat="1" applyFont="1" applyBorder="1" applyAlignment="1">
      <alignment horizontal="centerContinuous" vertical="center"/>
    </xf>
    <xf numFmtId="0" fontId="89" fillId="0" borderId="17" xfId="11" applyNumberFormat="1" applyFont="1" applyBorder="1" applyAlignment="1">
      <alignment horizontal="left" vertical="center"/>
    </xf>
    <xf numFmtId="0" fontId="89" fillId="0" borderId="39" xfId="37" applyNumberFormat="1" applyFont="1" applyBorder="1" applyAlignment="1">
      <alignment horizontal="center" vertical="center"/>
    </xf>
    <xf numFmtId="0" fontId="89" fillId="0" borderId="36" xfId="11" applyNumberFormat="1" applyFont="1" applyBorder="1" applyAlignment="1">
      <alignment horizontal="center" vertical="center"/>
    </xf>
    <xf numFmtId="0" fontId="89" fillId="0" borderId="36" xfId="0" applyNumberFormat="1" applyFont="1" applyBorder="1" applyAlignment="1">
      <alignment vertical="center"/>
    </xf>
    <xf numFmtId="0" fontId="89" fillId="0" borderId="35" xfId="11" applyNumberFormat="1" applyFont="1" applyBorder="1" applyAlignment="1">
      <alignment horizontal="centerContinuous" vertical="center"/>
    </xf>
    <xf numFmtId="184" fontId="99" fillId="0" borderId="18" xfId="11" quotePrefix="1" applyFont="1" applyBorder="1" applyAlignment="1">
      <alignment horizontal="center" vertical="center"/>
    </xf>
    <xf numFmtId="37" fontId="99" fillId="0" borderId="0" xfId="37" applyNumberFormat="1" applyFont="1" applyBorder="1" applyAlignment="1">
      <alignment horizontal="right" vertical="center"/>
    </xf>
    <xf numFmtId="37" fontId="99" fillId="0" borderId="0" xfId="37" quotePrefix="1" applyNumberFormat="1" applyFont="1" applyBorder="1" applyAlignment="1">
      <alignment horizontal="right" vertical="center"/>
    </xf>
    <xf numFmtId="212" fontId="99" fillId="0" borderId="0" xfId="37" applyNumberFormat="1" applyFont="1" applyBorder="1" applyAlignment="1">
      <alignment horizontal="right" vertical="center"/>
    </xf>
    <xf numFmtId="39" fontId="99" fillId="0" borderId="0" xfId="11" quotePrefix="1" applyNumberFormat="1" applyFont="1" applyBorder="1" applyAlignment="1">
      <alignment horizontal="center" vertical="center"/>
    </xf>
    <xf numFmtId="205" fontId="99" fillId="0" borderId="0" xfId="11" quotePrefix="1" applyNumberFormat="1" applyFont="1" applyBorder="1" applyAlignment="1">
      <alignment horizontal="right" vertical="center"/>
    </xf>
    <xf numFmtId="37" fontId="99" fillId="0" borderId="0" xfId="11" applyNumberFormat="1" applyFont="1" applyBorder="1" applyAlignment="1">
      <alignment horizontal="right" vertical="center"/>
    </xf>
    <xf numFmtId="37" fontId="99" fillId="0" borderId="0" xfId="11" quotePrefix="1" applyNumberFormat="1" applyFont="1" applyBorder="1" applyAlignment="1">
      <alignment horizontal="right" vertical="center"/>
    </xf>
    <xf numFmtId="39" fontId="99" fillId="0" borderId="0" xfId="37" applyNumberFormat="1" applyFont="1" applyBorder="1" applyAlignment="1">
      <alignment horizontal="center" vertical="center"/>
    </xf>
    <xf numFmtId="205" fontId="99" fillId="0" borderId="0" xfId="37" applyNumberFormat="1" applyFont="1" applyBorder="1" applyAlignment="1">
      <alignment horizontal="right" vertical="center"/>
    </xf>
    <xf numFmtId="184" fontId="99" fillId="0" borderId="17" xfId="11" quotePrefix="1" applyFont="1" applyBorder="1" applyAlignment="1">
      <alignment horizontal="center" vertical="center"/>
    </xf>
    <xf numFmtId="37" fontId="99" fillId="0" borderId="0" xfId="0" applyNumberFormat="1" applyFont="1" applyBorder="1" applyAlignment="1">
      <alignment horizontal="right" vertical="center"/>
    </xf>
    <xf numFmtId="212" fontId="99" fillId="0" borderId="0" xfId="11" quotePrefix="1" applyNumberFormat="1" applyFont="1" applyBorder="1" applyAlignment="1">
      <alignment horizontal="right" vertical="center"/>
    </xf>
    <xf numFmtId="205" fontId="99" fillId="0" borderId="0" xfId="11" applyNumberFormat="1" applyFont="1" applyBorder="1" applyAlignment="1">
      <alignment horizontal="right" vertical="center"/>
    </xf>
    <xf numFmtId="39" fontId="99" fillId="0" borderId="0" xfId="37" quotePrefix="1" applyNumberFormat="1" applyFont="1" applyBorder="1" applyAlignment="1">
      <alignment horizontal="center" vertical="center"/>
    </xf>
    <xf numFmtId="212" fontId="99" fillId="0" borderId="0" xfId="37" quotePrefix="1" applyNumberFormat="1" applyFont="1" applyBorder="1" applyAlignment="1">
      <alignment horizontal="right" vertical="center"/>
    </xf>
    <xf numFmtId="212" fontId="99" fillId="0" borderId="0" xfId="11" applyNumberFormat="1" applyFont="1" applyBorder="1" applyAlignment="1">
      <alignment horizontal="right" vertical="center"/>
    </xf>
    <xf numFmtId="37" fontId="99" fillId="0" borderId="0" xfId="3" applyNumberFormat="1" applyFont="1" applyBorder="1" applyAlignment="1">
      <alignment horizontal="right" vertical="center"/>
    </xf>
    <xf numFmtId="0" fontId="99" fillId="0" borderId="17" xfId="11" quotePrefix="1" applyNumberFormat="1" applyFont="1" applyBorder="1" applyAlignment="1">
      <alignment horizontal="center" vertical="center"/>
    </xf>
    <xf numFmtId="0" fontId="99" fillId="0" borderId="18" xfId="11" quotePrefix="1" applyNumberFormat="1" applyFont="1" applyBorder="1" applyAlignment="1">
      <alignment horizontal="center" vertical="center"/>
    </xf>
    <xf numFmtId="187" fontId="99" fillId="0" borderId="0" xfId="37" applyNumberFormat="1" applyFont="1" applyBorder="1" applyAlignment="1">
      <alignment horizontal="center" vertical="center"/>
    </xf>
    <xf numFmtId="212" fontId="99" fillId="0" borderId="0" xfId="0" quotePrefix="1" applyNumberFormat="1" applyFont="1" applyBorder="1" applyAlignment="1">
      <alignment horizontal="right" vertical="center"/>
    </xf>
    <xf numFmtId="37" fontId="98" fillId="0" borderId="0" xfId="37" applyNumberFormat="1" applyFont="1" applyBorder="1" applyAlignment="1">
      <alignment horizontal="right" vertical="center"/>
    </xf>
    <xf numFmtId="37" fontId="99" fillId="0" borderId="0" xfId="12" applyNumberFormat="1" applyFont="1" applyBorder="1" applyAlignment="1">
      <alignment horizontal="right" vertical="center"/>
    </xf>
    <xf numFmtId="212" fontId="99" fillId="0" borderId="0" xfId="12" applyNumberFormat="1" applyFont="1" applyBorder="1" applyAlignment="1">
      <alignment horizontal="right" vertical="center"/>
    </xf>
    <xf numFmtId="205" fontId="99" fillId="0" borderId="0" xfId="37" applyNumberFormat="1" applyFont="1" applyFill="1" applyBorder="1" applyAlignment="1">
      <alignment horizontal="right" vertical="center"/>
    </xf>
    <xf numFmtId="37" fontId="99" fillId="0" borderId="0" xfId="37" applyNumberFormat="1" applyFont="1" applyFill="1" applyBorder="1" applyAlignment="1">
      <alignment horizontal="right" vertical="center"/>
    </xf>
    <xf numFmtId="0" fontId="99" fillId="0" borderId="0" xfId="37" applyFont="1" applyBorder="1" applyAlignment="1">
      <alignment vertical="center"/>
    </xf>
    <xf numFmtId="3" fontId="99" fillId="0" borderId="0" xfId="3" applyNumberFormat="1" applyFont="1" applyBorder="1" applyAlignment="1">
      <alignment horizontal="right" vertical="center"/>
    </xf>
    <xf numFmtId="184" fontId="99" fillId="0" borderId="0" xfId="3" applyFont="1" applyBorder="1" applyAlignment="1">
      <alignment vertical="center"/>
    </xf>
    <xf numFmtId="220" fontId="99" fillId="0" borderId="0" xfId="37" applyNumberFormat="1" applyFont="1" applyBorder="1" applyAlignment="1">
      <alignment vertical="center"/>
    </xf>
    <xf numFmtId="202" fontId="99" fillId="0" borderId="0" xfId="9" applyNumberFormat="1" applyFont="1" applyFill="1" applyBorder="1" applyAlignment="1">
      <alignment vertical="center"/>
    </xf>
    <xf numFmtId="3" fontId="99" fillId="0" borderId="0" xfId="3" applyNumberFormat="1" applyFont="1" applyBorder="1" applyAlignment="1">
      <alignment vertical="center"/>
    </xf>
    <xf numFmtId="0" fontId="99" fillId="0" borderId="17" xfId="37" applyFont="1" applyBorder="1" applyAlignment="1">
      <alignment horizontal="center" vertical="center"/>
    </xf>
    <xf numFmtId="202" fontId="99" fillId="0" borderId="0" xfId="9" quotePrefix="1" applyNumberFormat="1" applyFont="1" applyFill="1" applyBorder="1" applyAlignment="1">
      <alignment horizontal="right" vertical="center"/>
    </xf>
    <xf numFmtId="0" fontId="99" fillId="0" borderId="18" xfId="37" quotePrefix="1" applyFont="1" applyBorder="1" applyAlignment="1">
      <alignment horizontal="center" vertical="center"/>
    </xf>
    <xf numFmtId="202" fontId="99" fillId="0" borderId="0" xfId="37" applyNumberFormat="1" applyFont="1" applyBorder="1" applyAlignment="1">
      <alignment vertical="center"/>
    </xf>
    <xf numFmtId="3" fontId="99" fillId="0" borderId="0" xfId="37" applyNumberFormat="1" applyFont="1" applyBorder="1" applyAlignment="1">
      <alignment vertical="center"/>
    </xf>
    <xf numFmtId="188" fontId="98" fillId="0" borderId="0" xfId="37" applyNumberFormat="1" applyFont="1" applyBorder="1" applyAlignment="1">
      <alignment horizontal="right" vertical="center"/>
    </xf>
    <xf numFmtId="49" fontId="99" fillId="0" borderId="0" xfId="181" applyFont="1" applyBorder="1">
      <alignment horizontal="center" vertical="center"/>
    </xf>
    <xf numFmtId="189" fontId="81" fillId="0" borderId="0" xfId="37" applyNumberFormat="1" applyFont="1" applyBorder="1" applyAlignment="1">
      <alignment horizontal="right" vertical="center"/>
    </xf>
    <xf numFmtId="189" fontId="81" fillId="0" borderId="0" xfId="37" applyNumberFormat="1" applyFont="1" applyBorder="1" applyAlignment="1">
      <alignment vertical="center"/>
    </xf>
    <xf numFmtId="189" fontId="81" fillId="0" borderId="0" xfId="37" applyNumberFormat="1" applyFont="1" applyBorder="1" applyAlignment="1">
      <alignment horizontal="left" vertical="center"/>
    </xf>
    <xf numFmtId="3" fontId="81" fillId="0" borderId="0" xfId="37" applyNumberFormat="1" applyFont="1" applyBorder="1" applyAlignment="1">
      <alignment vertical="center"/>
    </xf>
    <xf numFmtId="0" fontId="91" fillId="0" borderId="0" xfId="37" applyFont="1" applyFill="1" applyBorder="1" applyAlignment="1">
      <alignment vertical="center"/>
    </xf>
    <xf numFmtId="189" fontId="91" fillId="0" borderId="0" xfId="37" applyNumberFormat="1" applyFont="1" applyBorder="1" applyAlignment="1">
      <alignment vertical="center"/>
    </xf>
    <xf numFmtId="3" fontId="81" fillId="0" borderId="0" xfId="37" applyNumberFormat="1" applyFont="1" applyBorder="1" applyAlignment="1">
      <alignment horizontal="right" vertical="center"/>
    </xf>
    <xf numFmtId="0" fontId="91" fillId="0" borderId="0" xfId="37" applyFont="1" applyFill="1" applyBorder="1" applyAlignment="1">
      <alignment horizontal="right" vertical="center"/>
    </xf>
    <xf numFmtId="0" fontId="91" fillId="0" borderId="0" xfId="0" applyFont="1" applyAlignment="1">
      <alignment vertical="center"/>
    </xf>
    <xf numFmtId="0" fontId="91" fillId="0" borderId="0" xfId="0" applyFont="1" applyBorder="1" applyAlignment="1">
      <alignment vertical="center"/>
    </xf>
    <xf numFmtId="49" fontId="99" fillId="0" borderId="25" xfId="181" applyFont="1" applyBorder="1">
      <alignment horizontal="center" vertical="center"/>
    </xf>
    <xf numFmtId="49" fontId="99" fillId="0" borderId="21" xfId="181" applyFont="1" applyBorder="1">
      <alignment horizontal="center" vertical="center"/>
    </xf>
    <xf numFmtId="49" fontId="52" fillId="0" borderId="0" xfId="183" applyFont="1" applyBorder="1">
      <alignment horizontal="center" vertical="center"/>
    </xf>
    <xf numFmtId="49" fontId="52" fillId="0" borderId="21" xfId="183" applyFont="1" applyBorder="1">
      <alignment horizontal="center" vertical="center"/>
    </xf>
    <xf numFmtId="49" fontId="52" fillId="0" borderId="25" xfId="183" applyFont="1" applyBorder="1">
      <alignment horizontal="center" vertical="center"/>
    </xf>
    <xf numFmtId="0" fontId="8" fillId="0" borderId="21" xfId="37" applyFont="1" applyBorder="1" applyAlignment="1">
      <alignment vertical="center"/>
    </xf>
    <xf numFmtId="184" fontId="99" fillId="0" borderId="0" xfId="13" applyFont="1" applyBorder="1" applyAlignment="1">
      <alignment horizontal="centerContinuous" vertical="center"/>
    </xf>
    <xf numFmtId="194" fontId="99" fillId="0" borderId="0" xfId="0" applyNumberFormat="1" applyFont="1" applyBorder="1" applyAlignment="1">
      <alignment horizontal="right" vertical="center"/>
    </xf>
    <xf numFmtId="3" fontId="99" fillId="0" borderId="0" xfId="0" applyNumberFormat="1" applyFont="1" applyBorder="1" applyAlignment="1">
      <alignment horizontal="right" vertical="center"/>
    </xf>
    <xf numFmtId="188" fontId="99" fillId="0" borderId="0" xfId="13" applyNumberFormat="1" applyFont="1" applyBorder="1" applyAlignment="1">
      <alignment horizontal="right" vertical="center"/>
    </xf>
    <xf numFmtId="3" fontId="98" fillId="0" borderId="0" xfId="13" applyNumberFormat="1" applyFont="1" applyFill="1" applyBorder="1" applyAlignment="1">
      <alignment horizontal="right" vertical="center"/>
    </xf>
    <xf numFmtId="188" fontId="98" fillId="0" borderId="18" xfId="3" applyNumberFormat="1" applyFont="1" applyBorder="1" applyAlignment="1">
      <alignment horizontal="right" vertical="center"/>
    </xf>
    <xf numFmtId="3" fontId="98" fillId="0" borderId="0" xfId="0" applyNumberFormat="1" applyFont="1" applyFill="1" applyBorder="1" applyAlignment="1">
      <alignment horizontal="right" vertical="center" wrapText="1"/>
    </xf>
    <xf numFmtId="188" fontId="98" fillId="0" borderId="18" xfId="13" applyNumberFormat="1" applyFont="1" applyBorder="1" applyAlignment="1">
      <alignment horizontal="right" vertical="center"/>
    </xf>
    <xf numFmtId="189" fontId="99" fillId="0" borderId="0" xfId="37" applyNumberFormat="1" applyFont="1" applyBorder="1" applyAlignment="1">
      <alignment horizontal="right" vertical="center"/>
    </xf>
    <xf numFmtId="184" fontId="99" fillId="0" borderId="21" xfId="13" applyFont="1" applyBorder="1" applyAlignment="1">
      <alignment horizontal="centerContinuous" vertical="center"/>
    </xf>
    <xf numFmtId="194" fontId="99" fillId="0" borderId="21" xfId="0" quotePrefix="1" applyNumberFormat="1" applyFont="1" applyBorder="1" applyAlignment="1">
      <alignment horizontal="right" vertical="center"/>
    </xf>
    <xf numFmtId="194" fontId="99" fillId="0" borderId="21" xfId="0" applyNumberFormat="1" applyFont="1" applyBorder="1" applyAlignment="1">
      <alignment horizontal="right" vertical="center"/>
    </xf>
    <xf numFmtId="3" fontId="99" fillId="0" borderId="21" xfId="0" applyNumberFormat="1" applyFont="1" applyBorder="1" applyAlignment="1">
      <alignment horizontal="right" vertical="center"/>
    </xf>
    <xf numFmtId="188" fontId="99" fillId="0" borderId="21" xfId="3" quotePrefix="1" applyNumberFormat="1" applyFont="1" applyBorder="1" applyAlignment="1">
      <alignment horizontal="right" vertical="center"/>
    </xf>
    <xf numFmtId="3" fontId="99" fillId="0" borderId="21" xfId="0" quotePrefix="1" applyNumberFormat="1" applyFont="1" applyFill="1" applyBorder="1" applyAlignment="1">
      <alignment horizontal="right" vertical="center"/>
    </xf>
    <xf numFmtId="188" fontId="99" fillId="0" borderId="21" xfId="0" quotePrefix="1" applyNumberFormat="1" applyFont="1" applyFill="1" applyBorder="1" applyAlignment="1">
      <alignment horizontal="right" vertical="center"/>
    </xf>
    <xf numFmtId="3" fontId="98" fillId="0" borderId="21" xfId="0" quotePrefix="1" applyNumberFormat="1" applyFont="1" applyFill="1" applyBorder="1" applyAlignment="1">
      <alignment horizontal="right" vertical="center" wrapText="1"/>
    </xf>
    <xf numFmtId="188" fontId="98" fillId="0" borderId="30" xfId="13" quotePrefix="1" applyNumberFormat="1" applyFont="1" applyBorder="1" applyAlignment="1">
      <alignment horizontal="right" vertical="center"/>
    </xf>
    <xf numFmtId="3" fontId="99" fillId="0" borderId="17" xfId="13" applyNumberFormat="1" applyFont="1" applyBorder="1" applyAlignment="1">
      <alignment horizontal="right" vertical="center"/>
    </xf>
    <xf numFmtId="3" fontId="99" fillId="0" borderId="17" xfId="37" applyNumberFormat="1" applyFont="1" applyBorder="1" applyAlignment="1">
      <alignment horizontal="right" vertical="center"/>
    </xf>
    <xf numFmtId="3" fontId="99" fillId="0" borderId="33" xfId="37" applyNumberFormat="1" applyFont="1" applyBorder="1" applyAlignment="1">
      <alignment horizontal="right" vertical="center"/>
    </xf>
    <xf numFmtId="49" fontId="89" fillId="0" borderId="34" xfId="183" applyFont="1" applyBorder="1">
      <alignment horizontal="center" vertical="center"/>
    </xf>
    <xf numFmtId="49" fontId="89" fillId="0" borderId="35" xfId="183" applyFont="1" applyBorder="1">
      <alignment horizontal="center" vertical="center"/>
    </xf>
    <xf numFmtId="49" fontId="89" fillId="0" borderId="48" xfId="183" applyFont="1" applyBorder="1">
      <alignment horizontal="center" vertical="center"/>
    </xf>
    <xf numFmtId="49" fontId="89" fillId="0" borderId="40" xfId="183" applyFont="1" applyBorder="1">
      <alignment horizontal="center" vertical="center"/>
    </xf>
    <xf numFmtId="201" fontId="99" fillId="0" borderId="0" xfId="13" applyNumberFormat="1" applyFont="1" applyBorder="1" applyAlignment="1">
      <alignment horizontal="right" vertical="center"/>
    </xf>
    <xf numFmtId="201" fontId="99" fillId="0" borderId="0" xfId="37" applyNumberFormat="1" applyFont="1" applyBorder="1" applyAlignment="1">
      <alignment horizontal="right" vertical="center"/>
    </xf>
    <xf numFmtId="201" fontId="99" fillId="0" borderId="21" xfId="37" applyNumberFormat="1" applyFont="1" applyBorder="1" applyAlignment="1">
      <alignment horizontal="right" vertical="center"/>
    </xf>
    <xf numFmtId="201" fontId="99" fillId="0" borderId="21" xfId="3" quotePrefix="1" applyNumberFormat="1" applyFont="1" applyBorder="1" applyAlignment="1">
      <alignment horizontal="right" vertical="center"/>
    </xf>
    <xf numFmtId="0" fontId="89" fillId="0" borderId="0" xfId="37" applyNumberFormat="1" applyFont="1" applyBorder="1" applyAlignment="1">
      <alignment vertical="center"/>
    </xf>
    <xf numFmtId="0" fontId="89" fillId="0" borderId="0" xfId="37" applyNumberFormat="1" applyFont="1" applyBorder="1" applyAlignment="1">
      <alignment horizontal="center" vertical="center"/>
    </xf>
    <xf numFmtId="0" fontId="89" fillId="0" borderId="0" xfId="37" applyNumberFormat="1" applyFont="1" applyBorder="1" applyAlignment="1">
      <alignment horizontal="left" vertical="center"/>
    </xf>
    <xf numFmtId="0" fontId="89" fillId="0" borderId="0" xfId="14" applyNumberFormat="1" applyFont="1" applyBorder="1" applyAlignment="1">
      <alignment horizontal="centerContinuous" vertical="center"/>
    </xf>
    <xf numFmtId="0" fontId="89" fillId="0" borderId="0" xfId="0" applyNumberFormat="1" applyFont="1" applyBorder="1" applyAlignment="1">
      <alignment horizontal="center" vertical="center"/>
    </xf>
    <xf numFmtId="0" fontId="89" fillId="0" borderId="0" xfId="14" applyNumberFormat="1" applyFont="1" applyBorder="1" applyAlignment="1">
      <alignment horizontal="left" vertical="center"/>
    </xf>
    <xf numFmtId="0" fontId="89" fillId="0" borderId="0" xfId="14" applyNumberFormat="1" applyFont="1" applyBorder="1" applyAlignment="1">
      <alignment horizontal="center" vertical="center"/>
    </xf>
    <xf numFmtId="0" fontId="89" fillId="0" borderId="21" xfId="14" applyNumberFormat="1" applyFont="1" applyBorder="1" applyAlignment="1">
      <alignment horizontal="centerContinuous" vertical="center"/>
    </xf>
    <xf numFmtId="0" fontId="89" fillId="0" borderId="0" xfId="0" applyNumberFormat="1" applyFont="1" applyFill="1" applyBorder="1" applyAlignment="1">
      <alignment horizontal="center" vertical="center"/>
    </xf>
    <xf numFmtId="0" fontId="89" fillId="0" borderId="0" xfId="0" applyNumberFormat="1" applyFont="1" applyBorder="1" applyAlignment="1">
      <alignment vertical="center"/>
    </xf>
    <xf numFmtId="0" fontId="89" fillId="0" borderId="21" xfId="14" applyNumberFormat="1" applyFont="1" applyBorder="1" applyAlignment="1">
      <alignment horizontal="center" vertical="center"/>
    </xf>
    <xf numFmtId="184" fontId="89" fillId="0" borderId="0" xfId="14" applyFont="1" applyBorder="1" applyAlignment="1">
      <alignment horizontal="center" vertical="center"/>
    </xf>
    <xf numFmtId="0" fontId="91" fillId="0" borderId="0" xfId="37" applyFont="1" applyBorder="1" applyAlignment="1">
      <alignment horizontal="centerContinuous" vertical="center"/>
    </xf>
    <xf numFmtId="0" fontId="81" fillId="0" borderId="0" xfId="37" applyFont="1" applyBorder="1" applyAlignment="1" applyProtection="1">
      <alignment vertical="center"/>
      <protection locked="0"/>
    </xf>
    <xf numFmtId="184" fontId="89" fillId="0" borderId="21" xfId="14" applyFont="1" applyBorder="1" applyAlignment="1">
      <alignment horizontal="centerContinuous" vertical="center"/>
    </xf>
    <xf numFmtId="184" fontId="89" fillId="0" borderId="22" xfId="14" applyFont="1" applyBorder="1" applyAlignment="1">
      <alignment horizontal="centerContinuous" vertical="center"/>
    </xf>
    <xf numFmtId="184" fontId="89" fillId="0" borderId="23" xfId="14" applyFont="1" applyBorder="1" applyAlignment="1">
      <alignment horizontal="centerContinuous" vertical="center"/>
    </xf>
    <xf numFmtId="184" fontId="89" fillId="0" borderId="21" xfId="14" applyFont="1" applyBorder="1" applyAlignment="1">
      <alignment horizontal="centerContinuous" vertical="center" wrapText="1"/>
    </xf>
    <xf numFmtId="0" fontId="89" fillId="0" borderId="21" xfId="0" applyFont="1" applyBorder="1" applyAlignment="1">
      <alignment horizontal="center" vertical="center"/>
    </xf>
    <xf numFmtId="0" fontId="89" fillId="0" borderId="21" xfId="14" applyNumberFormat="1" applyFont="1" applyBorder="1" applyAlignment="1" applyProtection="1">
      <alignment horizontal="centerContinuous" vertical="center" wrapText="1"/>
      <protection locked="0"/>
    </xf>
    <xf numFmtId="184" fontId="89" fillId="0" borderId="21" xfId="14" applyFont="1" applyBorder="1" applyAlignment="1">
      <alignment horizontal="center" vertical="center" wrapText="1"/>
    </xf>
    <xf numFmtId="0" fontId="89" fillId="0" borderId="22" xfId="14" applyNumberFormat="1" applyFont="1" applyBorder="1" applyAlignment="1">
      <alignment horizontal="centerContinuous" vertical="center" wrapText="1"/>
    </xf>
    <xf numFmtId="0" fontId="89" fillId="0" borderId="25" xfId="37" applyNumberFormat="1" applyFont="1" applyBorder="1" applyAlignment="1">
      <alignment vertical="center"/>
    </xf>
    <xf numFmtId="0" fontId="89" fillId="0" borderId="21" xfId="14" applyNumberFormat="1" applyFont="1" applyBorder="1" applyAlignment="1">
      <alignment horizontal="left" vertical="center"/>
    </xf>
    <xf numFmtId="0" fontId="89" fillId="0" borderId="20" xfId="14" applyNumberFormat="1" applyFont="1" applyBorder="1" applyAlignment="1">
      <alignment horizontal="centerContinuous" vertical="center"/>
    </xf>
    <xf numFmtId="0" fontId="89" fillId="0" borderId="19" xfId="0" applyNumberFormat="1" applyFont="1" applyFill="1" applyBorder="1" applyAlignment="1">
      <alignment horizontal="centerContinuous" vertical="center"/>
    </xf>
    <xf numFmtId="0" fontId="89" fillId="0" borderId="21" xfId="0" applyNumberFormat="1" applyFont="1" applyBorder="1" applyAlignment="1">
      <alignment horizontal="center" vertical="center"/>
    </xf>
    <xf numFmtId="189" fontId="81" fillId="0" borderId="0" xfId="37" applyNumberFormat="1" applyFont="1" applyBorder="1" applyAlignment="1"/>
    <xf numFmtId="3" fontId="81" fillId="0" borderId="0" xfId="37" applyNumberFormat="1" applyFont="1" applyBorder="1" applyAlignment="1"/>
    <xf numFmtId="191" fontId="81" fillId="0" borderId="0" xfId="37" applyNumberFormat="1" applyFont="1" applyBorder="1" applyAlignment="1"/>
    <xf numFmtId="189" fontId="81" fillId="0" borderId="0" xfId="37" applyNumberFormat="1" applyFont="1" applyBorder="1" applyAlignment="1">
      <alignment horizontal="left"/>
    </xf>
    <xf numFmtId="3" fontId="81" fillId="0" borderId="0" xfId="37" applyNumberFormat="1" applyFont="1" applyBorder="1" applyAlignment="1">
      <alignment horizontal="right"/>
    </xf>
    <xf numFmtId="191" fontId="81" fillId="0" borderId="0" xfId="37" applyNumberFormat="1" applyFont="1" applyBorder="1" applyAlignment="1">
      <alignment horizontal="left"/>
    </xf>
    <xf numFmtId="189" fontId="81" fillId="0" borderId="0" xfId="37" applyNumberFormat="1" applyFont="1" applyBorder="1" applyAlignment="1">
      <alignment horizontal="centerContinuous"/>
    </xf>
    <xf numFmtId="0" fontId="81" fillId="0" borderId="0" xfId="37" applyFont="1" applyBorder="1" applyAlignment="1">
      <alignment horizontal="centerContinuous"/>
    </xf>
    <xf numFmtId="190" fontId="81" fillId="0" borderId="0" xfId="37" applyNumberFormat="1" applyFont="1" applyBorder="1" applyAlignment="1"/>
    <xf numFmtId="2" fontId="81" fillId="0" borderId="0" xfId="37" applyNumberFormat="1" applyFont="1" applyBorder="1" applyAlignment="1"/>
    <xf numFmtId="191" fontId="81" fillId="0" borderId="0" xfId="37" applyNumberFormat="1" applyFont="1" applyBorder="1" applyAlignment="1" applyProtection="1">
      <protection locked="0"/>
    </xf>
    <xf numFmtId="0" fontId="81" fillId="0" borderId="0" xfId="37" applyFont="1" applyBorder="1" applyAlignment="1" applyProtection="1">
      <protection locked="0"/>
    </xf>
    <xf numFmtId="213" fontId="81" fillId="0" borderId="0" xfId="37" applyNumberFormat="1" applyFont="1" applyBorder="1" applyAlignment="1">
      <alignment vertical="center"/>
    </xf>
    <xf numFmtId="0" fontId="54" fillId="0" borderId="0" xfId="37" applyFont="1" applyBorder="1" applyAlignment="1">
      <alignment horizontal="distributed" vertical="center"/>
    </xf>
    <xf numFmtId="0" fontId="26" fillId="0" borderId="0" xfId="37" applyFont="1" applyBorder="1" applyAlignment="1">
      <alignment horizontal="distributed" vertical="center"/>
    </xf>
    <xf numFmtId="0" fontId="26" fillId="0" borderId="21" xfId="37" applyFont="1" applyBorder="1" applyAlignment="1">
      <alignment horizontal="distributed" vertical="center"/>
    </xf>
    <xf numFmtId="49" fontId="99" fillId="0" borderId="0" xfId="37" applyNumberFormat="1" applyFont="1" applyBorder="1" applyAlignment="1">
      <alignment horizontal="center" vertical="center"/>
    </xf>
    <xf numFmtId="188" fontId="99" fillId="0" borderId="0" xfId="37" applyNumberFormat="1" applyFont="1" applyBorder="1" applyAlignment="1">
      <alignment horizontal="right" vertical="center"/>
    </xf>
    <xf numFmtId="188" fontId="99" fillId="0" borderId="0" xfId="37" quotePrefix="1" applyNumberFormat="1" applyFont="1" applyBorder="1" applyAlignment="1">
      <alignment horizontal="right" vertical="center"/>
    </xf>
    <xf numFmtId="188" fontId="99" fillId="0" borderId="0" xfId="3" applyNumberFormat="1" applyFont="1" applyBorder="1" applyAlignment="1">
      <alignment horizontal="right" vertical="center"/>
    </xf>
    <xf numFmtId="188" fontId="99" fillId="0" borderId="0" xfId="3" quotePrefix="1" applyNumberFormat="1" applyFont="1" applyBorder="1" applyAlignment="1">
      <alignment horizontal="right" vertical="center"/>
    </xf>
    <xf numFmtId="193" fontId="99" fillId="0" borderId="0" xfId="37" applyNumberFormat="1" applyFont="1" applyBorder="1" applyAlignment="1">
      <alignment horizontal="center" vertical="center"/>
    </xf>
    <xf numFmtId="177" fontId="99" fillId="0" borderId="0" xfId="3" applyNumberFormat="1" applyFont="1" applyBorder="1" applyAlignment="1">
      <alignment horizontal="right" vertical="center"/>
    </xf>
    <xf numFmtId="187" fontId="99" fillId="0" borderId="0" xfId="3" applyNumberFormat="1" applyFont="1" applyBorder="1" applyAlignment="1">
      <alignment horizontal="right" vertical="center" wrapText="1"/>
    </xf>
    <xf numFmtId="197" fontId="99" fillId="0" borderId="0" xfId="3" applyNumberFormat="1" applyFont="1" applyBorder="1" applyAlignment="1">
      <alignment horizontal="right" vertical="center"/>
    </xf>
    <xf numFmtId="215" fontId="99" fillId="0" borderId="0" xfId="3" applyNumberFormat="1" applyFont="1" applyBorder="1" applyAlignment="1">
      <alignment horizontal="right" vertical="center"/>
    </xf>
    <xf numFmtId="194" fontId="99" fillId="0" borderId="0" xfId="37" quotePrefix="1" applyNumberFormat="1" applyFont="1" applyBorder="1" applyAlignment="1">
      <alignment horizontal="right" vertical="center"/>
    </xf>
    <xf numFmtId="192" fontId="99" fillId="0" borderId="0" xfId="37" applyNumberFormat="1" applyFont="1" applyBorder="1" applyAlignment="1">
      <alignment horizontal="right" vertical="center" wrapText="1"/>
    </xf>
    <xf numFmtId="215" fontId="99" fillId="0" borderId="0" xfId="37" applyNumberFormat="1" applyFont="1" applyBorder="1" applyAlignment="1">
      <alignment horizontal="right" vertical="center" wrapText="1"/>
    </xf>
    <xf numFmtId="217" fontId="99" fillId="0" borderId="0" xfId="37" applyNumberFormat="1" applyFont="1" applyBorder="1" applyAlignment="1">
      <alignment horizontal="right" vertical="center" wrapText="1"/>
    </xf>
    <xf numFmtId="187" fontId="99" fillId="0" borderId="0" xfId="1" applyNumberFormat="1" applyFont="1" applyBorder="1" applyAlignment="1">
      <alignment horizontal="right" vertical="center" wrapText="1"/>
    </xf>
    <xf numFmtId="198" fontId="99" fillId="0" borderId="0" xfId="37" applyNumberFormat="1" applyFont="1" applyBorder="1" applyAlignment="1">
      <alignment horizontal="right" vertical="center" wrapText="1"/>
    </xf>
    <xf numFmtId="223" fontId="99" fillId="0" borderId="0" xfId="37" applyNumberFormat="1" applyFont="1" applyBorder="1" applyAlignment="1">
      <alignment horizontal="right" vertical="center" wrapText="1"/>
    </xf>
    <xf numFmtId="216" fontId="99" fillId="0" borderId="0" xfId="37" applyNumberFormat="1" applyFont="1" applyBorder="1" applyAlignment="1">
      <alignment horizontal="right" vertical="center" wrapText="1"/>
    </xf>
    <xf numFmtId="190" fontId="99" fillId="0" borderId="0" xfId="37" applyNumberFormat="1" applyFont="1" applyBorder="1" applyAlignment="1">
      <alignment horizontal="right" vertical="center" wrapText="1"/>
    </xf>
    <xf numFmtId="177" fontId="99" fillId="0" borderId="0" xfId="37" applyNumberFormat="1" applyFont="1" applyBorder="1" applyAlignment="1">
      <alignment horizontal="right" vertical="center" wrapText="1"/>
    </xf>
    <xf numFmtId="184" fontId="99" fillId="0" borderId="0" xfId="3" applyFont="1" applyBorder="1" applyAlignment="1">
      <alignment horizontal="right" vertical="center" wrapText="1"/>
    </xf>
    <xf numFmtId="177" fontId="99" fillId="0" borderId="0" xfId="3" applyNumberFormat="1" applyFont="1" applyBorder="1" applyAlignment="1">
      <alignment horizontal="right" vertical="center" wrapText="1"/>
    </xf>
    <xf numFmtId="204" fontId="99" fillId="0" borderId="0" xfId="3" applyNumberFormat="1" applyFont="1" applyBorder="1" applyAlignment="1">
      <alignment horizontal="right" vertical="center" wrapText="1"/>
    </xf>
    <xf numFmtId="2" fontId="99" fillId="0" borderId="0" xfId="37" applyNumberFormat="1" applyFont="1" applyBorder="1" applyAlignment="1">
      <alignment horizontal="right" vertical="center" wrapText="1"/>
    </xf>
    <xf numFmtId="187" fontId="99" fillId="0" borderId="0" xfId="37" applyNumberFormat="1" applyFont="1" applyBorder="1" applyAlignment="1">
      <alignment horizontal="right" vertical="center" wrapText="1"/>
    </xf>
    <xf numFmtId="188" fontId="99" fillId="0" borderId="0" xfId="3" applyNumberFormat="1" applyFont="1" applyBorder="1" applyAlignment="1">
      <alignment vertical="center" wrapText="1"/>
    </xf>
    <xf numFmtId="3" fontId="99" fillId="0" borderId="0" xfId="3" applyNumberFormat="1" applyFont="1" applyBorder="1" applyAlignment="1">
      <alignment vertical="center" wrapText="1"/>
    </xf>
    <xf numFmtId="217" fontId="99" fillId="0" borderId="0" xfId="37" applyNumberFormat="1" applyFont="1" applyBorder="1" applyAlignment="1">
      <alignment vertical="center" wrapText="1"/>
    </xf>
    <xf numFmtId="199" fontId="99" fillId="0" borderId="0" xfId="3" applyNumberFormat="1" applyFont="1" applyBorder="1" applyAlignment="1">
      <alignment vertical="center" wrapText="1"/>
    </xf>
    <xf numFmtId="206" fontId="99" fillId="0" borderId="0" xfId="37" applyNumberFormat="1" applyFont="1" applyBorder="1" applyAlignment="1" applyProtection="1">
      <alignment vertical="center" wrapText="1"/>
      <protection locked="0"/>
    </xf>
    <xf numFmtId="204" fontId="99" fillId="0" borderId="0" xfId="37" applyNumberFormat="1" applyFont="1" applyBorder="1" applyAlignment="1">
      <alignment vertical="center" wrapText="1"/>
    </xf>
    <xf numFmtId="188" fontId="99" fillId="0" borderId="0" xfId="37" applyNumberFormat="1" applyFont="1" applyBorder="1" applyAlignment="1">
      <alignment vertical="center" wrapText="1"/>
    </xf>
    <xf numFmtId="188" fontId="99" fillId="0" borderId="0" xfId="14" quotePrefix="1" applyNumberFormat="1" applyFont="1" applyBorder="1" applyAlignment="1">
      <alignment vertical="center" wrapText="1"/>
    </xf>
    <xf numFmtId="197" fontId="99" fillId="0" borderId="0" xfId="37" applyNumberFormat="1" applyFont="1" applyBorder="1" applyAlignment="1">
      <alignment horizontal="right" vertical="center" wrapText="1"/>
    </xf>
    <xf numFmtId="188" fontId="99" fillId="0" borderId="0" xfId="14" applyNumberFormat="1" applyFont="1" applyBorder="1" applyAlignment="1">
      <alignment vertical="center" wrapText="1"/>
    </xf>
    <xf numFmtId="188" fontId="99" fillId="0" borderId="0" xfId="0" applyNumberFormat="1" applyFont="1" applyFill="1" applyBorder="1" applyAlignment="1">
      <alignment horizontal="right" vertical="center" wrapText="1"/>
    </xf>
    <xf numFmtId="177" fontId="99" fillId="0" borderId="0" xfId="0" applyNumberFormat="1" applyFont="1" applyFill="1" applyBorder="1" applyAlignment="1">
      <alignment horizontal="right" vertical="center" wrapText="1"/>
    </xf>
    <xf numFmtId="3" fontId="99" fillId="0" borderId="0" xfId="0" applyNumberFormat="1" applyFont="1" applyFill="1" applyBorder="1" applyAlignment="1">
      <alignment horizontal="right" vertical="center" wrapText="1"/>
    </xf>
    <xf numFmtId="196" fontId="99" fillId="0" borderId="0" xfId="0" applyNumberFormat="1" applyFont="1" applyFill="1" applyBorder="1" applyAlignment="1">
      <alignment horizontal="right" vertical="center" wrapText="1"/>
    </xf>
    <xf numFmtId="200" fontId="99" fillId="0" borderId="0" xfId="0" applyNumberFormat="1" applyFont="1" applyFill="1" applyBorder="1" applyAlignment="1">
      <alignment horizontal="right" vertical="center" wrapText="1"/>
    </xf>
    <xf numFmtId="213" fontId="99" fillId="0" borderId="0" xfId="0" applyNumberFormat="1" applyFont="1" applyFill="1" applyBorder="1" applyAlignment="1">
      <alignment horizontal="right" vertical="center"/>
    </xf>
    <xf numFmtId="0" fontId="99" fillId="0" borderId="0" xfId="37" applyNumberFormat="1" applyFont="1" applyBorder="1" applyAlignment="1">
      <alignment horizontal="right" vertical="center" wrapText="1"/>
    </xf>
    <xf numFmtId="219" fontId="99" fillId="0" borderId="0" xfId="3" applyNumberFormat="1" applyFont="1" applyBorder="1" applyAlignment="1">
      <alignment horizontal="right" vertical="center" wrapText="1"/>
    </xf>
    <xf numFmtId="219" fontId="99" fillId="0" borderId="0" xfId="37" applyNumberFormat="1" applyFont="1" applyBorder="1" applyAlignment="1">
      <alignment horizontal="right" vertical="center" wrapText="1"/>
    </xf>
    <xf numFmtId="216" fontId="99" fillId="0" borderId="0" xfId="3" applyNumberFormat="1" applyFont="1" applyBorder="1" applyAlignment="1">
      <alignment horizontal="right" vertical="center" wrapText="1"/>
    </xf>
    <xf numFmtId="202" fontId="99" fillId="0" borderId="0" xfId="37" applyNumberFormat="1" applyFont="1" applyBorder="1" applyAlignment="1">
      <alignment horizontal="right" vertical="center" wrapText="1"/>
    </xf>
    <xf numFmtId="204" fontId="99" fillId="0" borderId="0" xfId="37" applyNumberFormat="1" applyFont="1" applyBorder="1" applyAlignment="1">
      <alignment horizontal="right" vertical="center" wrapText="1"/>
    </xf>
    <xf numFmtId="188" fontId="99" fillId="0" borderId="0" xfId="37" quotePrefix="1" applyNumberFormat="1" applyFont="1" applyBorder="1" applyAlignment="1">
      <alignment vertical="center" wrapText="1"/>
    </xf>
    <xf numFmtId="213" fontId="99" fillId="0" borderId="0" xfId="0" quotePrefix="1" applyNumberFormat="1" applyFont="1" applyFill="1" applyBorder="1" applyAlignment="1">
      <alignment horizontal="right" vertical="center" wrapText="1"/>
    </xf>
    <xf numFmtId="3" fontId="99" fillId="0" borderId="0" xfId="3" applyNumberFormat="1" applyFont="1" applyBorder="1" applyAlignment="1">
      <alignment horizontal="right" vertical="center" wrapText="1"/>
    </xf>
    <xf numFmtId="217" fontId="99" fillId="0" borderId="0" xfId="37" quotePrefix="1" applyNumberFormat="1" applyFont="1" applyBorder="1" applyAlignment="1">
      <alignment vertical="center" wrapText="1"/>
    </xf>
    <xf numFmtId="199" fontId="99" fillId="0" borderId="0" xfId="3" quotePrefix="1" applyNumberFormat="1" applyFont="1" applyBorder="1" applyAlignment="1">
      <alignment vertical="center" wrapText="1"/>
    </xf>
    <xf numFmtId="49" fontId="98" fillId="0" borderId="0" xfId="37" applyNumberFormat="1" applyFont="1" applyBorder="1" applyAlignment="1">
      <alignment horizontal="center" vertical="center"/>
    </xf>
    <xf numFmtId="188" fontId="98" fillId="0" borderId="0" xfId="0" applyNumberFormat="1" applyFont="1" applyFill="1" applyBorder="1" applyAlignment="1">
      <alignment horizontal="right" vertical="center" wrapText="1"/>
    </xf>
    <xf numFmtId="177" fontId="98" fillId="0" borderId="0" xfId="0" applyNumberFormat="1" applyFont="1" applyFill="1" applyBorder="1" applyAlignment="1">
      <alignment horizontal="right" vertical="center" wrapText="1"/>
    </xf>
    <xf numFmtId="196" fontId="98" fillId="0" borderId="0" xfId="0" applyNumberFormat="1" applyFont="1" applyFill="1" applyBorder="1" applyAlignment="1">
      <alignment horizontal="right" vertical="center" wrapText="1"/>
    </xf>
    <xf numFmtId="41" fontId="98" fillId="0" borderId="0" xfId="0" applyNumberFormat="1" applyFont="1" applyFill="1" applyBorder="1" applyAlignment="1">
      <alignment horizontal="right" vertical="center" wrapText="1"/>
    </xf>
    <xf numFmtId="192" fontId="98" fillId="0" borderId="0" xfId="37" applyNumberFormat="1" applyFont="1" applyBorder="1" applyAlignment="1">
      <alignment horizontal="right" vertical="center" wrapText="1"/>
    </xf>
    <xf numFmtId="215" fontId="98" fillId="0" borderId="0" xfId="37" applyNumberFormat="1" applyFont="1" applyBorder="1" applyAlignment="1">
      <alignment horizontal="right" vertical="center" wrapText="1"/>
    </xf>
    <xf numFmtId="217" fontId="98" fillId="0" borderId="0" xfId="37" applyNumberFormat="1" applyFont="1" applyBorder="1" applyAlignment="1">
      <alignment horizontal="right" vertical="center" wrapText="1"/>
    </xf>
    <xf numFmtId="219" fontId="98" fillId="0" borderId="0" xfId="37" applyNumberFormat="1" applyFont="1" applyBorder="1" applyAlignment="1">
      <alignment horizontal="right" vertical="center" wrapText="1"/>
    </xf>
    <xf numFmtId="219" fontId="98" fillId="0" borderId="0" xfId="3" applyNumberFormat="1" applyFont="1" applyBorder="1" applyAlignment="1">
      <alignment horizontal="right" vertical="center" wrapText="1"/>
    </xf>
    <xf numFmtId="223" fontId="98" fillId="0" borderId="0" xfId="37" applyNumberFormat="1" applyFont="1" applyBorder="1" applyAlignment="1">
      <alignment horizontal="right" vertical="center" wrapText="1"/>
    </xf>
    <xf numFmtId="216" fontId="98" fillId="0" borderId="0" xfId="37" applyNumberFormat="1" applyFont="1" applyBorder="1" applyAlignment="1">
      <alignment horizontal="right" vertical="center" wrapText="1"/>
    </xf>
    <xf numFmtId="217" fontId="98" fillId="0" borderId="0" xfId="3" applyNumberFormat="1" applyFont="1" applyBorder="1" applyAlignment="1">
      <alignment horizontal="right" vertical="center" wrapText="1"/>
    </xf>
    <xf numFmtId="202" fontId="98" fillId="0" borderId="0" xfId="37" applyNumberFormat="1" applyFont="1" applyBorder="1" applyAlignment="1">
      <alignment horizontal="right" vertical="center" wrapText="1"/>
    </xf>
    <xf numFmtId="177" fontId="98" fillId="0" borderId="0" xfId="37" applyNumberFormat="1" applyFont="1" applyBorder="1" applyAlignment="1">
      <alignment horizontal="right" vertical="center" wrapText="1"/>
    </xf>
    <xf numFmtId="184" fontId="98" fillId="0" borderId="0" xfId="3" applyFont="1" applyBorder="1" applyAlignment="1">
      <alignment horizontal="right" vertical="center" wrapText="1"/>
    </xf>
    <xf numFmtId="204" fontId="98" fillId="0" borderId="0" xfId="37" applyNumberFormat="1" applyFont="1" applyBorder="1" applyAlignment="1">
      <alignment horizontal="right" vertical="center" wrapText="1"/>
    </xf>
    <xf numFmtId="2" fontId="98" fillId="0" borderId="0" xfId="37" applyNumberFormat="1" applyFont="1" applyBorder="1" applyAlignment="1">
      <alignment horizontal="right" vertical="center" wrapText="1"/>
    </xf>
    <xf numFmtId="188" fontId="98" fillId="0" borderId="0" xfId="3" applyNumberFormat="1" applyFont="1" applyBorder="1" applyAlignment="1">
      <alignment vertical="center" wrapText="1"/>
    </xf>
    <xf numFmtId="217" fontId="98" fillId="0" borderId="0" xfId="37" applyNumberFormat="1" applyFont="1" applyBorder="1" applyAlignment="1">
      <alignment vertical="center" wrapText="1"/>
    </xf>
    <xf numFmtId="217" fontId="98" fillId="0" borderId="0" xfId="37" quotePrefix="1" applyNumberFormat="1" applyFont="1" applyBorder="1" applyAlignment="1">
      <alignment vertical="center" wrapText="1"/>
    </xf>
    <xf numFmtId="206" fontId="98" fillId="0" borderId="0" xfId="37" applyNumberFormat="1" applyFont="1" applyBorder="1" applyAlignment="1" applyProtection="1">
      <alignment vertical="center" wrapText="1"/>
      <protection locked="0"/>
    </xf>
    <xf numFmtId="204" fontId="98" fillId="0" borderId="0" xfId="37" applyNumberFormat="1" applyFont="1" applyBorder="1" applyAlignment="1">
      <alignment vertical="center" wrapText="1"/>
    </xf>
    <xf numFmtId="188" fontId="98" fillId="0" borderId="0" xfId="37" applyNumberFormat="1" applyFont="1" applyBorder="1" applyAlignment="1">
      <alignment vertical="center" wrapText="1"/>
    </xf>
    <xf numFmtId="188" fontId="98" fillId="0" borderId="0" xfId="37" quotePrefix="1" applyNumberFormat="1" applyFont="1" applyBorder="1" applyAlignment="1">
      <alignment vertical="center" wrapText="1"/>
    </xf>
    <xf numFmtId="216" fontId="99" fillId="0" borderId="0" xfId="37" quotePrefix="1" applyNumberFormat="1" applyFont="1" applyBorder="1" applyAlignment="1">
      <alignment horizontal="right" vertical="center" wrapText="1"/>
    </xf>
    <xf numFmtId="3" fontId="99" fillId="0" borderId="0" xfId="37" applyNumberFormat="1" applyFont="1" applyBorder="1" applyAlignment="1">
      <alignment horizontal="right" vertical="center" wrapText="1"/>
    </xf>
    <xf numFmtId="217" fontId="99" fillId="0" borderId="0" xfId="3" applyNumberFormat="1" applyFont="1" applyBorder="1" applyAlignment="1">
      <alignment vertical="center" wrapText="1"/>
    </xf>
    <xf numFmtId="204" fontId="99" fillId="0" borderId="0" xfId="37" applyNumberFormat="1" applyFont="1" applyBorder="1" applyAlignment="1" applyProtection="1">
      <alignment vertical="center" wrapText="1"/>
      <protection locked="0"/>
    </xf>
    <xf numFmtId="204" fontId="99" fillId="0" borderId="0" xfId="3" applyNumberFormat="1" applyFont="1" applyBorder="1" applyAlignment="1">
      <alignment vertical="center" wrapText="1"/>
    </xf>
    <xf numFmtId="213" fontId="99" fillId="0" borderId="0" xfId="0" applyNumberFormat="1" applyFont="1" applyFill="1" applyBorder="1" applyAlignment="1">
      <alignment horizontal="right" vertical="center" wrapText="1"/>
    </xf>
    <xf numFmtId="217" fontId="99" fillId="0" borderId="0" xfId="3" quotePrefix="1" applyNumberFormat="1" applyFont="1" applyBorder="1" applyAlignment="1">
      <alignment vertical="center" wrapText="1"/>
    </xf>
    <xf numFmtId="2" fontId="99" fillId="0" borderId="0" xfId="37" quotePrefix="1" applyNumberFormat="1" applyFont="1" applyBorder="1" applyAlignment="1">
      <alignment horizontal="right" vertical="center" wrapText="1"/>
    </xf>
    <xf numFmtId="188" fontId="99" fillId="0" borderId="21" xfId="0" applyNumberFormat="1" applyFont="1" applyFill="1" applyBorder="1" applyAlignment="1">
      <alignment horizontal="right" vertical="center" wrapText="1"/>
    </xf>
    <xf numFmtId="3" fontId="99" fillId="0" borderId="21" xfId="0" applyNumberFormat="1" applyFont="1" applyFill="1" applyBorder="1" applyAlignment="1">
      <alignment horizontal="right" vertical="center" wrapText="1"/>
    </xf>
    <xf numFmtId="177" fontId="99" fillId="0" borderId="21" xfId="0" applyNumberFormat="1" applyFont="1" applyFill="1" applyBorder="1" applyAlignment="1">
      <alignment horizontal="right" vertical="center" wrapText="1"/>
    </xf>
    <xf numFmtId="196" fontId="99" fillId="0" borderId="21" xfId="0" applyNumberFormat="1" applyFont="1" applyFill="1" applyBorder="1" applyAlignment="1">
      <alignment horizontal="right" vertical="center" wrapText="1"/>
    </xf>
    <xf numFmtId="213" fontId="99" fillId="0" borderId="21" xfId="0" quotePrefix="1" applyNumberFormat="1" applyFont="1" applyFill="1" applyBorder="1" applyAlignment="1">
      <alignment horizontal="right" vertical="center" wrapText="1"/>
    </xf>
    <xf numFmtId="192" fontId="99" fillId="0" borderId="21" xfId="37" applyNumberFormat="1" applyFont="1" applyBorder="1" applyAlignment="1">
      <alignment horizontal="right" vertical="center" wrapText="1"/>
    </xf>
    <xf numFmtId="215" fontId="99" fillId="0" borderId="21" xfId="37" applyNumberFormat="1" applyFont="1" applyBorder="1" applyAlignment="1">
      <alignment horizontal="right" vertical="center" wrapText="1"/>
    </xf>
    <xf numFmtId="217" fontId="99" fillId="0" borderId="21" xfId="37" applyNumberFormat="1" applyFont="1" applyBorder="1" applyAlignment="1">
      <alignment horizontal="right" vertical="center" wrapText="1"/>
    </xf>
    <xf numFmtId="219" fontId="99" fillId="0" borderId="21" xfId="37" applyNumberFormat="1" applyFont="1" applyBorder="1" applyAlignment="1">
      <alignment horizontal="right" vertical="center" wrapText="1"/>
    </xf>
    <xf numFmtId="219" fontId="99" fillId="0" borderId="21" xfId="3" applyNumberFormat="1" applyFont="1" applyBorder="1" applyAlignment="1">
      <alignment horizontal="right" vertical="center" wrapText="1"/>
    </xf>
    <xf numFmtId="223" fontId="99" fillId="0" borderId="21" xfId="37" applyNumberFormat="1" applyFont="1" applyBorder="1" applyAlignment="1">
      <alignment horizontal="right" vertical="center" wrapText="1"/>
    </xf>
    <xf numFmtId="217" fontId="99" fillId="0" borderId="21" xfId="3" applyNumberFormat="1" applyFont="1" applyBorder="1" applyAlignment="1">
      <alignment horizontal="right" vertical="center" wrapText="1"/>
    </xf>
    <xf numFmtId="216" fontId="99" fillId="0" borderId="21" xfId="37" applyNumberFormat="1" applyFont="1" applyBorder="1" applyAlignment="1">
      <alignment horizontal="right" vertical="center" wrapText="1"/>
    </xf>
    <xf numFmtId="3" fontId="99" fillId="0" borderId="21" xfId="37" applyNumberFormat="1" applyFont="1" applyBorder="1" applyAlignment="1">
      <alignment horizontal="right" vertical="center" wrapText="1"/>
    </xf>
    <xf numFmtId="177" fontId="99" fillId="0" borderId="21" xfId="37" applyNumberFormat="1" applyFont="1" applyBorder="1" applyAlignment="1">
      <alignment horizontal="right" vertical="center" wrapText="1"/>
    </xf>
    <xf numFmtId="204" fontId="99" fillId="0" borderId="21" xfId="37" applyNumberFormat="1" applyFont="1" applyBorder="1" applyAlignment="1">
      <alignment horizontal="right" vertical="center" wrapText="1"/>
    </xf>
    <xf numFmtId="2" fontId="99" fillId="0" borderId="21" xfId="37" applyNumberFormat="1" applyFont="1" applyBorder="1" applyAlignment="1">
      <alignment horizontal="right" vertical="center" wrapText="1"/>
    </xf>
    <xf numFmtId="188" fontId="99" fillId="0" borderId="21" xfId="3" applyNumberFormat="1" applyFont="1" applyBorder="1" applyAlignment="1">
      <alignment vertical="center" wrapText="1"/>
    </xf>
    <xf numFmtId="3" fontId="99" fillId="0" borderId="21" xfId="3" applyNumberFormat="1" applyFont="1" applyBorder="1" applyAlignment="1">
      <alignment vertical="center" wrapText="1"/>
    </xf>
    <xf numFmtId="217" fontId="99" fillId="0" borderId="21" xfId="3" applyNumberFormat="1" applyFont="1" applyBorder="1" applyAlignment="1">
      <alignment vertical="center" wrapText="1"/>
    </xf>
    <xf numFmtId="204" fontId="99" fillId="0" borderId="21" xfId="37" applyNumberFormat="1" applyFont="1" applyBorder="1" applyAlignment="1" applyProtection="1">
      <alignment vertical="center" wrapText="1"/>
      <protection locked="0"/>
    </xf>
    <xf numFmtId="204" fontId="99" fillId="0" borderId="21" xfId="3" applyNumberFormat="1" applyFont="1" applyBorder="1" applyAlignment="1">
      <alignment vertical="center" wrapText="1"/>
    </xf>
    <xf numFmtId="188" fontId="99" fillId="0" borderId="21" xfId="37" applyNumberFormat="1" applyFont="1" applyBorder="1" applyAlignment="1">
      <alignment vertical="center" wrapText="1"/>
    </xf>
    <xf numFmtId="188" fontId="99" fillId="0" borderId="21" xfId="14" quotePrefix="1" applyNumberFormat="1" applyFont="1" applyBorder="1" applyAlignment="1">
      <alignment vertical="center" wrapText="1"/>
    </xf>
    <xf numFmtId="188" fontId="99" fillId="0" borderId="21" xfId="37" quotePrefix="1" applyNumberFormat="1" applyFont="1" applyBorder="1" applyAlignment="1">
      <alignment vertical="center" wrapText="1"/>
    </xf>
    <xf numFmtId="0" fontId="89" fillId="0" borderId="0" xfId="14" applyNumberFormat="1" applyFont="1" applyBorder="1" applyAlignment="1">
      <alignment horizontal="center" vertical="center" shrinkToFit="1"/>
    </xf>
    <xf numFmtId="0" fontId="89" fillId="0" borderId="18" xfId="14" applyNumberFormat="1" applyFont="1" applyBorder="1" applyAlignment="1">
      <alignment horizontal="center" vertical="center"/>
    </xf>
    <xf numFmtId="0" fontId="89" fillId="0" borderId="29" xfId="14" applyNumberFormat="1" applyFont="1" applyBorder="1" applyAlignment="1">
      <alignment horizontal="centerContinuous" vertical="center"/>
    </xf>
    <xf numFmtId="184" fontId="89" fillId="0" borderId="41" xfId="14" applyFont="1" applyBorder="1" applyAlignment="1">
      <alignment horizontal="centerContinuous" vertical="center"/>
    </xf>
    <xf numFmtId="184" fontId="89" fillId="0" borderId="30" xfId="14" applyFont="1" applyBorder="1" applyAlignment="1">
      <alignment horizontal="centerContinuous" vertical="center"/>
    </xf>
    <xf numFmtId="193" fontId="99" fillId="0" borderId="0" xfId="37" quotePrefix="1" applyNumberFormat="1" applyFont="1" applyBorder="1" applyAlignment="1">
      <alignment horizontal="center" vertical="center"/>
    </xf>
    <xf numFmtId="0" fontId="99" fillId="0" borderId="0" xfId="37" applyNumberFormat="1" applyFont="1" applyBorder="1" applyAlignment="1">
      <alignment horizontal="center" vertical="center"/>
    </xf>
    <xf numFmtId="0" fontId="99" fillId="0" borderId="21" xfId="37" applyNumberFormat="1" applyFont="1" applyBorder="1" applyAlignment="1">
      <alignment horizontal="center" vertical="center"/>
    </xf>
    <xf numFmtId="0" fontId="89" fillId="0" borderId="25" xfId="37" applyNumberFormat="1" applyFont="1" applyBorder="1" applyAlignment="1">
      <alignment horizontal="left" vertical="center"/>
    </xf>
    <xf numFmtId="184" fontId="89" fillId="0" borderId="21" xfId="14" applyFont="1" applyBorder="1" applyAlignment="1">
      <alignment horizontal="center" vertical="center"/>
    </xf>
    <xf numFmtId="49" fontId="99" fillId="0" borderId="0" xfId="14" quotePrefix="1" applyNumberFormat="1" applyFont="1" applyBorder="1" applyAlignment="1">
      <alignment horizontal="center" vertical="center"/>
    </xf>
    <xf numFmtId="49" fontId="98" fillId="0" borderId="0" xfId="14" applyNumberFormat="1" applyFont="1" applyBorder="1" applyAlignment="1">
      <alignment horizontal="center" vertical="center"/>
    </xf>
    <xf numFmtId="189" fontId="99" fillId="0" borderId="0" xfId="37" applyNumberFormat="1" applyFont="1" applyBorder="1" applyAlignment="1">
      <alignment horizontal="center" vertical="center"/>
    </xf>
    <xf numFmtId="189" fontId="99" fillId="0" borderId="21" xfId="37" applyNumberFormat="1" applyFont="1" applyBorder="1" applyAlignment="1">
      <alignment horizontal="center" vertical="center"/>
    </xf>
    <xf numFmtId="0" fontId="89" fillId="0" borderId="17" xfId="14" applyNumberFormat="1" applyFont="1" applyBorder="1" applyAlignment="1">
      <alignment horizontal="centerContinuous" vertical="center"/>
    </xf>
    <xf numFmtId="0" fontId="89" fillId="0" borderId="17" xfId="14" applyNumberFormat="1" applyFont="1" applyBorder="1" applyAlignment="1">
      <alignment horizontal="center" vertical="center"/>
    </xf>
    <xf numFmtId="0" fontId="89" fillId="0" borderId="33" xfId="14" applyNumberFormat="1" applyFont="1" applyBorder="1" applyAlignment="1">
      <alignment horizontal="center" vertical="center"/>
    </xf>
    <xf numFmtId="184" fontId="89" fillId="0" borderId="33" xfId="14" applyFont="1" applyBorder="1" applyAlignment="1">
      <alignment horizontal="centerContinuous" vertical="center" wrapText="1"/>
    </xf>
    <xf numFmtId="3" fontId="99" fillId="0" borderId="17" xfId="3" applyNumberFormat="1" applyFont="1" applyBorder="1" applyAlignment="1">
      <alignment horizontal="right" vertical="center"/>
    </xf>
    <xf numFmtId="188" fontId="99" fillId="0" borderId="18" xfId="3" applyNumberFormat="1" applyFont="1" applyBorder="1" applyAlignment="1">
      <alignment horizontal="right" vertical="center"/>
    </xf>
    <xf numFmtId="188" fontId="99" fillId="0" borderId="18" xfId="0" applyNumberFormat="1" applyFont="1" applyFill="1" applyBorder="1" applyAlignment="1">
      <alignment horizontal="right" vertical="center" wrapText="1"/>
    </xf>
    <xf numFmtId="3" fontId="98" fillId="0" borderId="17" xfId="3" applyNumberFormat="1" applyFont="1" applyBorder="1" applyAlignment="1">
      <alignment horizontal="right" vertical="center"/>
    </xf>
    <xf numFmtId="3" fontId="98" fillId="0" borderId="18" xfId="0" applyNumberFormat="1" applyFont="1" applyFill="1" applyBorder="1" applyAlignment="1">
      <alignment horizontal="right" vertical="center" wrapText="1"/>
    </xf>
    <xf numFmtId="3" fontId="99" fillId="0" borderId="17" xfId="0" quotePrefix="1" applyNumberFormat="1" applyFont="1" applyFill="1" applyBorder="1" applyAlignment="1">
      <alignment horizontal="right" vertical="center" wrapText="1"/>
    </xf>
    <xf numFmtId="3" fontId="99" fillId="0" borderId="18" xfId="0" applyNumberFormat="1" applyFont="1" applyFill="1" applyBorder="1" applyAlignment="1">
      <alignment horizontal="right" vertical="center" wrapText="1"/>
    </xf>
    <xf numFmtId="3" fontId="99" fillId="0" borderId="33" xfId="0" quotePrefix="1" applyNumberFormat="1" applyFont="1" applyFill="1" applyBorder="1" applyAlignment="1">
      <alignment horizontal="right" vertical="center" wrapText="1"/>
    </xf>
    <xf numFmtId="3" fontId="99" fillId="0" borderId="30" xfId="0" applyNumberFormat="1" applyFont="1" applyFill="1" applyBorder="1" applyAlignment="1">
      <alignment horizontal="right" vertical="center" wrapText="1"/>
    </xf>
    <xf numFmtId="0" fontId="89" fillId="0" borderId="34" xfId="0" applyNumberFormat="1" applyFont="1" applyBorder="1" applyAlignment="1">
      <alignment horizontal="left" vertical="center"/>
    </xf>
    <xf numFmtId="0" fontId="89" fillId="0" borderId="40" xfId="37" applyNumberFormat="1" applyFont="1" applyBorder="1" applyAlignment="1">
      <alignment horizontal="centerContinuous" vertical="center"/>
    </xf>
    <xf numFmtId="0" fontId="89" fillId="0" borderId="40" xfId="14" applyNumberFormat="1" applyFont="1" applyBorder="1" applyAlignment="1">
      <alignment horizontal="centerContinuous" vertical="center"/>
    </xf>
    <xf numFmtId="0" fontId="89" fillId="0" borderId="40" xfId="0" applyNumberFormat="1" applyFont="1" applyBorder="1" applyAlignment="1">
      <alignment horizontal="center" vertical="center"/>
    </xf>
    <xf numFmtId="0" fontId="89" fillId="0" borderId="17" xfId="0" applyNumberFormat="1" applyFont="1" applyBorder="1" applyAlignment="1">
      <alignment vertical="center"/>
    </xf>
    <xf numFmtId="0" fontId="89" fillId="0" borderId="17" xfId="0" applyNumberFormat="1" applyFont="1" applyBorder="1" applyAlignment="1">
      <alignment horizontal="center" vertical="center"/>
    </xf>
    <xf numFmtId="0" fontId="89" fillId="0" borderId="48" xfId="14" applyNumberFormat="1" applyFont="1" applyBorder="1" applyAlignment="1">
      <alignment horizontal="centerContinuous" vertical="center"/>
    </xf>
    <xf numFmtId="0" fontId="89" fillId="0" borderId="18" xfId="14" applyNumberFormat="1" applyFont="1" applyBorder="1" applyAlignment="1">
      <alignment horizontal="centerContinuous" vertical="center"/>
    </xf>
    <xf numFmtId="0" fontId="89" fillId="0" borderId="18" xfId="0" applyNumberFormat="1" applyFont="1" applyBorder="1" applyAlignment="1">
      <alignment horizontal="center" vertical="center"/>
    </xf>
    <xf numFmtId="184" fontId="89" fillId="0" borderId="30" xfId="14" applyFont="1" applyBorder="1" applyAlignment="1">
      <alignment horizontal="centerContinuous" vertical="center" wrapText="1"/>
    </xf>
    <xf numFmtId="0" fontId="89" fillId="0" borderId="34" xfId="37" applyNumberFormat="1" applyFont="1" applyBorder="1" applyAlignment="1">
      <alignment horizontal="center" vertical="center" shrinkToFit="1"/>
    </xf>
    <xf numFmtId="0" fontId="89" fillId="0" borderId="17" xfId="14" applyNumberFormat="1" applyFont="1" applyBorder="1" applyAlignment="1">
      <alignment horizontal="center" vertical="center" shrinkToFit="1"/>
    </xf>
    <xf numFmtId="0" fontId="89" fillId="0" borderId="30" xfId="14" applyNumberFormat="1" applyFont="1" applyBorder="1" applyAlignment="1">
      <alignment horizontal="center" vertical="center"/>
    </xf>
    <xf numFmtId="0" fontId="89" fillId="0" borderId="35" xfId="37" applyNumberFormat="1" applyFont="1" applyBorder="1" applyAlignment="1">
      <alignment horizontal="center" vertical="center"/>
    </xf>
    <xf numFmtId="0" fontId="89" fillId="0" borderId="36" xfId="37" applyNumberFormat="1" applyFont="1" applyBorder="1" applyAlignment="1">
      <alignment horizontal="center" vertical="center"/>
    </xf>
    <xf numFmtId="0" fontId="89" fillId="0" borderId="36" xfId="14" applyNumberFormat="1" applyFont="1" applyBorder="1" applyAlignment="1">
      <alignment horizontal="center" vertical="center"/>
    </xf>
    <xf numFmtId="0" fontId="89" fillId="0" borderId="37" xfId="14" applyNumberFormat="1" applyFont="1" applyBorder="1" applyAlignment="1">
      <alignment horizontal="center" vertical="center"/>
    </xf>
    <xf numFmtId="0" fontId="89" fillId="0" borderId="35" xfId="14" applyNumberFormat="1" applyFont="1" applyBorder="1" applyAlignment="1">
      <alignment horizontal="centerContinuous" vertical="center"/>
    </xf>
    <xf numFmtId="0" fontId="89" fillId="0" borderId="36" xfId="14" applyNumberFormat="1" applyFont="1" applyBorder="1" applyAlignment="1">
      <alignment horizontal="centerContinuous" vertical="center"/>
    </xf>
    <xf numFmtId="0" fontId="89" fillId="0" borderId="40" xfId="37" applyNumberFormat="1" applyFont="1" applyBorder="1" applyAlignment="1">
      <alignment horizontal="centerContinuous" vertical="center" shrinkToFit="1"/>
    </xf>
    <xf numFmtId="0" fontId="89" fillId="0" borderId="0" xfId="14" applyNumberFormat="1" applyFont="1" applyBorder="1" applyAlignment="1">
      <alignment horizontal="centerContinuous" vertical="center" shrinkToFit="1"/>
    </xf>
    <xf numFmtId="0" fontId="89" fillId="0" borderId="34" xfId="0" applyNumberFormat="1" applyFont="1" applyBorder="1" applyAlignment="1">
      <alignment horizontal="center" vertical="center"/>
    </xf>
    <xf numFmtId="0" fontId="89" fillId="0" borderId="33" xfId="14" applyNumberFormat="1" applyFont="1" applyBorder="1" applyAlignment="1">
      <alignment horizontal="center" vertical="center" shrinkToFit="1"/>
    </xf>
    <xf numFmtId="0" fontId="89" fillId="0" borderId="35" xfId="14" applyNumberFormat="1" applyFont="1" applyBorder="1" applyAlignment="1">
      <alignment horizontal="center" vertical="center"/>
    </xf>
    <xf numFmtId="0" fontId="89" fillId="0" borderId="48" xfId="37" applyNumberFormat="1" applyFont="1" applyBorder="1" applyAlignment="1">
      <alignment horizontal="centerContinuous" vertical="center"/>
    </xf>
    <xf numFmtId="0" fontId="89" fillId="0" borderId="35" xfId="37" applyNumberFormat="1" applyFont="1" applyBorder="1" applyAlignment="1">
      <alignment horizontal="centerContinuous" vertical="center"/>
    </xf>
    <xf numFmtId="0" fontId="89" fillId="0" borderId="34" xfId="14" applyNumberFormat="1" applyFont="1" applyBorder="1" applyAlignment="1">
      <alignment horizontal="centerContinuous" vertical="center"/>
    </xf>
    <xf numFmtId="0" fontId="89" fillId="0" borderId="17" xfId="37" applyNumberFormat="1" applyFont="1" applyBorder="1" applyAlignment="1">
      <alignment horizontal="center" vertical="center"/>
    </xf>
    <xf numFmtId="0" fontId="89" fillId="0" borderId="18" xfId="37" applyNumberFormat="1" applyFont="1" applyBorder="1" applyAlignment="1">
      <alignment horizontal="center" vertical="center"/>
    </xf>
    <xf numFmtId="0" fontId="89" fillId="0" borderId="36" xfId="14" applyNumberFormat="1" applyFont="1" applyBorder="1" applyAlignment="1">
      <alignment horizontal="center" vertical="center" shrinkToFit="1"/>
    </xf>
    <xf numFmtId="0" fontId="89" fillId="0" borderId="17" xfId="37" applyNumberFormat="1" applyFont="1" applyBorder="1" applyAlignment="1">
      <alignment horizontal="centerContinuous" vertical="center"/>
    </xf>
    <xf numFmtId="184" fontId="89" fillId="0" borderId="41" xfId="14" applyFont="1" applyBorder="1" applyAlignment="1">
      <alignment horizontal="centerContinuous" vertical="center" wrapText="1"/>
    </xf>
    <xf numFmtId="184" fontId="99" fillId="0" borderId="17" xfId="3" applyFont="1" applyBorder="1" applyAlignment="1">
      <alignment horizontal="right" vertical="center"/>
    </xf>
    <xf numFmtId="198" fontId="99" fillId="0" borderId="18" xfId="37" applyNumberFormat="1" applyFont="1" applyBorder="1" applyAlignment="1">
      <alignment horizontal="right" vertical="center" wrapText="1"/>
    </xf>
    <xf numFmtId="177" fontId="99" fillId="0" borderId="17" xfId="0" applyNumberFormat="1" applyFont="1" applyFill="1" applyBorder="1" applyAlignment="1">
      <alignment horizontal="right" vertical="center" wrapText="1"/>
    </xf>
    <xf numFmtId="219" fontId="99" fillId="0" borderId="18" xfId="37" applyNumberFormat="1" applyFont="1" applyBorder="1" applyAlignment="1">
      <alignment horizontal="right" vertical="center" wrapText="1"/>
    </xf>
    <xf numFmtId="177" fontId="98" fillId="0" borderId="17" xfId="0" applyNumberFormat="1" applyFont="1" applyFill="1" applyBorder="1" applyAlignment="1">
      <alignment horizontal="right" vertical="center" wrapText="1"/>
    </xf>
    <xf numFmtId="219" fontId="98" fillId="0" borderId="18" xfId="3" applyNumberFormat="1" applyFont="1" applyBorder="1" applyAlignment="1">
      <alignment horizontal="right" vertical="center" wrapText="1"/>
    </xf>
    <xf numFmtId="177" fontId="99" fillId="0" borderId="33" xfId="0" applyNumberFormat="1" applyFont="1" applyFill="1" applyBorder="1" applyAlignment="1">
      <alignment horizontal="right" vertical="center" wrapText="1"/>
    </xf>
    <xf numFmtId="219" fontId="99" fillId="0" borderId="30" xfId="37" applyNumberFormat="1" applyFont="1" applyBorder="1" applyAlignment="1">
      <alignment horizontal="right" vertical="center" wrapText="1"/>
    </xf>
    <xf numFmtId="0" fontId="89" fillId="0" borderId="25" xfId="14" applyNumberFormat="1" applyFont="1" applyBorder="1" applyAlignment="1">
      <alignment horizontal="left" vertical="center"/>
    </xf>
    <xf numFmtId="0" fontId="89" fillId="0" borderId="25" xfId="0" applyNumberFormat="1" applyFont="1" applyBorder="1" applyAlignment="1">
      <alignment horizontal="centerContinuous" vertical="center"/>
    </xf>
    <xf numFmtId="0" fontId="89" fillId="0" borderId="36" xfId="14" applyNumberFormat="1" applyFont="1" applyBorder="1" applyAlignment="1">
      <alignment horizontal="left" vertical="center"/>
    </xf>
    <xf numFmtId="184" fontId="89" fillId="0" borderId="37" xfId="14" applyFont="1" applyBorder="1" applyAlignment="1">
      <alignment horizontal="center" vertical="center"/>
    </xf>
    <xf numFmtId="0" fontId="89" fillId="0" borderId="34" xfId="37" applyNumberFormat="1" applyFont="1" applyBorder="1" applyAlignment="1">
      <alignment horizontal="centerContinuous" vertical="center"/>
    </xf>
    <xf numFmtId="0" fontId="89" fillId="0" borderId="17" xfId="14" applyNumberFormat="1" applyFont="1" applyBorder="1" applyAlignment="1">
      <alignment horizontal="left" vertical="center"/>
    </xf>
    <xf numFmtId="0" fontId="89" fillId="0" borderId="40" xfId="37" applyNumberFormat="1" applyFont="1" applyBorder="1" applyAlignment="1">
      <alignment horizontal="left" vertical="center"/>
    </xf>
    <xf numFmtId="0" fontId="89" fillId="0" borderId="33" xfId="0" applyNumberFormat="1" applyFont="1" applyBorder="1" applyAlignment="1">
      <alignment horizontal="center" vertical="center"/>
    </xf>
    <xf numFmtId="0" fontId="89" fillId="0" borderId="40" xfId="14" applyNumberFormat="1" applyFont="1" applyFill="1" applyBorder="1" applyAlignment="1">
      <alignment horizontal="centerContinuous" vertical="center"/>
    </xf>
    <xf numFmtId="0" fontId="89" fillId="0" borderId="35" xfId="14" applyNumberFormat="1" applyFont="1" applyFill="1" applyBorder="1" applyAlignment="1">
      <alignment horizontal="centerContinuous" vertical="center"/>
    </xf>
    <xf numFmtId="0" fontId="89" fillId="0" borderId="36" xfId="0" applyNumberFormat="1" applyFont="1" applyFill="1" applyBorder="1" applyAlignment="1">
      <alignment horizontal="center" vertical="center"/>
    </xf>
    <xf numFmtId="0" fontId="89" fillId="0" borderId="36" xfId="37" applyNumberFormat="1" applyFont="1" applyBorder="1" applyAlignment="1">
      <alignment horizontal="centerContinuous" vertical="center"/>
    </xf>
    <xf numFmtId="0" fontId="89" fillId="0" borderId="37" xfId="0" applyNumberFormat="1" applyFont="1" applyFill="1" applyBorder="1" applyAlignment="1">
      <alignment horizontal="center" vertical="center"/>
    </xf>
    <xf numFmtId="184" fontId="89" fillId="0" borderId="52" xfId="14" applyFont="1" applyBorder="1" applyAlignment="1">
      <alignment horizontal="centerContinuous" vertical="center"/>
    </xf>
    <xf numFmtId="184" fontId="89" fillId="0" borderId="42" xfId="14" applyFont="1" applyBorder="1" applyAlignment="1">
      <alignment horizontal="centerContinuous" vertical="center"/>
    </xf>
    <xf numFmtId="0" fontId="89" fillId="0" borderId="32" xfId="0" applyNumberFormat="1" applyFont="1" applyBorder="1" applyAlignment="1">
      <alignment horizontal="centerContinuous" vertical="center"/>
    </xf>
    <xf numFmtId="0" fontId="89" fillId="0" borderId="34" xfId="14" applyNumberFormat="1" applyFont="1" applyBorder="1" applyAlignment="1">
      <alignment horizontal="center" vertical="center"/>
    </xf>
    <xf numFmtId="184" fontId="89" fillId="0" borderId="33" xfId="14" applyFont="1" applyBorder="1" applyAlignment="1">
      <alignment horizontal="centerContinuous" vertical="center"/>
    </xf>
    <xf numFmtId="0" fontId="89" fillId="0" borderId="35" xfId="14" applyNumberFormat="1" applyFont="1" applyBorder="1" applyAlignment="1">
      <alignment horizontal="center" vertical="center" shrinkToFit="1"/>
    </xf>
    <xf numFmtId="193" fontId="89" fillId="0" borderId="21" xfId="37" applyNumberFormat="1" applyFont="1" applyBorder="1" applyAlignment="1">
      <alignment horizontal="center" vertical="center"/>
    </xf>
    <xf numFmtId="184" fontId="89" fillId="0" borderId="30" xfId="14" quotePrefix="1" applyFont="1" applyBorder="1" applyAlignment="1">
      <alignment horizontal="centerContinuous" vertical="center"/>
    </xf>
    <xf numFmtId="217" fontId="99" fillId="0" borderId="17" xfId="37" applyNumberFormat="1" applyFont="1" applyBorder="1" applyAlignment="1">
      <alignment horizontal="right" vertical="center" wrapText="1"/>
    </xf>
    <xf numFmtId="187" fontId="99" fillId="0" borderId="18" xfId="37" applyNumberFormat="1" applyFont="1" applyBorder="1" applyAlignment="1">
      <alignment horizontal="right" vertical="center" wrapText="1"/>
    </xf>
    <xf numFmtId="187" fontId="99" fillId="0" borderId="18" xfId="3" applyNumberFormat="1" applyFont="1" applyBorder="1" applyAlignment="1">
      <alignment horizontal="right" vertical="center" wrapText="1"/>
    </xf>
    <xf numFmtId="217" fontId="98" fillId="0" borderId="17" xfId="37" applyNumberFormat="1" applyFont="1" applyBorder="1" applyAlignment="1">
      <alignment horizontal="right" vertical="center" wrapText="1"/>
    </xf>
    <xf numFmtId="187" fontId="98" fillId="0" borderId="18" xfId="3" applyNumberFormat="1" applyFont="1" applyBorder="1" applyAlignment="1">
      <alignment horizontal="right" vertical="center" wrapText="1"/>
    </xf>
    <xf numFmtId="217" fontId="99" fillId="0" borderId="33" xfId="37" applyNumberFormat="1" applyFont="1" applyBorder="1" applyAlignment="1">
      <alignment horizontal="right" vertical="center" wrapText="1"/>
    </xf>
    <xf numFmtId="187" fontId="99" fillId="0" borderId="30" xfId="3" applyNumberFormat="1" applyFont="1" applyBorder="1" applyAlignment="1">
      <alignment horizontal="right" vertical="center" wrapText="1"/>
    </xf>
    <xf numFmtId="0" fontId="89" fillId="0" borderId="29" xfId="14" applyNumberFormat="1" applyFont="1" applyFill="1" applyBorder="1" applyAlignment="1">
      <alignment horizontal="centerContinuous" vertical="center"/>
    </xf>
    <xf numFmtId="0" fontId="89" fillId="0" borderId="40" xfId="37" applyNumberFormat="1" applyFont="1" applyFill="1" applyBorder="1" applyAlignment="1">
      <alignment horizontal="centerContinuous" vertical="center"/>
    </xf>
    <xf numFmtId="0" fontId="89" fillId="0" borderId="40" xfId="14" applyNumberFormat="1" applyFont="1" applyBorder="1" applyAlignment="1">
      <alignment horizontal="center" vertical="center"/>
    </xf>
    <xf numFmtId="0" fontId="89" fillId="0" borderId="20" xfId="14" applyNumberFormat="1" applyFont="1" applyFill="1" applyBorder="1" applyAlignment="1">
      <alignment horizontal="centerContinuous" vertical="center"/>
    </xf>
    <xf numFmtId="0" fontId="89" fillId="0" borderId="17" xfId="14" applyNumberFormat="1" applyFont="1" applyBorder="1" applyAlignment="1">
      <alignment horizontal="centerContinuous" vertical="center" shrinkToFit="1"/>
    </xf>
    <xf numFmtId="0" fontId="89" fillId="0" borderId="17" xfId="14" applyNumberFormat="1" applyFont="1" applyBorder="1" applyAlignment="1">
      <alignment horizontal="distributed" vertical="center"/>
    </xf>
    <xf numFmtId="0" fontId="89" fillId="0" borderId="34" xfId="37" applyNumberFormat="1" applyFont="1" applyFill="1" applyBorder="1" applyAlignment="1">
      <alignment horizontal="centerContinuous" vertical="center"/>
    </xf>
    <xf numFmtId="0" fontId="89" fillId="0" borderId="34" xfId="14" applyNumberFormat="1" applyFont="1" applyFill="1" applyBorder="1" applyAlignment="1">
      <alignment horizontal="centerContinuous" vertical="center"/>
    </xf>
    <xf numFmtId="0" fontId="89" fillId="0" borderId="17" xfId="14" applyNumberFormat="1" applyFont="1" applyFill="1" applyBorder="1" applyAlignment="1">
      <alignment horizontal="center" vertical="center"/>
    </xf>
    <xf numFmtId="0" fontId="89" fillId="0" borderId="33" xfId="14" applyNumberFormat="1" applyFont="1" applyFill="1" applyBorder="1" applyAlignment="1">
      <alignment horizontal="center" vertical="center"/>
    </xf>
    <xf numFmtId="0" fontId="89" fillId="0" borderId="35" xfId="0" applyNumberFormat="1" applyFont="1" applyFill="1" applyBorder="1" applyAlignment="1">
      <alignment horizontal="centerContinuous" vertical="center"/>
    </xf>
    <xf numFmtId="0" fontId="89" fillId="0" borderId="36" xfId="14" applyNumberFormat="1" applyFont="1" applyFill="1" applyBorder="1" applyAlignment="1">
      <alignment horizontal="center" vertical="center"/>
    </xf>
    <xf numFmtId="0" fontId="89" fillId="0" borderId="37" xfId="14" applyNumberFormat="1" applyFont="1" applyFill="1" applyBorder="1" applyAlignment="1">
      <alignment horizontal="center" vertical="center"/>
    </xf>
    <xf numFmtId="0" fontId="89" fillId="0" borderId="0" xfId="0" applyNumberFormat="1" applyFont="1" applyFill="1" applyBorder="1" applyAlignment="1">
      <alignment horizontal="centerContinuous" vertical="center"/>
    </xf>
    <xf numFmtId="0" fontId="89" fillId="0" borderId="40" xfId="0" applyNumberFormat="1" applyFont="1" applyFill="1" applyBorder="1" applyAlignment="1">
      <alignment vertical="center"/>
    </xf>
    <xf numFmtId="0" fontId="89" fillId="0" borderId="21" xfId="14" applyNumberFormat="1" applyFont="1" applyFill="1" applyBorder="1" applyAlignment="1">
      <alignment horizontal="center" vertical="center"/>
    </xf>
    <xf numFmtId="0" fontId="89" fillId="0" borderId="48" xfId="14" applyNumberFormat="1" applyFont="1" applyBorder="1" applyAlignment="1">
      <alignment horizontal="center" vertical="center"/>
    </xf>
    <xf numFmtId="0" fontId="89" fillId="0" borderId="35" xfId="14" applyNumberFormat="1" applyFont="1" applyFill="1" applyBorder="1" applyAlignment="1">
      <alignment horizontal="center" vertical="center"/>
    </xf>
    <xf numFmtId="0" fontId="89" fillId="0" borderId="36" xfId="37" applyNumberFormat="1" applyFont="1" applyFill="1" applyBorder="1" applyAlignment="1">
      <alignment horizontal="center" vertical="center"/>
    </xf>
    <xf numFmtId="0" fontId="89" fillId="0" borderId="36" xfId="14" applyNumberFormat="1" applyFont="1" applyFill="1" applyBorder="1" applyAlignment="1">
      <alignment horizontal="center" vertical="center" shrinkToFit="1"/>
    </xf>
    <xf numFmtId="0" fontId="89" fillId="0" borderId="37" xfId="14" applyNumberFormat="1" applyFont="1" applyFill="1" applyBorder="1" applyAlignment="1">
      <alignment horizontal="center" vertical="center" shrinkToFit="1"/>
    </xf>
    <xf numFmtId="0" fontId="89" fillId="0" borderId="35" xfId="37" applyNumberFormat="1" applyFont="1" applyFill="1" applyBorder="1" applyAlignment="1">
      <alignment horizontal="centerContinuous" vertical="center"/>
    </xf>
    <xf numFmtId="0" fontId="89" fillId="0" borderId="36" xfId="37" applyNumberFormat="1" applyFont="1" applyFill="1" applyBorder="1" applyAlignment="1">
      <alignment horizontal="centerContinuous" vertical="center"/>
    </xf>
    <xf numFmtId="0" fontId="89" fillId="0" borderId="36" xfId="14" applyNumberFormat="1" applyFont="1" applyFill="1" applyBorder="1" applyAlignment="1">
      <alignment horizontal="centerContinuous" vertical="center"/>
    </xf>
    <xf numFmtId="0" fontId="89" fillId="0" borderId="37" xfId="14" applyNumberFormat="1" applyFont="1" applyFill="1" applyBorder="1" applyAlignment="1">
      <alignment horizontal="centerContinuous" vertical="center"/>
    </xf>
    <xf numFmtId="184" fontId="89" fillId="0" borderId="37" xfId="14" applyFont="1" applyBorder="1" applyAlignment="1">
      <alignment horizontal="centerContinuous" vertical="center" wrapText="1"/>
    </xf>
    <xf numFmtId="184" fontId="89" fillId="0" borderId="37" xfId="14" applyFont="1" applyBorder="1" applyAlignment="1">
      <alignment horizontal="centerContinuous" vertical="center"/>
    </xf>
    <xf numFmtId="0" fontId="89" fillId="0" borderId="17" xfId="0" applyNumberFormat="1" applyFont="1" applyBorder="1" applyAlignment="1">
      <alignment horizontal="centerContinuous" vertical="center"/>
    </xf>
    <xf numFmtId="0" fontId="89" fillId="0" borderId="34" xfId="14" applyNumberFormat="1" applyFont="1" applyBorder="1" applyAlignment="1" applyProtection="1">
      <alignment horizontal="center" vertical="center"/>
      <protection locked="0"/>
    </xf>
    <xf numFmtId="0" fontId="89" fillId="0" borderId="17" xfId="14" applyNumberFormat="1" applyFont="1" applyBorder="1" applyAlignment="1" applyProtection="1">
      <alignment horizontal="center" vertical="center"/>
      <protection locked="0"/>
    </xf>
    <xf numFmtId="0" fontId="89" fillId="0" borderId="33" xfId="14" applyNumberFormat="1" applyFont="1" applyBorder="1" applyAlignment="1" applyProtection="1">
      <alignment horizontal="center" vertical="center"/>
      <protection locked="0"/>
    </xf>
    <xf numFmtId="0" fontId="89" fillId="0" borderId="33" xfId="14" applyNumberFormat="1" applyFont="1" applyBorder="1" applyAlignment="1" applyProtection="1">
      <alignment horizontal="centerContinuous" vertical="center" wrapText="1"/>
      <protection locked="0"/>
    </xf>
    <xf numFmtId="0" fontId="89" fillId="0" borderId="34" xfId="0" applyNumberFormat="1" applyFont="1" applyBorder="1" applyAlignment="1">
      <alignment vertical="center" shrinkToFit="1"/>
    </xf>
    <xf numFmtId="0" fontId="89" fillId="0" borderId="37" xfId="14" applyNumberFormat="1" applyFont="1" applyBorder="1" applyAlignment="1">
      <alignment horizontal="center" vertical="center" wrapText="1"/>
    </xf>
    <xf numFmtId="0" fontId="89" fillId="0" borderId="40" xfId="0" applyNumberFormat="1" applyFont="1" applyBorder="1" applyAlignment="1">
      <alignment horizontal="centerContinuous" vertical="center"/>
    </xf>
    <xf numFmtId="0" fontId="89" fillId="0" borderId="37" xfId="14" applyNumberFormat="1" applyFont="1" applyBorder="1" applyAlignment="1">
      <alignment horizontal="centerContinuous" vertical="center" wrapText="1"/>
    </xf>
    <xf numFmtId="0" fontId="89" fillId="0" borderId="40" xfId="14" applyNumberFormat="1" applyFont="1" applyBorder="1" applyAlignment="1">
      <alignment horizontal="left" vertical="center"/>
    </xf>
    <xf numFmtId="0" fontId="89" fillId="0" borderId="53" xfId="37" applyNumberFormat="1" applyFont="1" applyBorder="1" applyAlignment="1">
      <alignment horizontal="centerContinuous" vertical="center"/>
    </xf>
    <xf numFmtId="0" fontId="89" fillId="0" borderId="18" xfId="14" applyNumberFormat="1" applyFont="1" applyBorder="1" applyAlignment="1">
      <alignment horizontal="left" vertical="center"/>
    </xf>
    <xf numFmtId="188" fontId="99" fillId="0" borderId="18" xfId="37" applyNumberFormat="1" applyFont="1" applyBorder="1" applyAlignment="1">
      <alignment vertical="center" wrapText="1"/>
    </xf>
    <xf numFmtId="188" fontId="99" fillId="0" borderId="18" xfId="37" quotePrefix="1" applyNumberFormat="1" applyFont="1" applyBorder="1" applyAlignment="1">
      <alignment vertical="center" wrapText="1"/>
    </xf>
    <xf numFmtId="188" fontId="98" fillId="0" borderId="18" xfId="37" quotePrefix="1" applyNumberFormat="1" applyFont="1" applyBorder="1" applyAlignment="1">
      <alignment vertical="center" wrapText="1"/>
    </xf>
    <xf numFmtId="188" fontId="99" fillId="0" borderId="30" xfId="37" quotePrefix="1" applyNumberFormat="1" applyFont="1" applyBorder="1" applyAlignment="1">
      <alignment vertical="center" wrapText="1"/>
    </xf>
    <xf numFmtId="0" fontId="81" fillId="0" borderId="0" xfId="37" applyFont="1" applyBorder="1"/>
    <xf numFmtId="3" fontId="81" fillId="0" borderId="0" xfId="37" applyNumberFormat="1" applyFont="1" applyBorder="1" applyAlignment="1">
      <alignment horizontal="centerContinuous"/>
    </xf>
    <xf numFmtId="49" fontId="89" fillId="0" borderId="0" xfId="16" applyNumberFormat="1" applyFont="1" applyBorder="1" applyAlignment="1" applyProtection="1">
      <alignment horizontal="centerContinuous" vertical="center"/>
      <protection locked="0"/>
    </xf>
    <xf numFmtId="49" fontId="89" fillId="0" borderId="0" xfId="16" applyNumberFormat="1" applyFont="1" applyBorder="1" applyAlignment="1">
      <alignment horizontal="centerContinuous" vertical="center"/>
    </xf>
    <xf numFmtId="49" fontId="89" fillId="0" borderId="0" xfId="16" applyNumberFormat="1" applyFont="1" applyBorder="1" applyAlignment="1">
      <alignment horizontal="center" vertical="center"/>
    </xf>
    <xf numFmtId="49" fontId="89" fillId="0" borderId="0" xfId="16" applyNumberFormat="1" applyFont="1" applyFill="1" applyBorder="1" applyAlignment="1">
      <alignment horizontal="centerContinuous" vertical="center" shrinkToFit="1"/>
    </xf>
    <xf numFmtId="49" fontId="89" fillId="0" borderId="0" xfId="16" applyNumberFormat="1" applyFont="1" applyFill="1" applyBorder="1" applyAlignment="1">
      <alignment horizontal="centerContinuous" vertical="center"/>
    </xf>
    <xf numFmtId="49" fontId="81" fillId="0" borderId="0" xfId="37" applyNumberFormat="1" applyFont="1" applyBorder="1" applyAlignment="1">
      <alignment horizontal="centerContinuous" vertical="center"/>
    </xf>
    <xf numFmtId="49" fontId="89" fillId="0" borderId="20" xfId="16" applyNumberFormat="1" applyFont="1" applyBorder="1" applyAlignment="1">
      <alignment horizontal="centerContinuous" vertical="center"/>
    </xf>
    <xf numFmtId="49" fontId="89" fillId="0" borderId="21" xfId="16" applyNumberFormat="1" applyFont="1" applyBorder="1" applyAlignment="1">
      <alignment horizontal="centerContinuous" vertical="center"/>
    </xf>
    <xf numFmtId="49" fontId="89" fillId="0" borderId="21" xfId="16" applyNumberFormat="1" applyFont="1" applyBorder="1" applyAlignment="1">
      <alignment horizontal="center" vertical="center"/>
    </xf>
    <xf numFmtId="184" fontId="89" fillId="0" borderId="0" xfId="16" applyFont="1" applyBorder="1" applyAlignment="1">
      <alignment horizontal="centerContinuous" vertical="center"/>
    </xf>
    <xf numFmtId="184" fontId="99" fillId="0" borderId="0" xfId="16" applyFont="1" applyBorder="1" applyAlignment="1">
      <alignment horizontal="centerContinuous" vertical="center"/>
    </xf>
    <xf numFmtId="184" fontId="99" fillId="0" borderId="19" xfId="16" applyFont="1" applyBorder="1" applyAlignment="1">
      <alignment horizontal="centerContinuous" vertical="center"/>
    </xf>
    <xf numFmtId="184" fontId="99" fillId="0" borderId="0" xfId="16" applyFont="1" applyBorder="1" applyAlignment="1">
      <alignment horizontal="right" vertical="center"/>
    </xf>
    <xf numFmtId="194" fontId="99" fillId="0" borderId="0" xfId="16" applyNumberFormat="1" applyFont="1" applyBorder="1" applyAlignment="1">
      <alignment horizontal="right" vertical="center"/>
    </xf>
    <xf numFmtId="3" fontId="99" fillId="0" borderId="0" xfId="16" applyNumberFormat="1" applyFont="1" applyBorder="1" applyAlignment="1">
      <alignment horizontal="right" vertical="center"/>
    </xf>
    <xf numFmtId="189" fontId="99" fillId="0" borderId="0" xfId="16" applyNumberFormat="1" applyFont="1" applyBorder="1" applyAlignment="1">
      <alignment horizontal="right" vertical="center"/>
    </xf>
    <xf numFmtId="0" fontId="99" fillId="0" borderId="0" xfId="37" applyFont="1" applyBorder="1" applyAlignment="1">
      <alignment horizontal="right" vertical="center"/>
    </xf>
    <xf numFmtId="184" fontId="99" fillId="0" borderId="0" xfId="3" applyFont="1" applyBorder="1" applyAlignment="1">
      <alignment horizontal="right" vertical="center"/>
    </xf>
    <xf numFmtId="184" fontId="98" fillId="0" borderId="0" xfId="3" applyFont="1" applyBorder="1" applyAlignment="1">
      <alignment horizontal="right" vertical="center"/>
    </xf>
    <xf numFmtId="0" fontId="98" fillId="0" borderId="0" xfId="37" applyFont="1" applyBorder="1" applyAlignment="1">
      <alignment horizontal="right" vertical="center"/>
    </xf>
    <xf numFmtId="3" fontId="98" fillId="0" borderId="0" xfId="3" applyNumberFormat="1" applyFont="1" applyBorder="1" applyAlignment="1">
      <alignment horizontal="right" vertical="center"/>
    </xf>
    <xf numFmtId="201" fontId="98" fillId="0" borderId="0" xfId="37" applyNumberFormat="1" applyFont="1" applyBorder="1" applyAlignment="1">
      <alignment horizontal="right" vertical="center"/>
    </xf>
    <xf numFmtId="3" fontId="99" fillId="0" borderId="0" xfId="37" applyNumberFormat="1" applyFont="1" applyBorder="1" applyAlignment="1">
      <alignment horizontal="right" vertical="center"/>
    </xf>
    <xf numFmtId="194" fontId="99" fillId="0" borderId="0" xfId="37" applyNumberFormat="1" applyFont="1" applyBorder="1" applyAlignment="1">
      <alignment horizontal="right" vertical="center"/>
    </xf>
    <xf numFmtId="184" fontId="98" fillId="0" borderId="21" xfId="3" applyFont="1" applyBorder="1" applyAlignment="1">
      <alignment horizontal="right" vertical="center"/>
    </xf>
    <xf numFmtId="3" fontId="98" fillId="0" borderId="21" xfId="3" applyNumberFormat="1" applyFont="1" applyBorder="1" applyAlignment="1">
      <alignment horizontal="right" vertical="center"/>
    </xf>
    <xf numFmtId="0" fontId="98" fillId="0" borderId="21" xfId="37" applyFont="1" applyBorder="1" applyAlignment="1">
      <alignment horizontal="right" vertical="center"/>
    </xf>
    <xf numFmtId="3" fontId="98" fillId="0" borderId="21" xfId="37" applyNumberFormat="1" applyFont="1" applyBorder="1" applyAlignment="1">
      <alignment horizontal="right" vertical="center"/>
    </xf>
    <xf numFmtId="188" fontId="98" fillId="0" borderId="21" xfId="37" applyNumberFormat="1" applyFont="1" applyBorder="1" applyAlignment="1">
      <alignment horizontal="right" vertical="center"/>
    </xf>
    <xf numFmtId="0" fontId="99" fillId="0" borderId="0" xfId="0" applyFont="1" applyBorder="1" applyAlignment="1">
      <alignment horizontal="right" vertical="center"/>
    </xf>
    <xf numFmtId="184" fontId="99" fillId="0" borderId="0" xfId="16" quotePrefix="1" applyFont="1" applyBorder="1" applyAlignment="1">
      <alignment horizontal="center" vertical="center"/>
    </xf>
    <xf numFmtId="0" fontId="99" fillId="0" borderId="0" xfId="16" quotePrefix="1" applyNumberFormat="1" applyFont="1" applyBorder="1" applyAlignment="1">
      <alignment horizontal="center" vertical="center"/>
    </xf>
    <xf numFmtId="0" fontId="98" fillId="0" borderId="0" xfId="16" quotePrefix="1" applyNumberFormat="1" applyFont="1" applyBorder="1" applyAlignment="1">
      <alignment horizontal="center" vertical="center"/>
    </xf>
    <xf numFmtId="49" fontId="98" fillId="0" borderId="21" xfId="16" quotePrefix="1" applyNumberFormat="1" applyFont="1" applyBorder="1" applyAlignment="1">
      <alignment horizontal="center" vertical="center"/>
    </xf>
    <xf numFmtId="49" fontId="98" fillId="0" borderId="0" xfId="16" quotePrefix="1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49" fontId="89" fillId="0" borderId="50" xfId="37" applyNumberFormat="1" applyFont="1" applyBorder="1" applyAlignment="1">
      <alignment horizontal="centerContinuous" vertical="center"/>
    </xf>
    <xf numFmtId="49" fontId="89" fillId="0" borderId="17" xfId="16" applyNumberFormat="1" applyFont="1" applyBorder="1" applyAlignment="1">
      <alignment horizontal="centerContinuous" vertical="center"/>
    </xf>
    <xf numFmtId="49" fontId="89" fillId="0" borderId="18" xfId="16" applyNumberFormat="1" applyFont="1" applyFill="1" applyBorder="1" applyAlignment="1">
      <alignment horizontal="centerContinuous" vertical="center"/>
    </xf>
    <xf numFmtId="49" fontId="89" fillId="0" borderId="33" xfId="16" applyNumberFormat="1" applyFont="1" applyBorder="1" applyAlignment="1">
      <alignment horizontal="centerContinuous" vertical="center"/>
    </xf>
    <xf numFmtId="49" fontId="89" fillId="0" borderId="30" xfId="16" applyNumberFormat="1" applyFont="1" applyBorder="1" applyAlignment="1">
      <alignment horizontal="centerContinuous" vertical="center"/>
    </xf>
    <xf numFmtId="194" fontId="99" fillId="0" borderId="17" xfId="16" applyNumberFormat="1" applyFont="1" applyBorder="1" applyAlignment="1">
      <alignment horizontal="right" vertical="center"/>
    </xf>
    <xf numFmtId="3" fontId="99" fillId="0" borderId="18" xfId="16" applyNumberFormat="1" applyFont="1" applyBorder="1" applyAlignment="1">
      <alignment horizontal="right" vertical="center"/>
    </xf>
    <xf numFmtId="0" fontId="99" fillId="0" borderId="18" xfId="37" applyFont="1" applyBorder="1" applyAlignment="1">
      <alignment horizontal="right" vertical="center"/>
    </xf>
    <xf numFmtId="184" fontId="98" fillId="0" borderId="17" xfId="3" applyFont="1" applyBorder="1" applyAlignment="1">
      <alignment horizontal="right" vertical="center"/>
    </xf>
    <xf numFmtId="0" fontId="98" fillId="0" borderId="18" xfId="37" applyFont="1" applyBorder="1" applyAlignment="1">
      <alignment horizontal="right" vertical="center"/>
    </xf>
    <xf numFmtId="0" fontId="99" fillId="0" borderId="0" xfId="0" applyFont="1" applyBorder="1" applyAlignment="1">
      <alignment horizontal="center" vertical="center"/>
    </xf>
    <xf numFmtId="189" fontId="99" fillId="0" borderId="18" xfId="16" applyNumberFormat="1" applyFont="1" applyBorder="1" applyAlignment="1">
      <alignment horizontal="right" vertical="center"/>
    </xf>
    <xf numFmtId="184" fontId="98" fillId="0" borderId="33" xfId="3" applyFont="1" applyBorder="1" applyAlignment="1">
      <alignment horizontal="right" vertical="center"/>
    </xf>
    <xf numFmtId="0" fontId="98" fillId="0" borderId="30" xfId="37" applyFont="1" applyBorder="1" applyAlignment="1">
      <alignment horizontal="right" vertical="center"/>
    </xf>
    <xf numFmtId="49" fontId="89" fillId="0" borderId="25" xfId="0" applyNumberFormat="1" applyFont="1" applyBorder="1" applyAlignment="1">
      <alignment horizontal="centerContinuous" vertical="center"/>
    </xf>
    <xf numFmtId="49" fontId="89" fillId="0" borderId="34" xfId="16" applyNumberFormat="1" applyFont="1" applyBorder="1" applyAlignment="1">
      <alignment horizontal="centerContinuous" vertical="center"/>
    </xf>
    <xf numFmtId="49" fontId="89" fillId="0" borderId="40" xfId="16" applyNumberFormat="1" applyFont="1" applyBorder="1" applyAlignment="1">
      <alignment horizontal="centerContinuous" vertical="center"/>
    </xf>
    <xf numFmtId="49" fontId="89" fillId="0" borderId="40" xfId="16" applyNumberFormat="1" applyFont="1" applyBorder="1" applyAlignment="1">
      <alignment vertical="center"/>
    </xf>
    <xf numFmtId="49" fontId="89" fillId="0" borderId="17" xfId="16" applyNumberFormat="1" applyFont="1" applyBorder="1" applyAlignment="1">
      <alignment horizontal="centerContinuous" vertical="center" shrinkToFit="1"/>
    </xf>
    <xf numFmtId="49" fontId="89" fillId="0" borderId="0" xfId="16" applyNumberFormat="1" applyFont="1" applyBorder="1" applyAlignment="1">
      <alignment horizontal="centerContinuous" vertical="center" shrinkToFit="1"/>
    </xf>
    <xf numFmtId="49" fontId="89" fillId="0" borderId="47" xfId="16" applyNumberFormat="1" applyFont="1" applyBorder="1" applyAlignment="1">
      <alignment horizontal="centerContinuous" vertical="center" shrinkToFit="1"/>
    </xf>
    <xf numFmtId="49" fontId="89" fillId="0" borderId="49" xfId="16" applyNumberFormat="1" applyFont="1" applyBorder="1" applyAlignment="1">
      <alignment horizontal="centerContinuous" vertical="center" shrinkToFit="1"/>
    </xf>
    <xf numFmtId="49" fontId="89" fillId="0" borderId="34" xfId="16" applyNumberFormat="1" applyFont="1" applyBorder="1" applyAlignment="1">
      <alignment horizontal="center" vertical="center" shrinkToFit="1"/>
    </xf>
    <xf numFmtId="49" fontId="89" fillId="0" borderId="17" xfId="16" applyNumberFormat="1" applyFont="1" applyBorder="1" applyAlignment="1">
      <alignment horizontal="center" vertical="center" shrinkToFit="1"/>
    </xf>
    <xf numFmtId="49" fontId="89" fillId="0" borderId="20" xfId="16" applyNumberFormat="1" applyFont="1" applyBorder="1" applyAlignment="1" applyProtection="1">
      <alignment horizontal="centerContinuous" vertical="center"/>
      <protection locked="0"/>
    </xf>
    <xf numFmtId="49" fontId="89" fillId="0" borderId="20" xfId="16" applyNumberFormat="1" applyFont="1" applyFill="1" applyBorder="1" applyAlignment="1">
      <alignment horizontal="centerContinuous" vertical="center" shrinkToFit="1"/>
    </xf>
    <xf numFmtId="49" fontId="89" fillId="0" borderId="17" xfId="16" applyNumberFormat="1" applyFont="1" applyFill="1" applyBorder="1" applyAlignment="1">
      <alignment horizontal="centerContinuous" vertical="center" shrinkToFit="1"/>
    </xf>
    <xf numFmtId="49" fontId="89" fillId="0" borderId="18" xfId="16" applyNumberFormat="1" applyFont="1" applyFill="1" applyBorder="1" applyAlignment="1">
      <alignment horizontal="centerContinuous" vertical="center" shrinkToFit="1"/>
    </xf>
    <xf numFmtId="49" fontId="89" fillId="0" borderId="36" xfId="16" applyNumberFormat="1" applyFont="1" applyFill="1" applyBorder="1" applyAlignment="1">
      <alignment horizontal="centerContinuous" vertical="center"/>
    </xf>
    <xf numFmtId="49" fontId="89" fillId="0" borderId="34" xfId="16" applyNumberFormat="1" applyFont="1" applyBorder="1" applyAlignment="1">
      <alignment horizontal="left" vertical="center"/>
    </xf>
    <xf numFmtId="49" fontId="89" fillId="0" borderId="40" xfId="16" applyNumberFormat="1" applyFont="1" applyBorder="1" applyAlignment="1">
      <alignment horizontal="left" vertical="center"/>
    </xf>
    <xf numFmtId="49" fontId="89" fillId="0" borderId="49" xfId="16" applyNumberFormat="1" applyFont="1" applyBorder="1" applyAlignment="1">
      <alignment horizontal="centerContinuous" vertical="center"/>
    </xf>
    <xf numFmtId="49" fontId="89" fillId="0" borderId="48" xfId="16" applyNumberFormat="1" applyFont="1" applyBorder="1" applyAlignment="1">
      <alignment horizontal="centerContinuous" vertical="center"/>
    </xf>
    <xf numFmtId="49" fontId="89" fillId="0" borderId="18" xfId="16" applyNumberFormat="1" applyFont="1" applyBorder="1" applyAlignment="1">
      <alignment horizontal="centerContinuous" vertical="center"/>
    </xf>
    <xf numFmtId="49" fontId="89" fillId="0" borderId="47" xfId="16" applyNumberFormat="1" applyFont="1" applyBorder="1" applyAlignment="1">
      <alignment horizontal="centerContinuous" vertical="center"/>
    </xf>
    <xf numFmtId="49" fontId="89" fillId="0" borderId="40" xfId="16" applyNumberFormat="1" applyFont="1" applyBorder="1" applyAlignment="1">
      <alignment horizontal="center" vertical="center"/>
    </xf>
    <xf numFmtId="49" fontId="89" fillId="0" borderId="17" xfId="16" applyNumberFormat="1" applyFont="1" applyFill="1" applyBorder="1" applyAlignment="1">
      <alignment horizontal="centerContinuous" vertical="center"/>
    </xf>
    <xf numFmtId="49" fontId="89" fillId="0" borderId="55" xfId="37" applyNumberFormat="1" applyFont="1" applyBorder="1" applyAlignment="1">
      <alignment horizontal="centerContinuous" vertical="center"/>
    </xf>
    <xf numFmtId="49" fontId="89" fillId="0" borderId="56" xfId="37" applyNumberFormat="1" applyFont="1" applyBorder="1" applyAlignment="1">
      <alignment horizontal="centerContinuous" vertical="center"/>
    </xf>
    <xf numFmtId="49" fontId="89" fillId="0" borderId="36" xfId="16" applyNumberFormat="1" applyFont="1" applyBorder="1" applyAlignment="1">
      <alignment horizontal="centerContinuous" vertical="center"/>
    </xf>
    <xf numFmtId="49" fontId="89" fillId="0" borderId="36" xfId="37" applyNumberFormat="1" applyFont="1" applyBorder="1" applyAlignment="1">
      <alignment horizontal="centerContinuous" vertical="center"/>
    </xf>
    <xf numFmtId="49" fontId="89" fillId="0" borderId="36" xfId="0" applyNumberFormat="1" applyFont="1" applyBorder="1" applyAlignment="1">
      <alignment horizontal="centerContinuous" vertical="center"/>
    </xf>
    <xf numFmtId="49" fontId="89" fillId="0" borderId="17" xfId="0" applyNumberFormat="1" applyFont="1" applyBorder="1" applyAlignment="1">
      <alignment horizontal="centerContinuous" vertical="center"/>
    </xf>
    <xf numFmtId="49" fontId="89" fillId="0" borderId="36" xfId="37" applyNumberFormat="1" applyFont="1" applyFill="1" applyBorder="1" applyAlignment="1">
      <alignment horizontal="centerContinuous" vertical="center" wrapText="1"/>
    </xf>
    <xf numFmtId="49" fontId="89" fillId="0" borderId="36" xfId="0" applyNumberFormat="1" applyFont="1" applyFill="1" applyBorder="1" applyAlignment="1">
      <alignment horizontal="centerContinuous" vertical="center" wrapText="1"/>
    </xf>
    <xf numFmtId="49" fontId="89" fillId="0" borderId="18" xfId="0" applyNumberFormat="1" applyFont="1" applyBorder="1" applyAlignment="1">
      <alignment horizontal="centerContinuous" vertical="center"/>
    </xf>
    <xf numFmtId="184" fontId="99" fillId="0" borderId="17" xfId="16" applyFont="1" applyBorder="1" applyAlignment="1">
      <alignment horizontal="centerContinuous" vertical="center"/>
    </xf>
    <xf numFmtId="184" fontId="99" fillId="0" borderId="18" xfId="16" applyFont="1" applyBorder="1" applyAlignment="1">
      <alignment horizontal="centerContinuous" vertical="center"/>
    </xf>
    <xf numFmtId="3" fontId="99" fillId="0" borderId="17" xfId="16" applyNumberFormat="1" applyFont="1" applyBorder="1" applyAlignment="1">
      <alignment horizontal="right" vertical="center"/>
    </xf>
    <xf numFmtId="189" fontId="99" fillId="0" borderId="18" xfId="37" applyNumberFormat="1" applyFont="1" applyBorder="1" applyAlignment="1">
      <alignment horizontal="right" vertical="center"/>
    </xf>
    <xf numFmtId="3" fontId="98" fillId="0" borderId="33" xfId="3" applyNumberFormat="1" applyFont="1" applyBorder="1" applyAlignment="1">
      <alignment horizontal="right" vertical="center"/>
    </xf>
    <xf numFmtId="0" fontId="81" fillId="0" borderId="0" xfId="0" applyFont="1" applyBorder="1"/>
    <xf numFmtId="0" fontId="89" fillId="0" borderId="0" xfId="0" applyFont="1" applyBorder="1" applyAlignment="1">
      <alignment horizontal="center" vertical="center"/>
    </xf>
    <xf numFmtId="184" fontId="89" fillId="0" borderId="0" xfId="16" applyFont="1" applyBorder="1" applyAlignment="1">
      <alignment horizontal="center" vertical="center"/>
    </xf>
    <xf numFmtId="184" fontId="52" fillId="0" borderId="0" xfId="16" applyFont="1" applyBorder="1" applyAlignment="1">
      <alignment horizontal="center" vertical="center"/>
    </xf>
    <xf numFmtId="184" fontId="82" fillId="0" borderId="0" xfId="16" applyFont="1" applyBorder="1" applyAlignment="1">
      <alignment horizontal="center" vertical="center"/>
    </xf>
    <xf numFmtId="0" fontId="26" fillId="0" borderId="0" xfId="37" applyFont="1" applyBorder="1" applyAlignment="1">
      <alignment horizontal="center" vertical="center"/>
    </xf>
    <xf numFmtId="0" fontId="54" fillId="0" borderId="0" xfId="37" applyFont="1" applyBorder="1" applyAlignment="1">
      <alignment horizontal="center" vertical="center"/>
    </xf>
    <xf numFmtId="0" fontId="52" fillId="0" borderId="25" xfId="37" applyFont="1" applyBorder="1" applyAlignment="1">
      <alignment vertical="center"/>
    </xf>
    <xf numFmtId="184" fontId="52" fillId="0" borderId="21" xfId="16" applyFont="1" applyBorder="1" applyAlignment="1">
      <alignment horizontal="center" vertical="center"/>
    </xf>
    <xf numFmtId="0" fontId="54" fillId="0" borderId="21" xfId="37" applyFont="1" applyBorder="1" applyAlignment="1">
      <alignment horizontal="center" vertical="center"/>
    </xf>
    <xf numFmtId="3" fontId="98" fillId="0" borderId="0" xfId="16" applyNumberFormat="1" applyFont="1" applyBorder="1" applyAlignment="1">
      <alignment horizontal="centerContinuous" vertical="center"/>
    </xf>
    <xf numFmtId="202" fontId="99" fillId="0" borderId="0" xfId="16" applyNumberFormat="1" applyFont="1" applyBorder="1" applyAlignment="1">
      <alignment horizontal="right" vertical="center" indent="1"/>
    </xf>
    <xf numFmtId="202" fontId="98" fillId="0" borderId="21" xfId="0" applyNumberFormat="1" applyFont="1" applyBorder="1" applyAlignment="1">
      <alignment horizontal="right" vertical="center" indent="1"/>
    </xf>
    <xf numFmtId="202" fontId="99" fillId="0" borderId="0" xfId="16" applyNumberFormat="1" applyFont="1" applyBorder="1" applyAlignment="1">
      <alignment horizontal="right" vertical="center" indent="2"/>
    </xf>
    <xf numFmtId="202" fontId="99" fillId="0" borderId="0" xfId="16" quotePrefix="1" applyNumberFormat="1" applyFont="1" applyBorder="1" applyAlignment="1">
      <alignment horizontal="right" vertical="center" indent="2"/>
    </xf>
    <xf numFmtId="202" fontId="98" fillId="0" borderId="21" xfId="0" applyNumberFormat="1" applyFont="1" applyBorder="1" applyAlignment="1">
      <alignment horizontal="right" vertical="center" indent="2"/>
    </xf>
    <xf numFmtId="3" fontId="81" fillId="0" borderId="0" xfId="0" applyNumberFormat="1" applyFont="1"/>
    <xf numFmtId="189" fontId="81" fillId="0" borderId="0" xfId="0" applyNumberFormat="1" applyFont="1"/>
    <xf numFmtId="1" fontId="81" fillId="0" borderId="0" xfId="0" applyNumberFormat="1" applyFont="1"/>
    <xf numFmtId="189" fontId="81" fillId="0" borderId="0" xfId="0" applyNumberFormat="1" applyFont="1" applyAlignment="1">
      <alignment horizontal="right"/>
    </xf>
    <xf numFmtId="0" fontId="81" fillId="0" borderId="0" xfId="0" applyFont="1"/>
    <xf numFmtId="3" fontId="81" fillId="0" borderId="0" xfId="0" applyNumberFormat="1" applyFont="1" applyAlignment="1">
      <alignment horizontal="right"/>
    </xf>
    <xf numFmtId="190" fontId="81" fillId="0" borderId="0" xfId="0" applyNumberFormat="1" applyFont="1"/>
    <xf numFmtId="0" fontId="81" fillId="0" borderId="0" xfId="0" applyFont="1" applyAlignment="1">
      <alignment horizontal="right"/>
    </xf>
    <xf numFmtId="3" fontId="89" fillId="0" borderId="0" xfId="0" applyNumberFormat="1" applyFont="1" applyBorder="1" applyAlignment="1">
      <alignment horizontal="centerContinuous" vertical="center" shrinkToFit="1"/>
    </xf>
    <xf numFmtId="189" fontId="89" fillId="0" borderId="0" xfId="0" applyNumberFormat="1" applyFont="1" applyBorder="1" applyAlignment="1">
      <alignment horizontal="centerContinuous" vertical="center" shrinkToFit="1"/>
    </xf>
    <xf numFmtId="0" fontId="89" fillId="0" borderId="0" xfId="0" applyFont="1" applyBorder="1" applyAlignment="1">
      <alignment horizontal="centerContinuous" vertical="center" shrinkToFit="1"/>
    </xf>
    <xf numFmtId="190" fontId="89" fillId="0" borderId="0" xfId="0" applyNumberFormat="1" applyFont="1" applyBorder="1" applyAlignment="1">
      <alignment horizontal="centerContinuous" vertical="center" shrinkToFit="1"/>
    </xf>
    <xf numFmtId="0" fontId="89" fillId="0" borderId="0" xfId="0" applyFont="1" applyBorder="1" applyAlignment="1">
      <alignment horizontal="centerContinuous" vertical="center"/>
    </xf>
    <xf numFmtId="0" fontId="99" fillId="0" borderId="0" xfId="0" applyFont="1" applyBorder="1" applyAlignment="1">
      <alignment vertical="center"/>
    </xf>
    <xf numFmtId="202" fontId="99" fillId="0" borderId="0" xfId="3" quotePrefix="1" applyNumberFormat="1" applyFont="1" applyBorder="1" applyAlignment="1">
      <alignment horizontal="right" vertical="center"/>
    </xf>
    <xf numFmtId="0" fontId="99" fillId="0" borderId="0" xfId="0" applyFont="1" applyBorder="1" applyAlignment="1">
      <alignment horizontal="distributed" vertical="center"/>
    </xf>
    <xf numFmtId="202" fontId="99" fillId="0" borderId="0" xfId="3" applyNumberFormat="1" applyFont="1" applyBorder="1" applyAlignment="1">
      <alignment horizontal="right" vertical="center"/>
    </xf>
    <xf numFmtId="202" fontId="99" fillId="0" borderId="0" xfId="3" applyNumberFormat="1" applyFont="1" applyBorder="1" applyAlignment="1">
      <alignment horizontal="distributed" vertical="center"/>
    </xf>
    <xf numFmtId="202" fontId="98" fillId="0" borderId="0" xfId="3" applyNumberFormat="1" applyFont="1" applyBorder="1" applyAlignment="1">
      <alignment horizontal="right" vertical="center"/>
    </xf>
    <xf numFmtId="202" fontId="98" fillId="0" borderId="0" xfId="3" applyNumberFormat="1" applyFont="1" applyBorder="1" applyAlignment="1">
      <alignment horizontal="distributed" vertical="center"/>
    </xf>
    <xf numFmtId="0" fontId="98" fillId="0" borderId="0" xfId="0" applyFont="1" applyBorder="1" applyAlignment="1">
      <alignment horizontal="distributed" vertical="center"/>
    </xf>
    <xf numFmtId="3" fontId="81" fillId="0" borderId="0" xfId="0" applyNumberFormat="1" applyFont="1" applyBorder="1" applyAlignment="1">
      <alignment vertical="center" shrinkToFit="1"/>
    </xf>
    <xf numFmtId="189" fontId="81" fillId="0" borderId="0" xfId="0" applyNumberFormat="1" applyFont="1" applyBorder="1" applyAlignment="1">
      <alignment vertical="center" shrinkToFit="1"/>
    </xf>
    <xf numFmtId="1" fontId="81" fillId="0" borderId="0" xfId="0" applyNumberFormat="1" applyFont="1" applyBorder="1" applyAlignment="1">
      <alignment vertical="center" shrinkToFit="1"/>
    </xf>
    <xf numFmtId="0" fontId="81" fillId="0" borderId="0" xfId="0" applyFont="1" applyBorder="1" applyAlignment="1">
      <alignment vertical="center" shrinkToFit="1"/>
    </xf>
    <xf numFmtId="190" fontId="81" fillId="0" borderId="0" xfId="0" applyNumberFormat="1" applyFont="1" applyBorder="1" applyAlignment="1">
      <alignment vertical="center" shrinkToFit="1"/>
    </xf>
    <xf numFmtId="190" fontId="81" fillId="0" borderId="0" xfId="0" applyNumberFormat="1" applyFont="1" applyBorder="1" applyAlignment="1">
      <alignment horizontal="right" vertical="center"/>
    </xf>
    <xf numFmtId="3" fontId="89" fillId="0" borderId="25" xfId="0" applyNumberFormat="1" applyFont="1" applyBorder="1" applyAlignment="1">
      <alignment horizontal="centerContinuous" vertical="center" shrinkToFit="1"/>
    </xf>
    <xf numFmtId="189" fontId="89" fillId="0" borderId="25" xfId="0" applyNumberFormat="1" applyFont="1" applyBorder="1" applyAlignment="1">
      <alignment horizontal="centerContinuous" vertical="center" shrinkToFit="1"/>
    </xf>
    <xf numFmtId="0" fontId="89" fillId="0" borderId="25" xfId="0" applyFont="1" applyBorder="1" applyAlignment="1">
      <alignment horizontal="centerContinuous" vertical="center" shrinkToFit="1"/>
    </xf>
    <xf numFmtId="0" fontId="89" fillId="0" borderId="24" xfId="0" applyFont="1" applyBorder="1" applyAlignment="1">
      <alignment horizontal="centerContinuous" vertical="center" shrinkToFit="1"/>
    </xf>
    <xf numFmtId="190" fontId="89" fillId="0" borderId="25" xfId="0" applyNumberFormat="1" applyFont="1" applyBorder="1" applyAlignment="1">
      <alignment horizontal="centerContinuous" vertical="center" shrinkToFit="1"/>
    </xf>
    <xf numFmtId="0" fontId="89" fillId="0" borderId="25" xfId="0" applyFont="1" applyBorder="1"/>
    <xf numFmtId="0" fontId="89" fillId="0" borderId="25" xfId="0" applyFont="1" applyBorder="1" applyAlignment="1">
      <alignment horizontal="centerContinuous" vertical="center"/>
    </xf>
    <xf numFmtId="0" fontId="89" fillId="0" borderId="0" xfId="0" applyFont="1" applyBorder="1"/>
    <xf numFmtId="189" fontId="89" fillId="0" borderId="20" xfId="0" applyNumberFormat="1" applyFont="1" applyBorder="1" applyAlignment="1">
      <alignment horizontal="centerContinuous" vertical="center" shrinkToFit="1"/>
    </xf>
    <xf numFmtId="0" fontId="89" fillId="0" borderId="21" xfId="0" applyFont="1" applyBorder="1"/>
    <xf numFmtId="0" fontId="89" fillId="0" borderId="21" xfId="0" applyFont="1" applyBorder="1" applyAlignment="1">
      <alignment horizontal="centerContinuous" vertical="center"/>
    </xf>
    <xf numFmtId="3" fontId="98" fillId="0" borderId="21" xfId="0" applyNumberFormat="1" applyFont="1" applyBorder="1" applyAlignment="1">
      <alignment horizontal="right" vertical="center"/>
    </xf>
    <xf numFmtId="0" fontId="98" fillId="0" borderId="21" xfId="0" applyFont="1" applyBorder="1" applyAlignment="1">
      <alignment horizontal="right" vertical="center"/>
    </xf>
    <xf numFmtId="0" fontId="98" fillId="0" borderId="21" xfId="0" applyFont="1" applyBorder="1" applyAlignment="1">
      <alignment horizontal="distributed" vertical="center"/>
    </xf>
    <xf numFmtId="0" fontId="99" fillId="0" borderId="21" xfId="0" applyFont="1" applyBorder="1" applyAlignment="1">
      <alignment vertical="center"/>
    </xf>
    <xf numFmtId="190" fontId="99" fillId="0" borderId="25" xfId="0" applyNumberFormat="1" applyFont="1" applyBorder="1" applyAlignment="1">
      <alignment vertical="center"/>
    </xf>
    <xf numFmtId="190" fontId="99" fillId="0" borderId="0" xfId="0" applyNumberFormat="1" applyFont="1" applyBorder="1" applyAlignment="1">
      <alignment vertical="center"/>
    </xf>
    <xf numFmtId="0" fontId="99" fillId="0" borderId="0" xfId="0" quotePrefix="1" applyFont="1" applyBorder="1" applyAlignment="1">
      <alignment horizontal="distributed" vertical="center"/>
    </xf>
    <xf numFmtId="0" fontId="98" fillId="0" borderId="0" xfId="0" quotePrefix="1" applyFont="1" applyBorder="1" applyAlignment="1">
      <alignment horizontal="distributed" vertical="center"/>
    </xf>
    <xf numFmtId="0" fontId="98" fillId="0" borderId="21" xfId="0" quotePrefix="1" applyFont="1" applyBorder="1" applyAlignment="1">
      <alignment horizontal="distributed" vertical="center"/>
    </xf>
    <xf numFmtId="3" fontId="89" fillId="0" borderId="50" xfId="0" applyNumberFormat="1" applyFont="1" applyBorder="1" applyAlignment="1">
      <alignment horizontal="centerContinuous" vertical="center" shrinkToFit="1"/>
    </xf>
    <xf numFmtId="189" fontId="89" fillId="0" borderId="28" xfId="0" applyNumberFormat="1" applyFont="1" applyBorder="1" applyAlignment="1">
      <alignment horizontal="centerContinuous" vertical="center" shrinkToFit="1"/>
    </xf>
    <xf numFmtId="3" fontId="89" fillId="0" borderId="17" xfId="0" applyNumberFormat="1" applyFont="1" applyBorder="1" applyAlignment="1">
      <alignment horizontal="centerContinuous" vertical="center" shrinkToFit="1"/>
    </xf>
    <xf numFmtId="189" fontId="89" fillId="0" borderId="18" xfId="0" applyNumberFormat="1" applyFont="1" applyBorder="1" applyAlignment="1">
      <alignment horizontal="centerContinuous" vertical="center" shrinkToFit="1"/>
    </xf>
    <xf numFmtId="3" fontId="89" fillId="0" borderId="29" xfId="0" applyNumberFormat="1" applyFont="1" applyBorder="1" applyAlignment="1">
      <alignment horizontal="centerContinuous" vertical="center" shrinkToFit="1"/>
    </xf>
    <xf numFmtId="189" fontId="89" fillId="0" borderId="51" xfId="0" applyNumberFormat="1" applyFont="1" applyBorder="1" applyAlignment="1">
      <alignment horizontal="centerContinuous" vertical="center" shrinkToFit="1"/>
    </xf>
    <xf numFmtId="202" fontId="99" fillId="0" borderId="17" xfId="3" quotePrefix="1" applyNumberFormat="1" applyFont="1" applyBorder="1" applyAlignment="1">
      <alignment horizontal="right" vertical="center"/>
    </xf>
    <xf numFmtId="189" fontId="99" fillId="0" borderId="18" xfId="0" quotePrefix="1" applyNumberFormat="1" applyFont="1" applyBorder="1" applyAlignment="1">
      <alignment horizontal="right" vertical="center"/>
    </xf>
    <xf numFmtId="202" fontId="99" fillId="0" borderId="17" xfId="3" applyNumberFormat="1" applyFont="1" applyBorder="1" applyAlignment="1">
      <alignment horizontal="right" vertical="center"/>
    </xf>
    <xf numFmtId="0" fontId="99" fillId="0" borderId="18" xfId="0" applyFont="1" applyBorder="1" applyAlignment="1">
      <alignment horizontal="distributed" vertical="center"/>
    </xf>
    <xf numFmtId="202" fontId="98" fillId="0" borderId="17" xfId="3" applyNumberFormat="1" applyFont="1" applyBorder="1" applyAlignment="1">
      <alignment horizontal="right" vertical="center"/>
    </xf>
    <xf numFmtId="0" fontId="98" fillId="0" borderId="18" xfId="0" applyFont="1" applyBorder="1" applyAlignment="1">
      <alignment horizontal="distributed" vertical="center"/>
    </xf>
    <xf numFmtId="3" fontId="99" fillId="0" borderId="17" xfId="0" applyNumberFormat="1" applyFont="1" applyBorder="1" applyAlignment="1">
      <alignment horizontal="right" vertical="center"/>
    </xf>
    <xf numFmtId="3" fontId="98" fillId="0" borderId="17" xfId="0" applyNumberFormat="1" applyFont="1" applyBorder="1" applyAlignment="1">
      <alignment horizontal="right" vertical="center"/>
    </xf>
    <xf numFmtId="0" fontId="98" fillId="0" borderId="0" xfId="0" applyFont="1" applyBorder="1" applyAlignment="1">
      <alignment horizontal="right" vertical="center"/>
    </xf>
    <xf numFmtId="3" fontId="98" fillId="0" borderId="0" xfId="0" applyNumberFormat="1" applyFont="1" applyBorder="1" applyAlignment="1">
      <alignment horizontal="right" vertical="center"/>
    </xf>
    <xf numFmtId="3" fontId="98" fillId="0" borderId="33" xfId="0" applyNumberFormat="1" applyFont="1" applyBorder="1" applyAlignment="1">
      <alignment horizontal="right" vertical="center"/>
    </xf>
    <xf numFmtId="0" fontId="98" fillId="0" borderId="30" xfId="0" applyFont="1" applyBorder="1" applyAlignment="1">
      <alignment horizontal="distributed" vertical="center"/>
    </xf>
    <xf numFmtId="3" fontId="89" fillId="0" borderId="19" xfId="0" applyNumberFormat="1" applyFont="1" applyBorder="1" applyAlignment="1">
      <alignment horizontal="centerContinuous" vertical="center" shrinkToFit="1"/>
    </xf>
    <xf numFmtId="1" fontId="89" fillId="0" borderId="50" xfId="0" applyNumberFormat="1" applyFont="1" applyBorder="1" applyAlignment="1">
      <alignment horizontal="centerContinuous" vertical="center" shrinkToFit="1"/>
    </xf>
    <xf numFmtId="1" fontId="89" fillId="0" borderId="17" xfId="0" applyNumberFormat="1" applyFont="1" applyBorder="1" applyAlignment="1">
      <alignment horizontal="centerContinuous" vertical="center" shrinkToFit="1"/>
    </xf>
    <xf numFmtId="0" fontId="89" fillId="0" borderId="50" xfId="0" applyFont="1" applyBorder="1" applyAlignment="1">
      <alignment horizontal="centerContinuous" vertical="center" shrinkToFit="1"/>
    </xf>
    <xf numFmtId="0" fontId="89" fillId="0" borderId="28" xfId="0" applyFont="1" applyBorder="1" applyAlignment="1">
      <alignment horizontal="centerContinuous" vertical="center" shrinkToFit="1"/>
    </xf>
    <xf numFmtId="0" fontId="89" fillId="0" borderId="17" xfId="0" applyFont="1" applyBorder="1" applyAlignment="1">
      <alignment horizontal="centerContinuous" vertical="center" shrinkToFit="1"/>
    </xf>
    <xf numFmtId="0" fontId="89" fillId="0" borderId="18" xfId="0" applyFont="1" applyBorder="1" applyAlignment="1">
      <alignment horizontal="centerContinuous" vertical="center" shrinkToFit="1"/>
    </xf>
    <xf numFmtId="190" fontId="89" fillId="0" borderId="50" xfId="0" applyNumberFormat="1" applyFont="1" applyBorder="1" applyAlignment="1">
      <alignment horizontal="centerContinuous" vertical="center" shrinkToFit="1"/>
    </xf>
    <xf numFmtId="190" fontId="89" fillId="0" borderId="17" xfId="0" applyNumberFormat="1" applyFont="1" applyBorder="1" applyAlignment="1">
      <alignment horizontal="centerContinuous" vertical="center" shrinkToFit="1"/>
    </xf>
    <xf numFmtId="0" fontId="26" fillId="0" borderId="0" xfId="37" applyFont="1" applyBorder="1" applyAlignment="1">
      <alignment vertical="center"/>
    </xf>
    <xf numFmtId="0" fontId="54" fillId="0" borderId="0" xfId="37" applyFont="1" applyBorder="1" applyAlignment="1">
      <alignment vertical="center"/>
    </xf>
    <xf numFmtId="0" fontId="89" fillId="0" borderId="25" xfId="37" applyFont="1" applyBorder="1" applyAlignment="1">
      <alignment vertical="center"/>
    </xf>
    <xf numFmtId="184" fontId="89" fillId="0" borderId="21" xfId="16" applyFont="1" applyBorder="1" applyAlignment="1">
      <alignment horizontal="center" vertical="center" shrinkToFit="1"/>
    </xf>
    <xf numFmtId="0" fontId="54" fillId="0" borderId="21" xfId="37" applyFont="1" applyBorder="1" applyAlignment="1">
      <alignment vertical="center"/>
    </xf>
    <xf numFmtId="0" fontId="89" fillId="0" borderId="55" xfId="37" applyFont="1" applyBorder="1" applyAlignment="1">
      <alignment horizontal="center" vertical="center"/>
    </xf>
    <xf numFmtId="0" fontId="89" fillId="0" borderId="55" xfId="37" applyFont="1" applyBorder="1" applyAlignment="1">
      <alignment horizontal="centerContinuous" vertical="center"/>
    </xf>
    <xf numFmtId="0" fontId="89" fillId="0" borderId="50" xfId="37" applyFont="1" applyBorder="1" applyAlignment="1">
      <alignment horizontal="center" vertical="center"/>
    </xf>
    <xf numFmtId="184" fontId="89" fillId="0" borderId="36" xfId="16" applyFont="1" applyBorder="1" applyAlignment="1">
      <alignment horizontal="centerContinuous" vertical="center"/>
    </xf>
    <xf numFmtId="184" fontId="89" fillId="0" borderId="36" xfId="16" applyFont="1" applyBorder="1" applyAlignment="1">
      <alignment horizontal="center" vertical="center"/>
    </xf>
    <xf numFmtId="0" fontId="89" fillId="0" borderId="36" xfId="0" applyFont="1" applyBorder="1" applyAlignment="1">
      <alignment horizontal="center" vertical="center"/>
    </xf>
    <xf numFmtId="184" fontId="89" fillId="0" borderId="17" xfId="16" applyFont="1" applyBorder="1" applyAlignment="1">
      <alignment horizontal="center" vertical="center"/>
    </xf>
    <xf numFmtId="184" fontId="89" fillId="0" borderId="36" xfId="16" applyFont="1" applyBorder="1" applyAlignment="1">
      <alignment horizontal="left" vertical="center"/>
    </xf>
    <xf numFmtId="184" fontId="89" fillId="0" borderId="17" xfId="16" applyFont="1" applyBorder="1" applyAlignment="1">
      <alignment horizontal="centerContinuous" vertical="center"/>
    </xf>
    <xf numFmtId="0" fontId="89" fillId="0" borderId="28" xfId="37" applyFont="1" applyBorder="1" applyAlignment="1">
      <alignment horizontal="centerContinuous" vertical="center"/>
    </xf>
    <xf numFmtId="0" fontId="89" fillId="0" borderId="18" xfId="0" applyFont="1" applyBorder="1" applyAlignment="1">
      <alignment horizontal="center" vertical="center"/>
    </xf>
    <xf numFmtId="184" fontId="89" fillId="0" borderId="18" xfId="16" applyFont="1" applyBorder="1" applyAlignment="1">
      <alignment horizontal="left" vertical="center"/>
    </xf>
    <xf numFmtId="0" fontId="89" fillId="0" borderId="0" xfId="32" applyFont="1" applyFill="1" applyBorder="1" applyAlignment="1">
      <alignment vertical="center" wrapText="1"/>
    </xf>
    <xf numFmtId="0" fontId="89" fillId="0" borderId="0" xfId="0" applyFont="1" applyFill="1" applyBorder="1" applyAlignment="1">
      <alignment horizontal="center"/>
    </xf>
    <xf numFmtId="0" fontId="89" fillId="0" borderId="14" xfId="0" applyFont="1" applyFill="1" applyBorder="1" applyAlignment="1">
      <alignment horizontal="center"/>
    </xf>
    <xf numFmtId="49" fontId="89" fillId="0" borderId="0" xfId="32" applyNumberFormat="1" applyFont="1" applyFill="1" applyBorder="1" applyAlignment="1">
      <alignment horizontal="center" vertical="center" wrapText="1"/>
    </xf>
    <xf numFmtId="49" fontId="89" fillId="0" borderId="0" xfId="32" applyNumberFormat="1" applyFont="1" applyFill="1" applyBorder="1" applyAlignment="1">
      <alignment horizontal="center" vertical="center" shrinkToFit="1"/>
    </xf>
    <xf numFmtId="49" fontId="89" fillId="0" borderId="21" xfId="32" applyNumberFormat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/>
    </xf>
    <xf numFmtId="4" fontId="99" fillId="0" borderId="0" xfId="36" applyNumberFormat="1" applyFont="1" applyBorder="1">
      <alignment vertical="center"/>
    </xf>
    <xf numFmtId="0" fontId="99" fillId="0" borderId="0" xfId="36" applyFont="1" applyBorder="1">
      <alignment vertical="center"/>
    </xf>
    <xf numFmtId="226" fontId="99" fillId="0" borderId="0" xfId="36" applyNumberFormat="1" applyFont="1" applyBorder="1">
      <alignment vertical="center"/>
    </xf>
    <xf numFmtId="4" fontId="98" fillId="0" borderId="0" xfId="36" applyNumberFormat="1" applyFont="1" applyBorder="1">
      <alignment vertical="center"/>
    </xf>
    <xf numFmtId="0" fontId="98" fillId="0" borderId="0" xfId="36" applyFont="1" applyBorder="1">
      <alignment vertical="center"/>
    </xf>
    <xf numFmtId="204" fontId="98" fillId="0" borderId="0" xfId="36" applyNumberFormat="1" applyFont="1" applyBorder="1">
      <alignment vertical="center"/>
    </xf>
    <xf numFmtId="49" fontId="89" fillId="0" borderId="25" xfId="32" applyNumberFormat="1" applyFont="1" applyFill="1" applyBorder="1" applyAlignment="1">
      <alignment horizontal="center" vertical="center" wrapText="1"/>
    </xf>
    <xf numFmtId="49" fontId="99" fillId="0" borderId="0" xfId="32" applyNumberFormat="1" applyFont="1" applyFill="1" applyBorder="1" applyAlignment="1">
      <alignment horizontal="center" vertical="center" wrapText="1"/>
    </xf>
    <xf numFmtId="49" fontId="98" fillId="0" borderId="0" xfId="32" applyNumberFormat="1" applyFont="1" applyFill="1" applyBorder="1" applyAlignment="1">
      <alignment horizontal="center" vertical="center" wrapText="1"/>
    </xf>
    <xf numFmtId="225" fontId="99" fillId="0" borderId="0" xfId="0" quotePrefix="1" applyNumberFormat="1" applyFont="1" applyBorder="1" applyAlignment="1">
      <alignment horizontal="center" vertical="center"/>
    </xf>
    <xf numFmtId="225" fontId="99" fillId="0" borderId="21" xfId="0" quotePrefix="1" applyNumberFormat="1" applyFont="1" applyBorder="1" applyAlignment="1">
      <alignment horizontal="center" vertical="center"/>
    </xf>
    <xf numFmtId="49" fontId="89" fillId="0" borderId="0" xfId="18" applyNumberFormat="1" applyFont="1" applyBorder="1" applyAlignment="1">
      <alignment horizontal="center" vertical="center"/>
    </xf>
    <xf numFmtId="49" fontId="89" fillId="0" borderId="0" xfId="18" applyNumberFormat="1" applyFont="1" applyBorder="1" applyAlignment="1">
      <alignment horizontal="centerContinuous" vertical="center"/>
    </xf>
    <xf numFmtId="49" fontId="89" fillId="0" borderId="0" xfId="17" applyNumberFormat="1" applyFont="1" applyBorder="1" applyAlignment="1">
      <alignment horizontal="left" vertical="center"/>
    </xf>
    <xf numFmtId="49" fontId="89" fillId="0" borderId="21" xfId="17" applyNumberFormat="1" applyFont="1" applyBorder="1" applyAlignment="1">
      <alignment horizontal="left" vertical="center"/>
    </xf>
    <xf numFmtId="0" fontId="99" fillId="0" borderId="0" xfId="17" quotePrefix="1" applyNumberFormat="1" applyFont="1" applyFill="1" applyBorder="1" applyAlignment="1">
      <alignment horizontal="center" vertical="center"/>
    </xf>
    <xf numFmtId="0" fontId="99" fillId="0" borderId="0" xfId="0" quotePrefix="1" applyNumberFormat="1" applyFont="1" applyFill="1" applyBorder="1" applyAlignment="1">
      <alignment horizontal="center" vertical="center"/>
    </xf>
    <xf numFmtId="0" fontId="98" fillId="0" borderId="0" xfId="0" quotePrefix="1" applyNumberFormat="1" applyFont="1" applyFill="1" applyBorder="1" applyAlignment="1">
      <alignment horizontal="center" vertical="center"/>
    </xf>
    <xf numFmtId="225" fontId="99" fillId="0" borderId="0" xfId="0" quotePrefix="1" applyNumberFormat="1" applyFont="1" applyFill="1" applyBorder="1" applyAlignment="1">
      <alignment horizontal="center" vertical="center"/>
    </xf>
    <xf numFmtId="225" fontId="99" fillId="0" borderId="21" xfId="0" quotePrefix="1" applyNumberFormat="1" applyFont="1" applyFill="1" applyBorder="1" applyAlignment="1">
      <alignment horizontal="center" vertical="center"/>
    </xf>
    <xf numFmtId="4" fontId="99" fillId="0" borderId="17" xfId="36" applyNumberFormat="1" applyFont="1" applyBorder="1">
      <alignment vertical="center"/>
    </xf>
    <xf numFmtId="226" fontId="99" fillId="0" borderId="18" xfId="36" applyNumberFormat="1" applyFont="1" applyBorder="1">
      <alignment vertical="center"/>
    </xf>
    <xf numFmtId="4" fontId="98" fillId="0" borderId="17" xfId="36" applyNumberFormat="1" applyFont="1" applyBorder="1">
      <alignment vertical="center"/>
    </xf>
    <xf numFmtId="204" fontId="98" fillId="0" borderId="18" xfId="36" applyNumberFormat="1" applyFont="1" applyBorder="1">
      <alignment vertical="center"/>
    </xf>
    <xf numFmtId="218" fontId="99" fillId="0" borderId="17" xfId="36" applyNumberFormat="1" applyFont="1" applyBorder="1">
      <alignment vertical="center"/>
    </xf>
    <xf numFmtId="218" fontId="99" fillId="0" borderId="0" xfId="36" applyNumberFormat="1" applyFont="1" applyBorder="1">
      <alignment vertical="center"/>
    </xf>
    <xf numFmtId="203" fontId="99" fillId="0" borderId="0" xfId="36" applyNumberFormat="1" applyFont="1" applyBorder="1">
      <alignment vertical="center"/>
    </xf>
    <xf numFmtId="204" fontId="99" fillId="0" borderId="0" xfId="36" applyNumberFormat="1" applyFont="1" applyBorder="1">
      <alignment vertical="center"/>
    </xf>
    <xf numFmtId="204" fontId="99" fillId="0" borderId="18" xfId="36" applyNumberFormat="1" applyFont="1" applyBorder="1">
      <alignment vertical="center"/>
    </xf>
    <xf numFmtId="218" fontId="99" fillId="0" borderId="33" xfId="36" applyNumberFormat="1" applyFont="1" applyBorder="1">
      <alignment vertical="center"/>
    </xf>
    <xf numFmtId="218" fontId="99" fillId="0" borderId="21" xfId="36" applyNumberFormat="1" applyFont="1" applyBorder="1">
      <alignment vertical="center"/>
    </xf>
    <xf numFmtId="203" fontId="99" fillId="0" borderId="21" xfId="36" applyNumberFormat="1" applyFont="1" applyBorder="1">
      <alignment vertical="center"/>
    </xf>
    <xf numFmtId="204" fontId="99" fillId="0" borderId="21" xfId="36" applyNumberFormat="1" applyFont="1" applyBorder="1">
      <alignment vertical="center"/>
    </xf>
    <xf numFmtId="204" fontId="99" fillId="0" borderId="30" xfId="36" applyNumberFormat="1" applyFont="1" applyBorder="1">
      <alignment vertical="center"/>
    </xf>
    <xf numFmtId="49" fontId="89" fillId="0" borderId="50" xfId="32" applyNumberFormat="1" applyFont="1" applyFill="1" applyBorder="1" applyAlignment="1">
      <alignment horizontal="center" vertical="center" wrapText="1"/>
    </xf>
    <xf numFmtId="49" fontId="89" fillId="0" borderId="17" xfId="32" applyNumberFormat="1" applyFont="1" applyFill="1" applyBorder="1" applyAlignment="1">
      <alignment horizontal="center" vertical="center" wrapText="1"/>
    </xf>
    <xf numFmtId="49" fontId="89" fillId="0" borderId="17" xfId="32" applyNumberFormat="1" applyFont="1" applyFill="1" applyBorder="1" applyAlignment="1">
      <alignment horizontal="center" vertical="center" shrinkToFit="1"/>
    </xf>
    <xf numFmtId="49" fontId="89" fillId="0" borderId="33" xfId="32" applyNumberFormat="1" applyFont="1" applyFill="1" applyBorder="1" applyAlignment="1">
      <alignment horizontal="center" vertical="center" wrapText="1"/>
    </xf>
    <xf numFmtId="0" fontId="89" fillId="0" borderId="57" xfId="32" applyFont="1" applyFill="1" applyBorder="1" applyAlignment="1">
      <alignment horizontal="center" vertical="center" wrapText="1"/>
    </xf>
    <xf numFmtId="0" fontId="89" fillId="0" borderId="58" xfId="32" applyFont="1" applyFill="1" applyBorder="1" applyAlignment="1">
      <alignment horizontal="center" vertical="center" wrapText="1"/>
    </xf>
    <xf numFmtId="49" fontId="89" fillId="0" borderId="58" xfId="32" applyNumberFormat="1" applyFont="1" applyFill="1" applyBorder="1" applyAlignment="1">
      <alignment horizontal="center" vertical="center" wrapText="1"/>
    </xf>
    <xf numFmtId="49" fontId="89" fillId="0" borderId="58" xfId="32" applyNumberFormat="1" applyFont="1" applyFill="1" applyBorder="1" applyAlignment="1">
      <alignment horizontal="center" vertical="center" shrinkToFit="1"/>
    </xf>
    <xf numFmtId="49" fontId="89" fillId="0" borderId="59" xfId="32" applyNumberFormat="1" applyFont="1" applyFill="1" applyBorder="1" applyAlignment="1">
      <alignment horizontal="center" vertical="center" wrapText="1"/>
    </xf>
    <xf numFmtId="0" fontId="89" fillId="0" borderId="0" xfId="32" applyFont="1" applyFill="1" applyBorder="1" applyAlignment="1">
      <alignment horizontal="center" vertical="center" wrapText="1"/>
    </xf>
    <xf numFmtId="49" fontId="89" fillId="0" borderId="62" xfId="17" applyNumberFormat="1" applyFont="1" applyBorder="1" applyAlignment="1">
      <alignment horizontal="center" vertical="center"/>
    </xf>
    <xf numFmtId="49" fontId="89" fillId="0" borderId="63" xfId="17" applyNumberFormat="1" applyFont="1" applyBorder="1" applyAlignment="1">
      <alignment horizontal="center" vertical="center"/>
    </xf>
    <xf numFmtId="0" fontId="89" fillId="0" borderId="62" xfId="32" applyFont="1" applyFill="1" applyBorder="1" applyAlignment="1">
      <alignment horizontal="center" vertical="center" wrapText="1"/>
    </xf>
    <xf numFmtId="0" fontId="89" fillId="0" borderId="64" xfId="32" applyFont="1" applyFill="1" applyBorder="1" applyAlignment="1">
      <alignment horizontal="center" vertical="center" wrapText="1"/>
    </xf>
    <xf numFmtId="49" fontId="89" fillId="0" borderId="58" xfId="17" applyNumberFormat="1" applyFont="1" applyBorder="1" applyAlignment="1">
      <alignment horizontal="center" vertical="center"/>
    </xf>
    <xf numFmtId="49" fontId="89" fillId="0" borderId="58" xfId="0" applyNumberFormat="1" applyFont="1" applyBorder="1" applyAlignment="1">
      <alignment horizontal="center" vertical="center"/>
    </xf>
    <xf numFmtId="49" fontId="89" fillId="0" borderId="59" xfId="17" applyNumberFormat="1" applyFont="1" applyBorder="1" applyAlignment="1">
      <alignment horizontal="center" vertical="center"/>
    </xf>
    <xf numFmtId="49" fontId="89" fillId="0" borderId="59" xfId="17" applyNumberFormat="1" applyFont="1" applyBorder="1" applyAlignment="1">
      <alignment horizontal="center" vertical="center" shrinkToFit="1"/>
    </xf>
    <xf numFmtId="0" fontId="89" fillId="0" borderId="60" xfId="32" applyFont="1" applyFill="1" applyBorder="1" applyAlignment="1">
      <alignment horizontal="center" vertical="center" wrapText="1"/>
    </xf>
    <xf numFmtId="49" fontId="89" fillId="0" borderId="62" xfId="32" applyNumberFormat="1" applyFont="1" applyFill="1" applyBorder="1" applyAlignment="1">
      <alignment horizontal="center" vertical="center" wrapText="1"/>
    </xf>
    <xf numFmtId="49" fontId="89" fillId="0" borderId="62" xfId="32" applyNumberFormat="1" applyFont="1" applyFill="1" applyBorder="1" applyAlignment="1">
      <alignment horizontal="center" vertical="center" shrinkToFit="1"/>
    </xf>
    <xf numFmtId="49" fontId="89" fillId="0" borderId="63" xfId="32" applyNumberFormat="1" applyFont="1" applyFill="1" applyBorder="1" applyAlignment="1">
      <alignment horizontal="center" vertical="center" wrapText="1"/>
    </xf>
    <xf numFmtId="49" fontId="89" fillId="0" borderId="64" xfId="32" applyNumberFormat="1" applyFont="1" applyFill="1" applyBorder="1" applyAlignment="1">
      <alignment horizontal="center" vertical="center" wrapText="1"/>
    </xf>
    <xf numFmtId="49" fontId="89" fillId="0" borderId="66" xfId="32" applyNumberFormat="1" applyFont="1" applyFill="1" applyBorder="1" applyAlignment="1">
      <alignment horizontal="center" vertical="center" wrapText="1"/>
    </xf>
    <xf numFmtId="49" fontId="89" fillId="0" borderId="67" xfId="32" applyNumberFormat="1" applyFont="1" applyFill="1" applyBorder="1" applyAlignment="1">
      <alignment horizontal="center" vertical="center" wrapText="1"/>
    </xf>
    <xf numFmtId="49" fontId="89" fillId="0" borderId="67" xfId="32" applyNumberFormat="1" applyFont="1" applyFill="1" applyBorder="1" applyAlignment="1">
      <alignment horizontal="center" vertical="center" shrinkToFit="1"/>
    </xf>
    <xf numFmtId="49" fontId="89" fillId="0" borderId="59" xfId="32" applyNumberFormat="1" applyFont="1" applyFill="1" applyBorder="1" applyAlignment="1">
      <alignment horizontal="center" vertical="center" shrinkToFit="1"/>
    </xf>
    <xf numFmtId="49" fontId="89" fillId="0" borderId="68" xfId="32" applyNumberFormat="1" applyFont="1" applyFill="1" applyBorder="1" applyAlignment="1">
      <alignment horizontal="center" vertical="center" shrinkToFit="1"/>
    </xf>
    <xf numFmtId="226" fontId="99" fillId="0" borderId="69" xfId="36" applyNumberFormat="1" applyFont="1" applyBorder="1">
      <alignment vertical="center"/>
    </xf>
    <xf numFmtId="204" fontId="98" fillId="0" borderId="69" xfId="36" applyNumberFormat="1" applyFont="1" applyBorder="1">
      <alignment vertical="center"/>
    </xf>
    <xf numFmtId="204" fontId="99" fillId="0" borderId="69" xfId="36" applyNumberFormat="1" applyFont="1" applyBorder="1">
      <alignment vertical="center"/>
    </xf>
    <xf numFmtId="204" fontId="99" fillId="0" borderId="33" xfId="36" applyNumberFormat="1" applyFont="1" applyBorder="1">
      <alignment vertical="center"/>
    </xf>
    <xf numFmtId="49" fontId="89" fillId="0" borderId="77" xfId="32" applyNumberFormat="1" applyFont="1" applyFill="1" applyBorder="1" applyAlignment="1">
      <alignment horizontal="center" vertical="center" wrapText="1"/>
    </xf>
    <xf numFmtId="49" fontId="89" fillId="0" borderId="78" xfId="32" applyNumberFormat="1" applyFont="1" applyFill="1" applyBorder="1" applyAlignment="1">
      <alignment horizontal="center" vertical="center" wrapText="1"/>
    </xf>
    <xf numFmtId="49" fontId="89" fillId="0" borderId="79" xfId="32" applyNumberFormat="1" applyFont="1" applyFill="1" applyBorder="1" applyAlignment="1">
      <alignment horizontal="center" vertical="center" wrapText="1"/>
    </xf>
    <xf numFmtId="49" fontId="89" fillId="0" borderId="21" xfId="32" applyNumberFormat="1" applyFont="1" applyFill="1" applyBorder="1" applyAlignment="1">
      <alignment horizontal="center" vertical="center" shrinkToFit="1"/>
    </xf>
    <xf numFmtId="49" fontId="89" fillId="0" borderId="80" xfId="32" applyNumberFormat="1" applyFont="1" applyFill="1" applyBorder="1" applyAlignment="1">
      <alignment horizontal="center" vertical="center" wrapText="1"/>
    </xf>
    <xf numFmtId="49" fontId="89" fillId="0" borderId="69" xfId="32" applyNumberFormat="1" applyFont="1" applyFill="1" applyBorder="1" applyAlignment="1">
      <alignment horizontal="center" vertical="center" wrapText="1"/>
    </xf>
    <xf numFmtId="49" fontId="89" fillId="0" borderId="69" xfId="32" applyNumberFormat="1" applyFont="1" applyFill="1" applyBorder="1" applyAlignment="1">
      <alignment horizontal="center" vertical="center" shrinkToFit="1"/>
    </xf>
    <xf numFmtId="49" fontId="89" fillId="0" borderId="81" xfId="32" applyNumberFormat="1" applyFont="1" applyFill="1" applyBorder="1" applyAlignment="1">
      <alignment horizontal="center" vertical="center" shrinkToFit="1"/>
    </xf>
    <xf numFmtId="49" fontId="89" fillId="0" borderId="78" xfId="32" applyNumberFormat="1" applyFont="1" applyFill="1" applyBorder="1" applyAlignment="1">
      <alignment horizontal="center" vertical="center" shrinkToFit="1"/>
    </xf>
    <xf numFmtId="49" fontId="89" fillId="0" borderId="60" xfId="32" applyNumberFormat="1" applyFont="1" applyFill="1" applyBorder="1" applyAlignment="1">
      <alignment horizontal="center" vertical="center" shrinkToFit="1"/>
    </xf>
    <xf numFmtId="49" fontId="89" fillId="0" borderId="83" xfId="32" applyNumberFormat="1" applyFont="1" applyFill="1" applyBorder="1" applyAlignment="1">
      <alignment horizontal="center" vertical="center" wrapText="1"/>
    </xf>
    <xf numFmtId="49" fontId="89" fillId="0" borderId="84" xfId="32" applyNumberFormat="1" applyFont="1" applyFill="1" applyBorder="1" applyAlignment="1">
      <alignment horizontal="center" vertical="center" wrapText="1"/>
    </xf>
    <xf numFmtId="49" fontId="89" fillId="0" borderId="85" xfId="32" applyNumberFormat="1" applyFont="1" applyFill="1" applyBorder="1" applyAlignment="1">
      <alignment horizontal="center" vertical="center" wrapText="1"/>
    </xf>
    <xf numFmtId="49" fontId="89" fillId="0" borderId="86" xfId="32" applyNumberFormat="1" applyFont="1" applyFill="1" applyBorder="1" applyAlignment="1">
      <alignment horizontal="center" vertical="center" wrapText="1"/>
    </xf>
    <xf numFmtId="49" fontId="89" fillId="0" borderId="86" xfId="37" applyNumberFormat="1" applyFont="1" applyBorder="1" applyAlignment="1">
      <alignment vertical="center"/>
    </xf>
    <xf numFmtId="49" fontId="89" fillId="0" borderId="91" xfId="32" applyNumberFormat="1" applyFont="1" applyFill="1" applyBorder="1" applyAlignment="1">
      <alignment horizontal="center" vertical="center" wrapText="1"/>
    </xf>
    <xf numFmtId="49" fontId="89" fillId="0" borderId="92" xfId="32" applyNumberFormat="1" applyFont="1" applyFill="1" applyBorder="1" applyAlignment="1">
      <alignment horizontal="center" vertical="center" wrapText="1"/>
    </xf>
    <xf numFmtId="49" fontId="89" fillId="0" borderId="93" xfId="32" applyNumberFormat="1" applyFont="1" applyFill="1" applyBorder="1" applyAlignment="1">
      <alignment horizontal="center" vertical="center" wrapText="1"/>
    </xf>
    <xf numFmtId="49" fontId="89" fillId="0" borderId="94" xfId="32" applyNumberFormat="1" applyFont="1" applyFill="1" applyBorder="1" applyAlignment="1">
      <alignment horizontal="center" vertical="center" wrapText="1"/>
    </xf>
    <xf numFmtId="226" fontId="99" fillId="0" borderId="17" xfId="36" applyNumberFormat="1" applyFont="1" applyBorder="1">
      <alignment vertical="center"/>
    </xf>
    <xf numFmtId="204" fontId="98" fillId="0" borderId="17" xfId="36" applyNumberFormat="1" applyFont="1" applyBorder="1">
      <alignment vertical="center"/>
    </xf>
    <xf numFmtId="204" fontId="99" fillId="0" borderId="17" xfId="36" applyNumberFormat="1" applyFont="1" applyBorder="1">
      <alignment vertical="center"/>
    </xf>
    <xf numFmtId="204" fontId="99" fillId="0" borderId="93" xfId="36" applyNumberFormat="1" applyFont="1" applyBorder="1">
      <alignment vertical="center"/>
    </xf>
    <xf numFmtId="204" fontId="99" fillId="0" borderId="95" xfId="36" applyNumberFormat="1" applyFont="1" applyBorder="1">
      <alignment vertical="center"/>
    </xf>
    <xf numFmtId="226" fontId="99" fillId="0" borderId="96" xfId="36" applyNumberFormat="1" applyFont="1" applyBorder="1">
      <alignment vertical="center"/>
    </xf>
    <xf numFmtId="204" fontId="98" fillId="0" borderId="96" xfId="36" applyNumberFormat="1" applyFont="1" applyBorder="1">
      <alignment vertical="center"/>
    </xf>
    <xf numFmtId="204" fontId="99" fillId="0" borderId="96" xfId="36" applyNumberFormat="1" applyFont="1" applyBorder="1">
      <alignment vertical="center"/>
    </xf>
    <xf numFmtId="49" fontId="89" fillId="0" borderId="98" xfId="32" applyNumberFormat="1" applyFont="1" applyFill="1" applyBorder="1" applyAlignment="1">
      <alignment horizontal="center" vertical="center" wrapText="1"/>
    </xf>
    <xf numFmtId="49" fontId="89" fillId="0" borderId="98" xfId="32" applyNumberFormat="1" applyFont="1" applyFill="1" applyBorder="1" applyAlignment="1">
      <alignment horizontal="center" vertical="center" shrinkToFit="1"/>
    </xf>
    <xf numFmtId="49" fontId="89" fillId="0" borderId="36" xfId="32" applyNumberFormat="1" applyFont="1" applyFill="1" applyBorder="1" applyAlignment="1">
      <alignment horizontal="center" vertical="center" wrapText="1"/>
    </xf>
    <xf numFmtId="49" fontId="89" fillId="0" borderId="36" xfId="32" applyNumberFormat="1" applyFont="1" applyFill="1" applyBorder="1" applyAlignment="1">
      <alignment horizontal="center" vertical="center" shrinkToFit="1"/>
    </xf>
    <xf numFmtId="49" fontId="89" fillId="0" borderId="99" xfId="32" applyNumberFormat="1" applyFont="1" applyFill="1" applyBorder="1" applyAlignment="1">
      <alignment horizontal="center" vertical="center" wrapText="1"/>
    </xf>
    <xf numFmtId="49" fontId="89" fillId="0" borderId="99" xfId="32" applyNumberFormat="1" applyFont="1" applyFill="1" applyBorder="1" applyAlignment="1">
      <alignment horizontal="center" vertical="center" shrinkToFit="1"/>
    </xf>
    <xf numFmtId="49" fontId="89" fillId="0" borderId="61" xfId="32" applyNumberFormat="1" applyFont="1" applyFill="1" applyBorder="1" applyAlignment="1">
      <alignment horizontal="center" vertical="center" wrapText="1"/>
    </xf>
    <xf numFmtId="49" fontId="89" fillId="0" borderId="100" xfId="32" applyNumberFormat="1" applyFont="1" applyFill="1" applyBorder="1" applyAlignment="1">
      <alignment horizontal="center" vertical="center" wrapText="1"/>
    </xf>
    <xf numFmtId="49" fontId="89" fillId="0" borderId="64" xfId="32" applyNumberFormat="1" applyFont="1" applyFill="1" applyBorder="1" applyAlignment="1">
      <alignment horizontal="center" vertical="center" shrinkToFit="1"/>
    </xf>
    <xf numFmtId="49" fontId="89" fillId="0" borderId="101" xfId="32" applyNumberFormat="1" applyFont="1" applyFill="1" applyBorder="1" applyAlignment="1">
      <alignment horizontal="center" vertical="center" wrapText="1"/>
    </xf>
    <xf numFmtId="49" fontId="89" fillId="0" borderId="100" xfId="32" applyNumberFormat="1" applyFont="1" applyFill="1" applyBorder="1" applyAlignment="1">
      <alignment horizontal="center" vertical="center" shrinkToFit="1"/>
    </xf>
    <xf numFmtId="49" fontId="89" fillId="0" borderId="101" xfId="32" applyNumberFormat="1" applyFont="1" applyFill="1" applyBorder="1" applyAlignment="1">
      <alignment horizontal="center" vertical="center" shrinkToFit="1"/>
    </xf>
    <xf numFmtId="49" fontId="89" fillId="0" borderId="84" xfId="32" applyNumberFormat="1" applyFont="1" applyFill="1" applyBorder="1" applyAlignment="1">
      <alignment horizontal="center" vertical="center" shrinkToFit="1"/>
    </xf>
    <xf numFmtId="49" fontId="89" fillId="0" borderId="85" xfId="32" applyNumberFormat="1" applyFont="1" applyFill="1" applyBorder="1" applyAlignment="1">
      <alignment horizontal="center" vertical="center" shrinkToFit="1"/>
    </xf>
    <xf numFmtId="188" fontId="99" fillId="0" borderId="69" xfId="36" applyNumberFormat="1" applyFont="1" applyBorder="1">
      <alignment vertical="center"/>
    </xf>
    <xf numFmtId="188" fontId="99" fillId="0" borderId="0" xfId="36" applyNumberFormat="1" applyFont="1" applyBorder="1">
      <alignment vertical="center"/>
    </xf>
    <xf numFmtId="188" fontId="99" fillId="0" borderId="81" xfId="36" applyNumberFormat="1" applyFont="1" applyBorder="1">
      <alignment vertical="center"/>
    </xf>
    <xf numFmtId="188" fontId="99" fillId="0" borderId="21" xfId="36" applyNumberFormat="1" applyFont="1" applyBorder="1">
      <alignment vertical="center"/>
    </xf>
    <xf numFmtId="49" fontId="89" fillId="0" borderId="102" xfId="32" applyNumberFormat="1" applyFont="1" applyFill="1" applyBorder="1" applyAlignment="1">
      <alignment horizontal="center" vertical="center" wrapText="1"/>
    </xf>
    <xf numFmtId="49" fontId="89" fillId="0" borderId="81" xfId="32" applyNumberFormat="1" applyFont="1" applyFill="1" applyBorder="1" applyAlignment="1">
      <alignment horizontal="center" vertical="center" wrapText="1"/>
    </xf>
    <xf numFmtId="204" fontId="99" fillId="0" borderId="81" xfId="36" applyNumberFormat="1" applyFont="1" applyBorder="1">
      <alignment vertical="center"/>
    </xf>
    <xf numFmtId="49" fontId="89" fillId="0" borderId="97" xfId="32" applyNumberFormat="1" applyFont="1" applyFill="1" applyBorder="1" applyAlignment="1">
      <alignment horizontal="center" vertical="center" wrapText="1"/>
    </xf>
    <xf numFmtId="49" fontId="89" fillId="0" borderId="103" xfId="32" applyNumberFormat="1" applyFont="1" applyFill="1" applyBorder="1" applyAlignment="1">
      <alignment horizontal="center" vertical="center" wrapText="1"/>
    </xf>
    <xf numFmtId="49" fontId="89" fillId="0" borderId="103" xfId="32" applyNumberFormat="1" applyFont="1" applyFill="1" applyBorder="1" applyAlignment="1">
      <alignment horizontal="center" vertical="center" shrinkToFit="1"/>
    </xf>
    <xf numFmtId="49" fontId="89" fillId="0" borderId="104" xfId="32" applyNumberFormat="1" applyFont="1" applyFill="1" applyBorder="1" applyAlignment="1">
      <alignment horizontal="center" vertical="center" shrinkToFit="1"/>
    </xf>
    <xf numFmtId="49" fontId="89" fillId="0" borderId="104" xfId="32" applyNumberFormat="1" applyFont="1" applyFill="1" applyBorder="1" applyAlignment="1">
      <alignment horizontal="center" vertical="center" wrapText="1"/>
    </xf>
    <xf numFmtId="49" fontId="89" fillId="0" borderId="76" xfId="32" applyNumberFormat="1" applyFont="1" applyFill="1" applyBorder="1" applyAlignment="1">
      <alignment horizontal="center" vertical="center" wrapText="1"/>
    </xf>
    <xf numFmtId="49" fontId="89" fillId="0" borderId="96" xfId="32" applyNumberFormat="1" applyFont="1" applyFill="1" applyBorder="1" applyAlignment="1">
      <alignment horizontal="center" vertical="center" wrapText="1"/>
    </xf>
    <xf numFmtId="49" fontId="89" fillId="0" borderId="30" xfId="32" applyNumberFormat="1" applyFont="1" applyFill="1" applyBorder="1" applyAlignment="1">
      <alignment horizontal="center" vertical="center" wrapText="1"/>
    </xf>
    <xf numFmtId="49" fontId="89" fillId="0" borderId="96" xfId="32" applyNumberFormat="1" applyFont="1" applyFill="1" applyBorder="1" applyAlignment="1">
      <alignment horizontal="center" vertical="center" shrinkToFit="1"/>
    </xf>
    <xf numFmtId="226" fontId="99" fillId="0" borderId="108" xfId="36" applyNumberFormat="1" applyFont="1" applyBorder="1">
      <alignment vertical="center"/>
    </xf>
    <xf numFmtId="204" fontId="98" fillId="0" borderId="108" xfId="36" applyNumberFormat="1" applyFont="1" applyBorder="1">
      <alignment vertical="center"/>
    </xf>
    <xf numFmtId="204" fontId="99" fillId="0" borderId="108" xfId="36" applyNumberFormat="1" applyFont="1" applyBorder="1">
      <alignment vertical="center"/>
    </xf>
    <xf numFmtId="204" fontId="99" fillId="0" borderId="109" xfId="36" applyNumberFormat="1" applyFont="1" applyBorder="1">
      <alignment vertical="center"/>
    </xf>
    <xf numFmtId="49" fontId="89" fillId="0" borderId="108" xfId="32" applyNumberFormat="1" applyFont="1" applyFill="1" applyBorder="1" applyAlignment="1">
      <alignment horizontal="center" vertical="center" wrapText="1"/>
    </xf>
    <xf numFmtId="49" fontId="89" fillId="0" borderId="109" xfId="32" applyNumberFormat="1" applyFont="1" applyFill="1" applyBorder="1" applyAlignment="1">
      <alignment horizontal="center" vertical="center" wrapText="1"/>
    </xf>
    <xf numFmtId="49" fontId="89" fillId="0" borderId="111" xfId="32" applyNumberFormat="1" applyFont="1" applyFill="1" applyBorder="1" applyAlignment="1">
      <alignment horizontal="center" vertical="center" wrapText="1"/>
    </xf>
    <xf numFmtId="49" fontId="89" fillId="0" borderId="112" xfId="32" applyNumberFormat="1" applyFont="1" applyFill="1" applyBorder="1" applyAlignment="1">
      <alignment horizontal="center" vertical="center" wrapText="1"/>
    </xf>
    <xf numFmtId="49" fontId="89" fillId="0" borderId="113" xfId="32" applyNumberFormat="1" applyFont="1" applyFill="1" applyBorder="1" applyAlignment="1">
      <alignment horizontal="center" vertical="center" wrapText="1"/>
    </xf>
    <xf numFmtId="49" fontId="89" fillId="0" borderId="114" xfId="32" applyNumberFormat="1" applyFont="1" applyFill="1" applyBorder="1" applyAlignment="1">
      <alignment horizontal="center" vertical="center" wrapText="1"/>
    </xf>
    <xf numFmtId="49" fontId="89" fillId="0" borderId="113" xfId="32" applyNumberFormat="1" applyFont="1" applyFill="1" applyBorder="1" applyAlignment="1">
      <alignment horizontal="center" vertical="center" shrinkToFit="1"/>
    </xf>
    <xf numFmtId="49" fontId="89" fillId="0" borderId="115" xfId="32" applyNumberFormat="1" applyFont="1" applyFill="1" applyBorder="1" applyAlignment="1">
      <alignment horizontal="center" vertical="center" wrapText="1"/>
    </xf>
    <xf numFmtId="226" fontId="99" fillId="0" borderId="0" xfId="0" applyNumberFormat="1" applyFont="1" applyBorder="1" applyAlignment="1">
      <alignment vertical="center"/>
    </xf>
    <xf numFmtId="204" fontId="99" fillId="0" borderId="0" xfId="0" applyNumberFormat="1" applyFont="1" applyBorder="1" applyAlignment="1">
      <alignment vertical="center"/>
    </xf>
    <xf numFmtId="0" fontId="89" fillId="0" borderId="106" xfId="0" applyFont="1" applyFill="1" applyBorder="1" applyAlignment="1">
      <alignment horizontal="center"/>
    </xf>
    <xf numFmtId="49" fontId="94" fillId="0" borderId="0" xfId="37" applyNumberFormat="1" applyFont="1" applyBorder="1" applyAlignment="1">
      <alignment vertical="top" wrapText="1"/>
    </xf>
    <xf numFmtId="0" fontId="94" fillId="0" borderId="0" xfId="0" applyFont="1" applyAlignment="1">
      <alignment vertical="top" wrapText="1"/>
    </xf>
    <xf numFmtId="0" fontId="81" fillId="0" borderId="14" xfId="37" applyFont="1" applyBorder="1" applyAlignment="1">
      <alignment vertical="center" wrapText="1"/>
    </xf>
    <xf numFmtId="0" fontId="81" fillId="0" borderId="0" xfId="37" applyFont="1" applyBorder="1" applyAlignment="1">
      <alignment vertical="center" wrapText="1"/>
    </xf>
    <xf numFmtId="0" fontId="81" fillId="0" borderId="0" xfId="0" quotePrefix="1" applyNumberFormat="1" applyFont="1" applyBorder="1" applyAlignment="1">
      <alignment horizontal="center" vertical="center"/>
    </xf>
    <xf numFmtId="0" fontId="89" fillId="0" borderId="25" xfId="32" applyFont="1" applyFill="1" applyBorder="1" applyAlignment="1">
      <alignment vertical="center" wrapText="1"/>
    </xf>
    <xf numFmtId="178" fontId="99" fillId="0" borderId="69" xfId="0" applyNumberFormat="1" applyFont="1" applyBorder="1" applyAlignment="1">
      <alignment vertical="center"/>
    </xf>
    <xf numFmtId="178" fontId="99" fillId="0" borderId="0" xfId="0" applyNumberFormat="1" applyFont="1" applyBorder="1" applyAlignment="1">
      <alignment vertical="center"/>
    </xf>
    <xf numFmtId="226" fontId="99" fillId="0" borderId="96" xfId="0" applyNumberFormat="1" applyFont="1" applyBorder="1" applyAlignment="1">
      <alignment vertical="center"/>
    </xf>
    <xf numFmtId="204" fontId="99" fillId="0" borderId="96" xfId="0" applyNumberFormat="1" applyFont="1" applyBorder="1" applyAlignment="1">
      <alignment vertical="center"/>
    </xf>
    <xf numFmtId="218" fontId="99" fillId="0" borderId="69" xfId="0" applyNumberFormat="1" applyFont="1" applyBorder="1" applyAlignment="1">
      <alignment vertical="center"/>
    </xf>
    <xf numFmtId="218" fontId="99" fillId="0" borderId="0" xfId="0" applyNumberFormat="1" applyFont="1" applyBorder="1" applyAlignment="1">
      <alignment vertical="center"/>
    </xf>
    <xf numFmtId="203" fontId="99" fillId="0" borderId="0" xfId="0" applyNumberFormat="1" applyFont="1" applyBorder="1" applyAlignment="1">
      <alignment vertical="center"/>
    </xf>
    <xf numFmtId="218" fontId="99" fillId="0" borderId="81" xfId="0" applyNumberFormat="1" applyFont="1" applyBorder="1" applyAlignment="1">
      <alignment vertical="center"/>
    </xf>
    <xf numFmtId="218" fontId="99" fillId="0" borderId="21" xfId="0" applyNumberFormat="1" applyFont="1" applyBorder="1" applyAlignment="1">
      <alignment vertical="center"/>
    </xf>
    <xf numFmtId="203" fontId="99" fillId="0" borderId="21" xfId="0" applyNumberFormat="1" applyFont="1" applyBorder="1" applyAlignment="1">
      <alignment vertical="center"/>
    </xf>
    <xf numFmtId="204" fontId="99" fillId="0" borderId="21" xfId="0" applyNumberFormat="1" applyFont="1" applyBorder="1" applyAlignment="1">
      <alignment vertical="center"/>
    </xf>
    <xf numFmtId="204" fontId="99" fillId="0" borderId="30" xfId="0" applyNumberFormat="1" applyFont="1" applyBorder="1" applyAlignment="1">
      <alignment vertical="center"/>
    </xf>
    <xf numFmtId="49" fontId="89" fillId="0" borderId="70" xfId="32" applyNumberFormat="1" applyFont="1" applyFill="1" applyBorder="1" applyAlignment="1">
      <alignment horizontal="center" vertical="center" wrapText="1"/>
    </xf>
    <xf numFmtId="0" fontId="89" fillId="0" borderId="100" xfId="32" applyFont="1" applyFill="1" applyBorder="1" applyAlignment="1">
      <alignment horizontal="center" vertical="center" wrapText="1"/>
    </xf>
    <xf numFmtId="49" fontId="89" fillId="0" borderId="119" xfId="32" applyNumberFormat="1" applyFont="1" applyFill="1" applyBorder="1" applyAlignment="1">
      <alignment horizontal="center" vertical="center" wrapText="1"/>
    </xf>
    <xf numFmtId="49" fontId="89" fillId="0" borderId="115" xfId="32" applyNumberFormat="1" applyFont="1" applyFill="1" applyBorder="1" applyAlignment="1">
      <alignment horizontal="center" vertical="center" shrinkToFit="1"/>
    </xf>
    <xf numFmtId="226" fontId="99" fillId="0" borderId="69" xfId="0" applyNumberFormat="1" applyFont="1" applyBorder="1" applyAlignment="1">
      <alignment vertical="center"/>
    </xf>
    <xf numFmtId="204" fontId="99" fillId="0" borderId="69" xfId="0" applyNumberFormat="1" applyFont="1" applyBorder="1" applyAlignment="1">
      <alignment vertical="center"/>
    </xf>
    <xf numFmtId="204" fontId="99" fillId="0" borderId="81" xfId="0" applyNumberFormat="1" applyFont="1" applyBorder="1" applyAlignment="1">
      <alignment vertical="center"/>
    </xf>
    <xf numFmtId="226" fontId="99" fillId="0" borderId="108" xfId="0" applyNumberFormat="1" applyFont="1" applyBorder="1" applyAlignment="1">
      <alignment vertical="center"/>
    </xf>
    <xf numFmtId="204" fontId="99" fillId="0" borderId="108" xfId="0" applyNumberFormat="1" applyFont="1" applyBorder="1" applyAlignment="1">
      <alignment vertical="center"/>
    </xf>
    <xf numFmtId="203" fontId="99" fillId="0" borderId="108" xfId="0" applyNumberFormat="1" applyFont="1" applyBorder="1" applyAlignment="1">
      <alignment vertical="center"/>
    </xf>
    <xf numFmtId="203" fontId="99" fillId="0" borderId="96" xfId="0" applyNumberFormat="1" applyFont="1" applyBorder="1" applyAlignment="1">
      <alignment vertical="center"/>
    </xf>
    <xf numFmtId="203" fontId="99" fillId="0" borderId="109" xfId="0" applyNumberFormat="1" applyFont="1" applyBorder="1" applyAlignment="1">
      <alignment vertical="center"/>
    </xf>
    <xf numFmtId="203" fontId="99" fillId="0" borderId="30" xfId="0" applyNumberFormat="1" applyFont="1" applyBorder="1" applyAlignment="1">
      <alignment vertical="center"/>
    </xf>
    <xf numFmtId="49" fontId="89" fillId="0" borderId="114" xfId="32" applyNumberFormat="1" applyFont="1" applyFill="1" applyBorder="1" applyAlignment="1">
      <alignment horizontal="center" vertical="center" shrinkToFit="1"/>
    </xf>
    <xf numFmtId="49" fontId="89" fillId="0" borderId="106" xfId="32" applyNumberFormat="1" applyFont="1" applyFill="1" applyBorder="1" applyAlignment="1">
      <alignment horizontal="center" vertical="center" wrapText="1"/>
    </xf>
    <xf numFmtId="0" fontId="89" fillId="0" borderId="106" xfId="32" applyFont="1" applyFill="1" applyBorder="1" applyAlignment="1">
      <alignment vertical="center" wrapText="1"/>
    </xf>
    <xf numFmtId="49" fontId="89" fillId="0" borderId="30" xfId="32" applyNumberFormat="1" applyFont="1" applyFill="1" applyBorder="1" applyAlignment="1">
      <alignment horizontal="center" vertical="center" shrinkToFit="1"/>
    </xf>
    <xf numFmtId="49" fontId="89" fillId="0" borderId="128" xfId="32" applyNumberFormat="1" applyFont="1" applyFill="1" applyBorder="1" applyAlignment="1">
      <alignment horizontal="center" vertical="center" wrapText="1"/>
    </xf>
    <xf numFmtId="49" fontId="89" fillId="0" borderId="129" xfId="32" applyNumberFormat="1" applyFont="1" applyFill="1" applyBorder="1" applyAlignment="1">
      <alignment horizontal="center" vertical="center" wrapText="1"/>
    </xf>
    <xf numFmtId="49" fontId="89" fillId="0" borderId="130" xfId="32" applyNumberFormat="1" applyFont="1" applyFill="1" applyBorder="1" applyAlignment="1">
      <alignment horizontal="center" vertical="center" wrapText="1"/>
    </xf>
    <xf numFmtId="49" fontId="89" fillId="0" borderId="117" xfId="32" applyNumberFormat="1" applyFont="1" applyFill="1" applyBorder="1" applyAlignment="1">
      <alignment horizontal="center" vertical="center" wrapText="1"/>
    </xf>
    <xf numFmtId="49" fontId="89" fillId="0" borderId="119" xfId="32" applyNumberFormat="1" applyFont="1" applyFill="1" applyBorder="1" applyAlignment="1">
      <alignment horizontal="center" vertical="center" shrinkToFit="1"/>
    </xf>
    <xf numFmtId="49" fontId="89" fillId="0" borderId="131" xfId="32" applyNumberFormat="1" applyFont="1" applyFill="1" applyBorder="1" applyAlignment="1">
      <alignment horizontal="center" vertical="center" wrapText="1"/>
    </xf>
    <xf numFmtId="49" fontId="89" fillId="0" borderId="132" xfId="32" applyNumberFormat="1" applyFont="1" applyFill="1" applyBorder="1" applyAlignment="1">
      <alignment horizontal="center" vertical="center" shrinkToFit="1"/>
    </xf>
    <xf numFmtId="49" fontId="89" fillId="0" borderId="129" xfId="32" applyNumberFormat="1" applyFont="1" applyFill="1" applyBorder="1" applyAlignment="1">
      <alignment horizontal="center" vertical="center" shrinkToFit="1"/>
    </xf>
    <xf numFmtId="49" fontId="89" fillId="0" borderId="76" xfId="32" applyNumberFormat="1" applyFont="1" applyFill="1" applyBorder="1" applyAlignment="1">
      <alignment horizontal="center" vertical="center" shrinkToFit="1"/>
    </xf>
    <xf numFmtId="49" fontId="89" fillId="0" borderId="25" xfId="18" applyNumberFormat="1" applyFont="1" applyBorder="1" applyAlignment="1">
      <alignment horizontal="center" vertical="center"/>
    </xf>
    <xf numFmtId="49" fontId="89" fillId="0" borderId="102" xfId="32" applyNumberFormat="1" applyFont="1" applyFill="1" applyBorder="1" applyAlignment="1">
      <alignment horizontal="center" vertical="center" shrinkToFit="1"/>
    </xf>
    <xf numFmtId="0" fontId="81" fillId="0" borderId="0" xfId="38" applyFont="1" applyFill="1" applyAlignment="1">
      <alignment vertical="center"/>
    </xf>
    <xf numFmtId="0" fontId="81" fillId="0" borderId="0" xfId="38" applyFont="1" applyFill="1" applyBorder="1" applyAlignment="1">
      <alignment vertical="center"/>
    </xf>
    <xf numFmtId="0" fontId="92" fillId="0" borderId="0" xfId="0" applyFont="1" applyFill="1" applyBorder="1" applyAlignment="1">
      <alignment horizontal="right" vertical="center"/>
    </xf>
    <xf numFmtId="0" fontId="99" fillId="0" borderId="0" xfId="0" applyFont="1" applyFill="1" applyBorder="1" applyAlignment="1">
      <alignment vertical="center"/>
    </xf>
    <xf numFmtId="0" fontId="99" fillId="0" borderId="0" xfId="0" applyFont="1" applyFill="1" applyAlignment="1">
      <alignment vertical="center"/>
    </xf>
    <xf numFmtId="0" fontId="105" fillId="0" borderId="0" xfId="0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0" fontId="98" fillId="0" borderId="0" xfId="0" applyFont="1" applyFill="1" applyBorder="1" applyAlignment="1">
      <alignment vertical="center"/>
    </xf>
    <xf numFmtId="224" fontId="105" fillId="0" borderId="0" xfId="28" applyNumberFormat="1" applyFont="1" applyFill="1" applyBorder="1" applyAlignment="1">
      <alignment horizontal="right" vertical="center" wrapText="1"/>
    </xf>
    <xf numFmtId="188" fontId="105" fillId="0" borderId="0" xfId="38" applyNumberFormat="1" applyFont="1" applyFill="1" applyBorder="1" applyAlignment="1">
      <alignment horizontal="right" vertical="center"/>
    </xf>
    <xf numFmtId="188" fontId="99" fillId="0" borderId="0" xfId="39" applyNumberFormat="1" applyFont="1" applyFill="1" applyBorder="1" applyAlignment="1">
      <alignment horizontal="right" vertical="center"/>
    </xf>
    <xf numFmtId="0" fontId="89" fillId="0" borderId="0" xfId="38" applyFont="1" applyFill="1" applyBorder="1" applyAlignment="1">
      <alignment horizontal="center" vertical="center"/>
    </xf>
    <xf numFmtId="0" fontId="101" fillId="0" borderId="0" xfId="20" applyFont="1" applyFill="1" applyBorder="1" applyAlignment="1">
      <alignment horizontal="center" vertical="center"/>
    </xf>
    <xf numFmtId="0" fontId="89" fillId="0" borderId="0" xfId="39" applyFont="1" applyFill="1" applyBorder="1" applyAlignment="1">
      <alignment horizontal="center" vertical="center"/>
    </xf>
    <xf numFmtId="188" fontId="99" fillId="0" borderId="0" xfId="38" applyNumberFormat="1" applyFont="1" applyFill="1" applyBorder="1" applyAlignment="1">
      <alignment horizontal="right" vertical="center"/>
    </xf>
    <xf numFmtId="188" fontId="99" fillId="0" borderId="0" xfId="38" applyNumberFormat="1" applyFont="1" applyFill="1" applyBorder="1" applyAlignment="1">
      <alignment vertical="center"/>
    </xf>
    <xf numFmtId="0" fontId="89" fillId="0" borderId="25" xfId="38" applyFont="1" applyFill="1" applyBorder="1" applyAlignment="1">
      <alignment horizontal="center" vertical="center"/>
    </xf>
    <xf numFmtId="0" fontId="89" fillId="0" borderId="25" xfId="38" applyFont="1" applyFill="1" applyBorder="1" applyAlignment="1">
      <alignment horizontal="left" vertical="center"/>
    </xf>
    <xf numFmtId="0" fontId="101" fillId="0" borderId="25" xfId="37" applyFont="1" applyFill="1" applyBorder="1" applyAlignment="1">
      <alignment horizontal="center" vertical="center"/>
    </xf>
    <xf numFmtId="0" fontId="89" fillId="0" borderId="25" xfId="39" applyFont="1" applyFill="1" applyBorder="1" applyAlignment="1">
      <alignment horizontal="center" vertical="center"/>
    </xf>
    <xf numFmtId="0" fontId="89" fillId="0" borderId="25" xfId="0" applyFont="1" applyFill="1" applyBorder="1" applyAlignment="1">
      <alignment vertical="center"/>
    </xf>
    <xf numFmtId="0" fontId="89" fillId="0" borderId="0" xfId="0" applyFont="1" applyFill="1" applyBorder="1" applyAlignment="1">
      <alignment vertical="center"/>
    </xf>
    <xf numFmtId="0" fontId="89" fillId="0" borderId="21" xfId="38" applyFont="1" applyFill="1" applyBorder="1" applyAlignment="1">
      <alignment horizontal="center" wrapText="1"/>
    </xf>
    <xf numFmtId="0" fontId="89" fillId="0" borderId="21" xfId="0" applyFont="1" applyFill="1" applyBorder="1" applyAlignment="1"/>
    <xf numFmtId="201" fontId="99" fillId="0" borderId="21" xfId="25" applyNumberFormat="1" applyFont="1" applyBorder="1" applyAlignment="1">
      <alignment vertical="center"/>
    </xf>
    <xf numFmtId="224" fontId="105" fillId="0" borderId="21" xfId="28" applyNumberFormat="1" applyFont="1" applyFill="1" applyBorder="1" applyAlignment="1">
      <alignment horizontal="right" vertical="center" wrapText="1"/>
    </xf>
    <xf numFmtId="188" fontId="105" fillId="0" borderId="21" xfId="38" applyNumberFormat="1" applyFont="1" applyFill="1" applyBorder="1" applyAlignment="1">
      <alignment horizontal="right" vertical="center"/>
    </xf>
    <xf numFmtId="188" fontId="99" fillId="0" borderId="21" xfId="39" applyNumberFormat="1" applyFont="1" applyFill="1" applyBorder="1" applyAlignment="1">
      <alignment horizontal="right" vertical="center"/>
    </xf>
    <xf numFmtId="0" fontId="99" fillId="0" borderId="21" xfId="0" applyFont="1" applyFill="1" applyBorder="1" applyAlignment="1">
      <alignment vertical="center"/>
    </xf>
    <xf numFmtId="0" fontId="101" fillId="0" borderId="21" xfId="20" applyFont="1" applyFill="1" applyBorder="1" applyAlignment="1">
      <alignment horizontal="center"/>
    </xf>
    <xf numFmtId="0" fontId="105" fillId="0" borderId="0" xfId="20" applyNumberFormat="1" applyFont="1" applyFill="1" applyBorder="1" applyAlignment="1">
      <alignment horizontal="center" vertical="center"/>
    </xf>
    <xf numFmtId="0" fontId="105" fillId="0" borderId="0" xfId="20" quotePrefix="1" applyFont="1" applyFill="1" applyBorder="1" applyAlignment="1">
      <alignment horizontal="center" vertical="center"/>
    </xf>
    <xf numFmtId="0" fontId="105" fillId="0" borderId="0" xfId="7" quotePrefix="1" applyNumberFormat="1" applyFont="1" applyFill="1" applyBorder="1" applyAlignment="1">
      <alignment horizontal="center" vertical="center"/>
    </xf>
    <xf numFmtId="0" fontId="105" fillId="0" borderId="0" xfId="15" quotePrefix="1" applyFont="1" applyFill="1" applyBorder="1" applyAlignment="1">
      <alignment horizontal="center" vertical="center"/>
    </xf>
    <xf numFmtId="0" fontId="99" fillId="0" borderId="0" xfId="0" quotePrefix="1" applyFont="1" applyFill="1" applyBorder="1" applyAlignment="1">
      <alignment horizontal="center" vertical="center"/>
    </xf>
    <xf numFmtId="0" fontId="98" fillId="0" borderId="0" xfId="0" quotePrefix="1" applyFont="1" applyFill="1" applyBorder="1" applyAlignment="1">
      <alignment horizontal="center" vertical="center"/>
    </xf>
    <xf numFmtId="49" fontId="107" fillId="0" borderId="0" xfId="28" applyNumberFormat="1" applyFont="1" applyFill="1" applyBorder="1" applyAlignment="1">
      <alignment horizontal="center" vertical="center" wrapText="1"/>
    </xf>
    <xf numFmtId="49" fontId="107" fillId="0" borderId="21" xfId="28" applyNumberFormat="1" applyFont="1" applyFill="1" applyBorder="1" applyAlignment="1">
      <alignment horizontal="center" vertical="center" wrapText="1"/>
    </xf>
    <xf numFmtId="0" fontId="101" fillId="0" borderId="21" xfId="20" applyFont="1" applyFill="1" applyBorder="1" applyAlignment="1">
      <alignment horizontal="center" wrapText="1"/>
    </xf>
    <xf numFmtId="189" fontId="105" fillId="0" borderId="0" xfId="20" applyNumberFormat="1" applyFont="1" applyFill="1" applyBorder="1" applyAlignment="1">
      <alignment horizontal="center" vertical="center" wrapText="1"/>
    </xf>
    <xf numFmtId="0" fontId="105" fillId="0" borderId="0" xfId="20" quotePrefix="1" applyFont="1" applyFill="1" applyBorder="1" applyAlignment="1">
      <alignment horizontal="center" vertical="center" wrapText="1"/>
    </xf>
    <xf numFmtId="0" fontId="105" fillId="0" borderId="0" xfId="20" quotePrefix="1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 vertical="center"/>
    </xf>
    <xf numFmtId="0" fontId="99" fillId="0" borderId="21" xfId="0" applyFont="1" applyFill="1" applyBorder="1" applyAlignment="1">
      <alignment horizontal="center" vertical="center"/>
    </xf>
    <xf numFmtId="0" fontId="89" fillId="0" borderId="70" xfId="38" applyFont="1" applyFill="1" applyBorder="1" applyAlignment="1">
      <alignment horizontal="center" vertical="center"/>
    </xf>
    <xf numFmtId="0" fontId="89" fillId="0" borderId="28" xfId="38" applyFont="1" applyFill="1" applyBorder="1" applyAlignment="1">
      <alignment horizontal="center" vertical="center"/>
    </xf>
    <xf numFmtId="0" fontId="89" fillId="0" borderId="108" xfId="38" applyFont="1" applyFill="1" applyBorder="1" applyAlignment="1">
      <alignment horizontal="center" vertical="center"/>
    </xf>
    <xf numFmtId="219" fontId="99" fillId="0" borderId="108" xfId="38" applyNumberFormat="1" applyFont="1" applyFill="1" applyBorder="1" applyAlignment="1">
      <alignment horizontal="right" vertical="center"/>
    </xf>
    <xf numFmtId="188" fontId="99" fillId="0" borderId="96" xfId="38" applyNumberFormat="1" applyFont="1" applyFill="1" applyBorder="1" applyAlignment="1">
      <alignment horizontal="right" vertical="center"/>
    </xf>
    <xf numFmtId="201" fontId="99" fillId="0" borderId="108" xfId="25" applyNumberFormat="1" applyFont="1" applyBorder="1" applyAlignment="1">
      <alignment vertical="center"/>
    </xf>
    <xf numFmtId="201" fontId="99" fillId="0" borderId="0" xfId="25" applyNumberFormat="1" applyFont="1" applyBorder="1" applyAlignment="1">
      <alignment vertical="center"/>
    </xf>
    <xf numFmtId="201" fontId="99" fillId="0" borderId="96" xfId="25" applyNumberFormat="1" applyFont="1" applyBorder="1" applyAlignment="1">
      <alignment vertical="center"/>
    </xf>
    <xf numFmtId="201" fontId="98" fillId="0" borderId="108" xfId="25" applyNumberFormat="1" applyFont="1" applyBorder="1" applyAlignment="1">
      <alignment vertical="center"/>
    </xf>
    <xf numFmtId="201" fontId="98" fillId="0" borderId="0" xfId="25" applyNumberFormat="1" applyFont="1" applyBorder="1" applyAlignment="1">
      <alignment vertical="center"/>
    </xf>
    <xf numFmtId="201" fontId="98" fillId="0" borderId="96" xfId="25" applyNumberFormat="1" applyFont="1" applyBorder="1" applyAlignment="1">
      <alignment vertical="center"/>
    </xf>
    <xf numFmtId="201" fontId="99" fillId="0" borderId="81" xfId="25" applyNumberFormat="1" applyFont="1" applyBorder="1" applyAlignment="1">
      <alignment vertical="center"/>
    </xf>
    <xf numFmtId="201" fontId="99" fillId="0" borderId="30" xfId="25" applyNumberFormat="1" applyFont="1" applyBorder="1" applyAlignment="1">
      <alignment vertical="center"/>
    </xf>
    <xf numFmtId="0" fontId="89" fillId="0" borderId="81" xfId="38" applyFont="1" applyFill="1" applyBorder="1" applyAlignment="1">
      <alignment horizontal="center" wrapText="1"/>
    </xf>
    <xf numFmtId="0" fontId="89" fillId="0" borderId="55" xfId="38" applyFont="1" applyFill="1" applyBorder="1" applyAlignment="1">
      <alignment horizontal="center" vertical="center"/>
    </xf>
    <xf numFmtId="0" fontId="89" fillId="0" borderId="36" xfId="38" applyFont="1" applyFill="1" applyBorder="1" applyAlignment="1">
      <alignment horizontal="center" vertical="center"/>
    </xf>
    <xf numFmtId="0" fontId="89" fillId="0" borderId="137" xfId="38" applyFont="1" applyFill="1" applyBorder="1" applyAlignment="1">
      <alignment horizontal="center" wrapText="1"/>
    </xf>
    <xf numFmtId="0" fontId="89" fillId="0" borderId="121" xfId="38" applyFont="1" applyFill="1" applyBorder="1" applyAlignment="1">
      <alignment horizontal="left" vertical="center"/>
    </xf>
    <xf numFmtId="0" fontId="89" fillId="0" borderId="122" xfId="38" applyFont="1" applyFill="1" applyBorder="1" applyAlignment="1">
      <alignment horizontal="center" vertical="center"/>
    </xf>
    <xf numFmtId="0" fontId="89" fillId="0" borderId="121" xfId="38" applyFont="1" applyFill="1" applyBorder="1" applyAlignment="1">
      <alignment horizontal="center" vertical="center"/>
    </xf>
    <xf numFmtId="0" fontId="89" fillId="0" borderId="120" xfId="38" applyFont="1" applyFill="1" applyBorder="1" applyAlignment="1">
      <alignment horizontal="center" vertical="center"/>
    </xf>
    <xf numFmtId="0" fontId="89" fillId="0" borderId="108" xfId="38" applyFont="1" applyFill="1" applyBorder="1" applyAlignment="1">
      <alignment vertical="center"/>
    </xf>
    <xf numFmtId="0" fontId="89" fillId="0" borderId="0" xfId="39" applyFont="1" applyFill="1" applyBorder="1" applyAlignment="1">
      <alignment vertical="center"/>
    </xf>
    <xf numFmtId="0" fontId="89" fillId="0" borderId="123" xfId="38" applyFont="1" applyFill="1" applyBorder="1" applyAlignment="1">
      <alignment horizontal="center" vertical="center"/>
    </xf>
    <xf numFmtId="189" fontId="105" fillId="0" borderId="0" xfId="20" applyNumberFormat="1" applyFont="1" applyFill="1" applyBorder="1" applyAlignment="1">
      <alignment horizontal="center" vertical="center"/>
    </xf>
    <xf numFmtId="0" fontId="105" fillId="0" borderId="0" xfId="20" quotePrefix="1" applyNumberFormat="1" applyFont="1" applyFill="1" applyBorder="1" applyAlignment="1">
      <alignment horizontal="center" vertical="center"/>
    </xf>
    <xf numFmtId="188" fontId="99" fillId="0" borderId="108" xfId="38" applyNumberFormat="1" applyFont="1" applyFill="1" applyBorder="1" applyAlignment="1">
      <alignment horizontal="right" vertical="center"/>
    </xf>
    <xf numFmtId="0" fontId="89" fillId="0" borderId="139" xfId="38" applyFont="1" applyFill="1" applyBorder="1" applyAlignment="1">
      <alignment horizontal="left" vertical="center"/>
    </xf>
    <xf numFmtId="0" fontId="89" fillId="0" borderId="122" xfId="38" applyFont="1" applyFill="1" applyBorder="1" applyAlignment="1">
      <alignment vertical="center"/>
    </xf>
    <xf numFmtId="0" fontId="89" fillId="0" borderId="108" xfId="39" applyFont="1" applyFill="1" applyBorder="1" applyAlignment="1">
      <alignment vertical="center"/>
    </xf>
    <xf numFmtId="0" fontId="89" fillId="0" borderId="96" xfId="38" applyFont="1" applyFill="1" applyBorder="1" applyAlignment="1">
      <alignment horizontal="center" vertical="center"/>
    </xf>
    <xf numFmtId="0" fontId="89" fillId="0" borderId="30" xfId="38" applyFont="1" applyFill="1" applyBorder="1" applyAlignment="1">
      <alignment horizontal="center" wrapText="1"/>
    </xf>
    <xf numFmtId="0" fontId="89" fillId="0" borderId="121" xfId="38" applyFont="1" applyFill="1" applyBorder="1" applyAlignment="1">
      <alignment vertical="center"/>
    </xf>
    <xf numFmtId="0" fontId="89" fillId="0" borderId="122" xfId="38" applyFont="1" applyFill="1" applyBorder="1" applyAlignment="1">
      <alignment horizontal="left" vertical="center"/>
    </xf>
    <xf numFmtId="0" fontId="89" fillId="0" borderId="108" xfId="39" applyFont="1" applyFill="1" applyBorder="1" applyAlignment="1">
      <alignment horizontal="center" vertical="center"/>
    </xf>
    <xf numFmtId="0" fontId="89" fillId="0" borderId="138" xfId="38" applyFont="1" applyFill="1" applyBorder="1" applyAlignment="1">
      <alignment horizontal="left" vertical="center"/>
    </xf>
    <xf numFmtId="0" fontId="89" fillId="0" borderId="0" xfId="38" applyFont="1" applyFill="1" applyBorder="1" applyAlignment="1">
      <alignment vertical="center"/>
    </xf>
    <xf numFmtId="0" fontId="89" fillId="0" borderId="28" xfId="39" applyFont="1" applyFill="1" applyBorder="1" applyAlignment="1">
      <alignment horizontal="center" vertical="center"/>
    </xf>
    <xf numFmtId="0" fontId="89" fillId="0" borderId="122" xfId="39" applyFont="1" applyFill="1" applyBorder="1" applyAlignment="1">
      <alignment horizontal="left" vertical="center"/>
    </xf>
    <xf numFmtId="0" fontId="89" fillId="0" borderId="121" xfId="39" applyFont="1" applyFill="1" applyBorder="1" applyAlignment="1">
      <alignment horizontal="left" vertical="center"/>
    </xf>
    <xf numFmtId="0" fontId="89" fillId="0" borderId="81" xfId="39" applyFont="1" applyFill="1" applyBorder="1" applyAlignment="1">
      <alignment horizontal="center" wrapText="1"/>
    </xf>
    <xf numFmtId="0" fontId="89" fillId="0" borderId="122" xfId="39" applyFont="1" applyFill="1" applyBorder="1" applyAlignment="1">
      <alignment horizontal="center" vertical="center"/>
    </xf>
    <xf numFmtId="0" fontId="89" fillId="0" borderId="123" xfId="39" applyFont="1" applyFill="1" applyBorder="1" applyAlignment="1">
      <alignment horizontal="center" vertical="center"/>
    </xf>
    <xf numFmtId="0" fontId="89" fillId="0" borderId="120" xfId="39" applyFont="1" applyFill="1" applyBorder="1" applyAlignment="1">
      <alignment horizontal="center" vertical="center"/>
    </xf>
    <xf numFmtId="0" fontId="89" fillId="0" borderId="36" xfId="39" applyFont="1" applyFill="1" applyBorder="1" applyAlignment="1">
      <alignment vertical="center"/>
    </xf>
    <xf numFmtId="0" fontId="89" fillId="0" borderId="36" xfId="39" applyFont="1" applyFill="1" applyBorder="1" applyAlignment="1">
      <alignment horizontal="center" vertical="center"/>
    </xf>
    <xf numFmtId="0" fontId="89" fillId="0" borderId="137" xfId="39" applyFont="1" applyFill="1" applyBorder="1" applyAlignment="1">
      <alignment horizontal="center" wrapText="1"/>
    </xf>
    <xf numFmtId="0" fontId="89" fillId="0" borderId="21" xfId="39" applyFont="1" applyFill="1" applyBorder="1" applyAlignment="1">
      <alignment horizontal="center" wrapText="1"/>
    </xf>
    <xf numFmtId="0" fontId="89" fillId="0" borderId="70" xfId="39" applyFont="1" applyFill="1" applyBorder="1" applyAlignment="1">
      <alignment horizontal="center" vertical="center"/>
    </xf>
    <xf numFmtId="0" fontId="89" fillId="0" borderId="121" xfId="39" applyFont="1" applyFill="1" applyBorder="1" applyAlignment="1">
      <alignment horizontal="center" vertical="center"/>
    </xf>
    <xf numFmtId="0" fontId="89" fillId="0" borderId="96" xfId="39" applyFont="1" applyFill="1" applyBorder="1" applyAlignment="1">
      <alignment horizontal="center" vertical="center"/>
    </xf>
    <xf numFmtId="0" fontId="89" fillId="0" borderId="30" xfId="39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 vertical="center"/>
    </xf>
    <xf numFmtId="3" fontId="89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 shrinkToFit="1"/>
    </xf>
    <xf numFmtId="0" fontId="89" fillId="0" borderId="25" xfId="0" applyFont="1" applyFill="1" applyBorder="1" applyAlignment="1">
      <alignment horizontal="centerContinuous" vertical="center"/>
    </xf>
    <xf numFmtId="0" fontId="89" fillId="0" borderId="25" xfId="0" applyFont="1" applyFill="1" applyBorder="1" applyAlignment="1">
      <alignment horizontal="center" vertical="center"/>
    </xf>
    <xf numFmtId="0" fontId="81" fillId="0" borderId="25" xfId="0" applyFont="1" applyBorder="1" applyAlignment="1">
      <alignment horizontal="left" vertical="center"/>
    </xf>
    <xf numFmtId="0" fontId="81" fillId="0" borderId="25" xfId="0" applyFont="1" applyBorder="1" applyAlignment="1">
      <alignment horizontal="right" vertical="center"/>
    </xf>
    <xf numFmtId="0" fontId="81" fillId="0" borderId="25" xfId="0" applyFont="1" applyBorder="1" applyAlignment="1">
      <alignment horizontal="center" vertical="center"/>
    </xf>
    <xf numFmtId="0" fontId="81" fillId="0" borderId="25" xfId="0" quotePrefix="1" applyFont="1" applyBorder="1" applyAlignment="1">
      <alignment horizontal="right" vertical="center"/>
    </xf>
    <xf numFmtId="0" fontId="81" fillId="0" borderId="25" xfId="0" applyFont="1" applyBorder="1" applyAlignment="1">
      <alignment vertical="center"/>
    </xf>
    <xf numFmtId="189" fontId="98" fillId="0" borderId="0" xfId="0" applyNumberFormat="1" applyFont="1" applyBorder="1" applyAlignment="1">
      <alignment horizontal="right" vertical="center"/>
    </xf>
    <xf numFmtId="0" fontId="98" fillId="0" borderId="0" xfId="0" applyFont="1" applyBorder="1" applyAlignment="1">
      <alignment vertical="center"/>
    </xf>
    <xf numFmtId="49" fontId="89" fillId="0" borderId="25" xfId="37" applyNumberFormat="1" applyFont="1" applyFill="1" applyBorder="1" applyAlignment="1">
      <alignment vertical="center"/>
    </xf>
    <xf numFmtId="49" fontId="89" fillId="0" borderId="0" xfId="19" applyNumberFormat="1" applyFont="1" applyFill="1" applyBorder="1" applyAlignment="1">
      <alignment horizontal="center" vertical="center"/>
    </xf>
    <xf numFmtId="49" fontId="89" fillId="0" borderId="0" xfId="19" applyNumberFormat="1" applyFont="1" applyFill="1" applyBorder="1" applyAlignment="1">
      <alignment horizontal="centerContinuous" vertical="center"/>
    </xf>
    <xf numFmtId="0" fontId="98" fillId="0" borderId="0" xfId="0" applyFont="1" applyFill="1" applyBorder="1" applyAlignment="1">
      <alignment horizontal="center" vertical="center"/>
    </xf>
    <xf numFmtId="0" fontId="99" fillId="0" borderId="0" xfId="0" quotePrefix="1" applyFont="1" applyBorder="1" applyAlignment="1">
      <alignment horizontal="center" vertical="center"/>
    </xf>
    <xf numFmtId="0" fontId="98" fillId="0" borderId="0" xfId="0" quotePrefix="1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89" fillId="0" borderId="96" xfId="0" applyFont="1" applyFill="1" applyBorder="1" applyAlignment="1">
      <alignment horizontal="center" vertical="center" shrinkToFit="1"/>
    </xf>
    <xf numFmtId="201" fontId="99" fillId="0" borderId="108" xfId="26" applyNumberFormat="1" applyFont="1" applyBorder="1" applyAlignment="1">
      <alignment vertical="center" wrapText="1"/>
    </xf>
    <xf numFmtId="201" fontId="99" fillId="0" borderId="0" xfId="26" applyNumberFormat="1" applyFont="1" applyBorder="1" applyAlignment="1">
      <alignment vertical="center" wrapText="1"/>
    </xf>
    <xf numFmtId="201" fontId="99" fillId="0" borderId="96" xfId="26" applyNumberFormat="1" applyFont="1" applyBorder="1" applyAlignment="1">
      <alignment vertical="center" wrapText="1"/>
    </xf>
    <xf numFmtId="201" fontId="98" fillId="0" borderId="108" xfId="26" applyNumberFormat="1" applyFont="1" applyBorder="1" applyAlignment="1">
      <alignment vertical="center" wrapText="1"/>
    </xf>
    <xf numFmtId="201" fontId="98" fillId="0" borderId="0" xfId="26" applyNumberFormat="1" applyFont="1" applyBorder="1" applyAlignment="1">
      <alignment vertical="center" wrapText="1"/>
    </xf>
    <xf numFmtId="201" fontId="98" fillId="0" borderId="96" xfId="26" applyNumberFormat="1" applyFont="1" applyBorder="1" applyAlignment="1">
      <alignment vertical="center" wrapText="1"/>
    </xf>
    <xf numFmtId="201" fontId="99" fillId="0" borderId="108" xfId="26" applyNumberFormat="1" applyFont="1" applyBorder="1" applyAlignment="1">
      <alignment vertical="center"/>
    </xf>
    <xf numFmtId="201" fontId="99" fillId="0" borderId="0" xfId="26" applyNumberFormat="1" applyFont="1" applyBorder="1" applyAlignment="1">
      <alignment vertical="center"/>
    </xf>
    <xf numFmtId="201" fontId="99" fillId="0" borderId="96" xfId="26" applyNumberFormat="1" applyFont="1" applyBorder="1" applyAlignment="1">
      <alignment vertical="center"/>
    </xf>
    <xf numFmtId="201" fontId="99" fillId="0" borderId="81" xfId="26" applyNumberFormat="1" applyFont="1" applyBorder="1" applyAlignment="1">
      <alignment vertical="center"/>
    </xf>
    <xf numFmtId="201" fontId="99" fillId="0" borderId="21" xfId="26" applyNumberFormat="1" applyFont="1" applyBorder="1" applyAlignment="1">
      <alignment vertical="center"/>
    </xf>
    <xf numFmtId="201" fontId="99" fillId="0" borderId="30" xfId="26" applyNumberFormat="1" applyFont="1" applyBorder="1" applyAlignment="1">
      <alignment vertical="center"/>
    </xf>
    <xf numFmtId="0" fontId="89" fillId="0" borderId="70" xfId="0" applyFont="1" applyFill="1" applyBorder="1" applyAlignment="1">
      <alignment horizontal="center" vertical="center"/>
    </xf>
    <xf numFmtId="0" fontId="89" fillId="0" borderId="108" xfId="0" applyFont="1" applyFill="1" applyBorder="1" applyAlignment="1">
      <alignment horizontal="center" vertical="center"/>
    </xf>
    <xf numFmtId="0" fontId="89" fillId="0" borderId="108" xfId="0" applyFont="1" applyFill="1" applyBorder="1" applyAlignment="1">
      <alignment horizontal="center" vertical="center" shrinkToFit="1"/>
    </xf>
    <xf numFmtId="0" fontId="89" fillId="0" borderId="70" xfId="0" applyFont="1" applyFill="1" applyBorder="1" applyAlignment="1">
      <alignment vertical="center"/>
    </xf>
    <xf numFmtId="0" fontId="89" fillId="0" borderId="28" xfId="0" applyFont="1" applyFill="1" applyBorder="1" applyAlignment="1">
      <alignment horizontal="centerContinuous" vertical="center"/>
    </xf>
    <xf numFmtId="0" fontId="89" fillId="0" borderId="96" xfId="0" applyFont="1" applyFill="1" applyBorder="1" applyAlignment="1">
      <alignment horizontal="center" vertical="center"/>
    </xf>
    <xf numFmtId="0" fontId="89" fillId="0" borderId="120" xfId="0" applyFont="1" applyFill="1" applyBorder="1" applyAlignment="1">
      <alignment horizontal="center" vertical="center"/>
    </xf>
    <xf numFmtId="0" fontId="89" fillId="0" borderId="36" xfId="0" applyFont="1" applyFill="1" applyBorder="1" applyAlignment="1">
      <alignment horizontal="center" vertical="center"/>
    </xf>
    <xf numFmtId="0" fontId="89" fillId="0" borderId="36" xfId="0" applyFont="1" applyFill="1" applyBorder="1" applyAlignment="1">
      <alignment horizontal="center" vertical="center" shrinkToFit="1"/>
    </xf>
    <xf numFmtId="0" fontId="89" fillId="0" borderId="121" xfId="0" applyFont="1" applyFill="1" applyBorder="1" applyAlignment="1">
      <alignment horizontal="center" vertical="center"/>
    </xf>
    <xf numFmtId="0" fontId="89" fillId="0" borderId="70" xfId="0" applyFont="1" applyFill="1" applyBorder="1" applyAlignment="1">
      <alignment horizontal="centerContinuous" vertical="center"/>
    </xf>
    <xf numFmtId="0" fontId="89" fillId="0" borderId="120" xfId="0" applyFont="1" applyFill="1" applyBorder="1" applyAlignment="1">
      <alignment horizontal="center" vertical="center" shrinkToFit="1"/>
    </xf>
    <xf numFmtId="0" fontId="89" fillId="0" borderId="123" xfId="0" applyFont="1" applyFill="1" applyBorder="1" applyAlignment="1">
      <alignment horizontal="center" vertical="center"/>
    </xf>
    <xf numFmtId="201" fontId="99" fillId="0" borderId="108" xfId="26" applyNumberFormat="1" applyFont="1" applyBorder="1">
      <alignment vertical="center"/>
    </xf>
    <xf numFmtId="201" fontId="99" fillId="0" borderId="0" xfId="26" applyNumberFormat="1" applyFont="1" applyBorder="1">
      <alignment vertical="center"/>
    </xf>
    <xf numFmtId="201" fontId="99" fillId="0" borderId="96" xfId="26" applyNumberFormat="1" applyFont="1" applyBorder="1">
      <alignment vertical="center"/>
    </xf>
    <xf numFmtId="201" fontId="99" fillId="0" borderId="81" xfId="26" applyNumberFormat="1" applyFont="1" applyBorder="1">
      <alignment vertical="center"/>
    </xf>
    <xf numFmtId="201" fontId="99" fillId="0" borderId="21" xfId="26" applyNumberFormat="1" applyFont="1" applyBorder="1">
      <alignment vertical="center"/>
    </xf>
    <xf numFmtId="201" fontId="99" fillId="0" borderId="30" xfId="26" applyNumberFormat="1" applyFont="1" applyBorder="1">
      <alignment vertical="center"/>
    </xf>
    <xf numFmtId="0" fontId="89" fillId="0" borderId="122" xfId="0" applyFont="1" applyFill="1" applyBorder="1" applyAlignment="1">
      <alignment horizontal="center" vertical="center"/>
    </xf>
    <xf numFmtId="0" fontId="89" fillId="0" borderId="36" xfId="0" applyFont="1" applyFill="1" applyBorder="1" applyAlignment="1">
      <alignment vertical="center" shrinkToFit="1"/>
    </xf>
    <xf numFmtId="0" fontId="81" fillId="0" borderId="0" xfId="23" applyFont="1" applyFill="1" applyAlignment="1">
      <alignment horizontal="left"/>
    </xf>
    <xf numFmtId="191" fontId="81" fillId="0" borderId="0" xfId="23" applyNumberFormat="1" applyFont="1" applyFill="1" applyBorder="1" applyAlignment="1">
      <alignment horizontal="right"/>
    </xf>
    <xf numFmtId="191" fontId="81" fillId="0" borderId="0" xfId="23" applyNumberFormat="1" applyFont="1" applyFill="1" applyAlignment="1">
      <alignment horizontal="right"/>
    </xf>
    <xf numFmtId="189" fontId="81" fillId="0" borderId="0" xfId="23" applyNumberFormat="1" applyFont="1" applyFill="1" applyAlignment="1">
      <alignment horizontal="right"/>
    </xf>
    <xf numFmtId="0" fontId="81" fillId="0" borderId="0" xfId="37" applyFont="1" applyFill="1" applyBorder="1" applyAlignment="1">
      <alignment horizontal="right"/>
    </xf>
    <xf numFmtId="0" fontId="81" fillId="0" borderId="0" xfId="23" applyFont="1" applyFill="1" applyBorder="1">
      <alignment vertical="center"/>
    </xf>
    <xf numFmtId="0" fontId="81" fillId="0" borderId="14" xfId="23" applyFont="1" applyFill="1" applyBorder="1">
      <alignment vertical="center"/>
    </xf>
    <xf numFmtId="0" fontId="81" fillId="0" borderId="14" xfId="37" applyFont="1" applyFill="1" applyBorder="1" applyAlignment="1">
      <alignment horizontal="right"/>
    </xf>
    <xf numFmtId="0" fontId="81" fillId="0" borderId="0" xfId="23" applyFont="1" applyFill="1" applyAlignment="1">
      <alignment horizontal="right"/>
    </xf>
    <xf numFmtId="0" fontId="81" fillId="0" borderId="0" xfId="23" applyFont="1" applyFill="1" applyBorder="1" applyAlignment="1">
      <alignment horizontal="center"/>
    </xf>
    <xf numFmtId="0" fontId="89" fillId="0" borderId="0" xfId="23" applyFont="1" applyFill="1" applyBorder="1">
      <alignment vertical="center"/>
    </xf>
    <xf numFmtId="49" fontId="108" fillId="0" borderId="0" xfId="40" applyNumberFormat="1" applyFont="1" applyFill="1" applyBorder="1" applyAlignment="1">
      <alignment horizontal="center" wrapText="1"/>
    </xf>
    <xf numFmtId="3" fontId="89" fillId="0" borderId="0" xfId="23" applyNumberFormat="1" applyFont="1" applyFill="1" applyBorder="1" applyAlignment="1">
      <alignment horizontal="center" vertical="center"/>
    </xf>
    <xf numFmtId="0" fontId="89" fillId="0" borderId="0" xfId="23" applyFont="1" applyFill="1" applyBorder="1" applyAlignment="1">
      <alignment horizontal="center" vertical="center"/>
    </xf>
    <xf numFmtId="49" fontId="108" fillId="0" borderId="0" xfId="40" applyNumberFormat="1" applyFont="1" applyFill="1" applyBorder="1" applyAlignment="1">
      <alignment horizontal="center" shrinkToFit="1"/>
    </xf>
    <xf numFmtId="0" fontId="99" fillId="0" borderId="0" xfId="23" applyFont="1" applyFill="1" applyBorder="1" applyAlignment="1">
      <alignment vertical="center"/>
    </xf>
    <xf numFmtId="0" fontId="89" fillId="0" borderId="25" xfId="23" applyFont="1" applyFill="1" applyBorder="1">
      <alignment vertical="center"/>
    </xf>
    <xf numFmtId="203" fontId="98" fillId="0" borderId="21" xfId="27" applyNumberFormat="1" applyFont="1" applyBorder="1" applyAlignment="1">
      <alignment vertical="center"/>
    </xf>
    <xf numFmtId="219" fontId="98" fillId="0" borderId="21" xfId="27" applyNumberFormat="1" applyFont="1" applyBorder="1" applyAlignment="1">
      <alignment vertical="center"/>
    </xf>
    <xf numFmtId="0" fontId="98" fillId="0" borderId="21" xfId="23" applyFont="1" applyFill="1" applyBorder="1" applyAlignment="1">
      <alignment vertical="center"/>
    </xf>
    <xf numFmtId="0" fontId="64" fillId="0" borderId="0" xfId="132" applyFont="1" applyBorder="1"/>
    <xf numFmtId="0" fontId="64" fillId="0" borderId="0" xfId="132" applyFont="1" applyAlignment="1">
      <alignment horizontal="right"/>
    </xf>
    <xf numFmtId="0" fontId="109" fillId="0" borderId="0" xfId="132" applyFont="1" applyBorder="1" applyAlignment="1">
      <alignment horizontal="center"/>
    </xf>
    <xf numFmtId="0" fontId="64" fillId="0" borderId="0" xfId="132" applyFont="1" applyBorder="1" applyAlignment="1"/>
    <xf numFmtId="0" fontId="109" fillId="0" borderId="0" xfId="132" applyFont="1" applyBorder="1" applyAlignment="1"/>
    <xf numFmtId="189" fontId="110" fillId="0" borderId="0" xfId="132" applyNumberFormat="1" applyFont="1" applyAlignment="1">
      <alignment horizontal="right"/>
    </xf>
    <xf numFmtId="0" fontId="89" fillId="0" borderId="0" xfId="132" applyFont="1" applyBorder="1" applyAlignment="1">
      <alignment horizontal="center" vertical="center"/>
    </xf>
    <xf numFmtId="0" fontId="52" fillId="0" borderId="0" xfId="132" applyFont="1" applyFill="1" applyBorder="1"/>
    <xf numFmtId="0" fontId="111" fillId="0" borderId="0" xfId="132" applyFont="1" applyFill="1" applyBorder="1"/>
    <xf numFmtId="0" fontId="99" fillId="0" borderId="0" xfId="132" applyFont="1" applyFill="1" applyBorder="1" applyAlignment="1">
      <alignment horizontal="distributed"/>
    </xf>
    <xf numFmtId="188" fontId="99" fillId="0" borderId="0" xfId="132" applyNumberFormat="1" applyFont="1" applyFill="1" applyBorder="1" applyAlignment="1">
      <alignment horizontal="right" vertical="center"/>
    </xf>
    <xf numFmtId="188" fontId="99" fillId="0" borderId="0" xfId="132" quotePrefix="1" applyNumberFormat="1" applyFont="1" applyFill="1" applyBorder="1" applyAlignment="1">
      <alignment horizontal="right" vertical="center"/>
    </xf>
    <xf numFmtId="188" fontId="98" fillId="0" borderId="0" xfId="132" applyNumberFormat="1" applyFont="1" applyFill="1" applyBorder="1" applyAlignment="1">
      <alignment horizontal="right" vertical="center"/>
    </xf>
    <xf numFmtId="204" fontId="99" fillId="0" borderId="0" xfId="132" applyNumberFormat="1" applyFont="1" applyFill="1" applyBorder="1" applyAlignment="1">
      <alignment horizontal="right" vertical="center"/>
    </xf>
    <xf numFmtId="0" fontId="99" fillId="0" borderId="0" xfId="132" applyFont="1" applyBorder="1" applyAlignment="1">
      <alignment horizontal="center"/>
    </xf>
    <xf numFmtId="188" fontId="99" fillId="0" borderId="0" xfId="132" applyNumberFormat="1" applyFont="1" applyBorder="1" applyAlignment="1">
      <alignment horizontal="right" vertical="center"/>
    </xf>
    <xf numFmtId="188" fontId="98" fillId="0" borderId="0" xfId="132" applyNumberFormat="1" applyFont="1" applyBorder="1" applyAlignment="1">
      <alignment horizontal="right" vertical="center"/>
    </xf>
    <xf numFmtId="204" fontId="99" fillId="0" borderId="0" xfId="132" applyNumberFormat="1" applyFont="1" applyBorder="1" applyAlignment="1">
      <alignment horizontal="right" vertical="center"/>
    </xf>
    <xf numFmtId="0" fontId="99" fillId="0" borderId="0" xfId="132" applyFont="1" applyBorder="1" applyAlignment="1">
      <alignment horizontal="left"/>
    </xf>
    <xf numFmtId="0" fontId="99" fillId="0" borderId="0" xfId="132" applyFont="1" applyBorder="1" applyAlignment="1">
      <alignment horizontal="left" shrinkToFit="1"/>
    </xf>
    <xf numFmtId="0" fontId="99" fillId="0" borderId="0" xfId="132" applyFont="1" applyBorder="1" applyAlignment="1">
      <alignment horizontal="distributed"/>
    </xf>
    <xf numFmtId="0" fontId="99" fillId="0" borderId="0" xfId="132" applyFont="1" applyFill="1" applyBorder="1" applyAlignment="1">
      <alignment shrinkToFit="1"/>
    </xf>
    <xf numFmtId="188" fontId="99" fillId="0" borderId="0" xfId="132" applyNumberFormat="1" applyFont="1" applyFill="1" applyBorder="1" applyAlignment="1">
      <alignment horizontal="right"/>
    </xf>
    <xf numFmtId="188" fontId="98" fillId="0" borderId="0" xfId="132" applyNumberFormat="1" applyFont="1" applyFill="1" applyBorder="1" applyAlignment="1">
      <alignment horizontal="right"/>
    </xf>
    <xf numFmtId="0" fontId="91" fillId="0" borderId="0" xfId="132" applyFont="1" applyBorder="1" applyAlignment="1">
      <alignment vertical="center"/>
    </xf>
    <xf numFmtId="0" fontId="26" fillId="0" borderId="106" xfId="132" applyFont="1" applyBorder="1" applyAlignment="1">
      <alignment horizontal="center" vertical="center"/>
    </xf>
    <xf numFmtId="0" fontId="26" fillId="0" borderId="21" xfId="132" applyFont="1" applyBorder="1" applyAlignment="1">
      <alignment horizontal="center" vertical="center"/>
    </xf>
    <xf numFmtId="0" fontId="52" fillId="0" borderId="21" xfId="132" applyFont="1" applyFill="1" applyBorder="1"/>
    <xf numFmtId="0" fontId="99" fillId="0" borderId="21" xfId="132" applyFont="1" applyFill="1" applyBorder="1" applyAlignment="1">
      <alignment horizontal="distributed"/>
    </xf>
    <xf numFmtId="188" fontId="99" fillId="0" borderId="21" xfId="132" applyNumberFormat="1" applyFont="1" applyFill="1" applyBorder="1" applyAlignment="1">
      <alignment horizontal="right"/>
    </xf>
    <xf numFmtId="188" fontId="98" fillId="0" borderId="21" xfId="132" applyNumberFormat="1" applyFont="1" applyFill="1" applyBorder="1" applyAlignment="1">
      <alignment horizontal="right"/>
    </xf>
    <xf numFmtId="0" fontId="26" fillId="0" borderId="21" xfId="132" applyFont="1" applyFill="1" applyBorder="1"/>
    <xf numFmtId="188" fontId="98" fillId="0" borderId="18" xfId="132" applyNumberFormat="1" applyFont="1" applyFill="1" applyBorder="1" applyAlignment="1">
      <alignment horizontal="right"/>
    </xf>
    <xf numFmtId="188" fontId="98" fillId="0" borderId="30" xfId="132" applyNumberFormat="1" applyFont="1" applyFill="1" applyBorder="1" applyAlignment="1">
      <alignment horizontal="right"/>
    </xf>
    <xf numFmtId="49" fontId="89" fillId="0" borderId="141" xfId="40" applyNumberFormat="1" applyFont="1" applyFill="1" applyBorder="1" applyAlignment="1">
      <alignment horizontal="center" wrapText="1"/>
    </xf>
    <xf numFmtId="49" fontId="89" fillId="0" borderId="0" xfId="40" applyNumberFormat="1" applyFont="1" applyFill="1" applyBorder="1" applyAlignment="1">
      <alignment horizontal="center" wrapText="1"/>
    </xf>
    <xf numFmtId="49" fontId="99" fillId="0" borderId="0" xfId="40" applyNumberFormat="1" applyFont="1" applyFill="1" applyBorder="1" applyAlignment="1">
      <alignment horizontal="center" vertical="center" wrapText="1"/>
    </xf>
    <xf numFmtId="49" fontId="98" fillId="0" borderId="21" xfId="40" applyNumberFormat="1" applyFont="1" applyFill="1" applyBorder="1" applyAlignment="1">
      <alignment horizontal="center" vertical="center" wrapText="1"/>
    </xf>
    <xf numFmtId="0" fontId="89" fillId="0" borderId="141" xfId="23" applyFont="1" applyFill="1" applyBorder="1" applyAlignment="1">
      <alignment horizontal="right"/>
    </xf>
    <xf numFmtId="0" fontId="89" fillId="0" borderId="0" xfId="23" applyFont="1" applyFill="1" applyBorder="1" applyAlignment="1">
      <alignment vertical="center"/>
    </xf>
    <xf numFmtId="0" fontId="99" fillId="0" borderId="0" xfId="23" quotePrefix="1" applyFont="1" applyFill="1" applyBorder="1" applyAlignment="1">
      <alignment horizontal="center" vertical="center"/>
    </xf>
    <xf numFmtId="0" fontId="98" fillId="0" borderId="21" xfId="23" quotePrefix="1" applyFont="1" applyFill="1" applyBorder="1" applyAlignment="1">
      <alignment horizontal="center" vertical="center"/>
    </xf>
    <xf numFmtId="49" fontId="108" fillId="0" borderId="141" xfId="40" applyNumberFormat="1" applyFont="1" applyFill="1" applyBorder="1" applyAlignment="1">
      <alignment horizontal="center" wrapText="1"/>
    </xf>
    <xf numFmtId="49" fontId="108" fillId="0" borderId="146" xfId="40" applyNumberFormat="1" applyFont="1" applyFill="1" applyBorder="1" applyAlignment="1">
      <alignment horizontal="center" wrapText="1"/>
    </xf>
    <xf numFmtId="226" fontId="99" fillId="0" borderId="108" xfId="27" applyNumberFormat="1" applyFont="1" applyBorder="1" applyAlignment="1">
      <alignment vertical="center"/>
    </xf>
    <xf numFmtId="226" fontId="99" fillId="0" borderId="0" xfId="27" applyNumberFormat="1" applyFont="1" applyBorder="1" applyAlignment="1">
      <alignment vertical="center"/>
    </xf>
    <xf numFmtId="226" fontId="99" fillId="0" borderId="18" xfId="27" applyNumberFormat="1" applyFont="1" applyBorder="1" applyAlignment="1">
      <alignment vertical="center"/>
    </xf>
    <xf numFmtId="203" fontId="98" fillId="0" borderId="144" xfId="27" applyNumberFormat="1" applyFont="1" applyBorder="1" applyAlignment="1">
      <alignment vertical="center"/>
    </xf>
    <xf numFmtId="203" fontId="98" fillId="0" borderId="30" xfId="27" applyNumberFormat="1" applyFont="1" applyBorder="1" applyAlignment="1">
      <alignment vertical="center"/>
    </xf>
    <xf numFmtId="49" fontId="108" fillId="0" borderId="108" xfId="40" applyNumberFormat="1" applyFont="1" applyFill="1" applyBorder="1" applyAlignment="1">
      <alignment horizontal="center" wrapText="1"/>
    </xf>
    <xf numFmtId="49" fontId="108" fillId="0" borderId="75" xfId="40" applyNumberFormat="1" applyFont="1" applyFill="1" applyBorder="1" applyAlignment="1">
      <alignment horizontal="center" wrapText="1"/>
    </xf>
    <xf numFmtId="49" fontId="108" fillId="0" borderId="150" xfId="40" applyNumberFormat="1" applyFont="1" applyFill="1" applyBorder="1" applyAlignment="1">
      <alignment horizontal="center" wrapText="1"/>
    </xf>
    <xf numFmtId="49" fontId="108" fillId="0" borderId="103" xfId="40" applyNumberFormat="1" applyFont="1" applyFill="1" applyBorder="1" applyAlignment="1">
      <alignment horizontal="center" wrapText="1"/>
    </xf>
    <xf numFmtId="49" fontId="108" fillId="0" borderId="103" xfId="40" applyNumberFormat="1" applyFont="1" applyFill="1" applyBorder="1" applyAlignment="1">
      <alignment horizontal="center" shrinkToFit="1"/>
    </xf>
    <xf numFmtId="49" fontId="108" fillId="0" borderId="149" xfId="40" applyNumberFormat="1" applyFont="1" applyFill="1" applyBorder="1" applyAlignment="1">
      <alignment horizontal="center" wrapText="1"/>
    </xf>
    <xf numFmtId="49" fontId="108" fillId="0" borderId="152" xfId="40" applyNumberFormat="1" applyFont="1" applyFill="1" applyBorder="1" applyAlignment="1">
      <alignment horizontal="center" wrapText="1"/>
    </xf>
    <xf numFmtId="49" fontId="108" fillId="0" borderId="18" xfId="40" applyNumberFormat="1" applyFont="1" applyFill="1" applyBorder="1" applyAlignment="1">
      <alignment horizontal="center" wrapText="1"/>
    </xf>
    <xf numFmtId="49" fontId="108" fillId="0" borderId="149" xfId="40" applyNumberFormat="1" applyFont="1" applyFill="1" applyBorder="1" applyAlignment="1">
      <alignment horizontal="center" shrinkToFit="1"/>
    </xf>
    <xf numFmtId="49" fontId="108" fillId="0" borderId="108" xfId="40" applyNumberFormat="1" applyFont="1" applyFill="1" applyBorder="1" applyAlignment="1">
      <alignment horizontal="center" shrinkToFit="1"/>
    </xf>
    <xf numFmtId="49" fontId="108" fillId="0" borderId="150" xfId="40" applyNumberFormat="1" applyFont="1" applyFill="1" applyBorder="1" applyAlignment="1">
      <alignment horizontal="center" wrapText="1" shrinkToFit="1"/>
    </xf>
    <xf numFmtId="0" fontId="89" fillId="0" borderId="141" xfId="23" applyFont="1" applyFill="1" applyBorder="1" applyAlignment="1">
      <alignment horizontal="center" vertical="center"/>
    </xf>
    <xf numFmtId="219" fontId="98" fillId="0" borderId="30" xfId="27" applyNumberFormat="1" applyFont="1" applyBorder="1" applyAlignment="1">
      <alignment vertical="center"/>
    </xf>
    <xf numFmtId="49" fontId="108" fillId="0" borderId="154" xfId="40" applyNumberFormat="1" applyFont="1" applyFill="1" applyBorder="1" applyAlignment="1">
      <alignment horizontal="center" wrapText="1"/>
    </xf>
    <xf numFmtId="49" fontId="108" fillId="0" borderId="75" xfId="40" applyNumberFormat="1" applyFont="1" applyFill="1" applyBorder="1" applyAlignment="1">
      <alignment wrapText="1"/>
    </xf>
    <xf numFmtId="49" fontId="108" fillId="0" borderId="103" xfId="40" applyNumberFormat="1" applyFont="1" applyFill="1" applyBorder="1" applyAlignment="1">
      <alignment wrapText="1"/>
    </xf>
    <xf numFmtId="184" fontId="99" fillId="0" borderId="0" xfId="21" applyFont="1" applyFill="1" applyBorder="1" applyAlignment="1">
      <alignment horizontal="left"/>
    </xf>
    <xf numFmtId="4" fontId="99" fillId="0" borderId="0" xfId="22" applyFont="1" applyFill="1" applyBorder="1" applyAlignment="1">
      <alignment horizontal="left"/>
    </xf>
    <xf numFmtId="0" fontId="99" fillId="0" borderId="0" xfId="132" applyFont="1" applyFill="1" applyBorder="1" applyAlignment="1">
      <alignment horizontal="left"/>
    </xf>
    <xf numFmtId="0" fontId="99" fillId="0" borderId="0" xfId="21" applyNumberFormat="1" applyFont="1" applyFill="1" applyBorder="1" applyAlignment="1">
      <alignment horizontal="left" wrapText="1"/>
    </xf>
    <xf numFmtId="0" fontId="99" fillId="0" borderId="21" xfId="21" applyNumberFormat="1" applyFont="1" applyFill="1" applyBorder="1" applyAlignment="1">
      <alignment horizontal="left" wrapText="1"/>
    </xf>
    <xf numFmtId="188" fontId="99" fillId="0" borderId="108" xfId="132" applyNumberFormat="1" applyFont="1" applyFill="1" applyBorder="1" applyAlignment="1">
      <alignment horizontal="right" vertical="center"/>
    </xf>
    <xf numFmtId="188" fontId="99" fillId="0" borderId="108" xfId="132" applyNumberFormat="1" applyFont="1" applyBorder="1" applyAlignment="1">
      <alignment horizontal="right" vertical="center"/>
    </xf>
    <xf numFmtId="188" fontId="99" fillId="0" borderId="108" xfId="132" applyNumberFormat="1" applyFont="1" applyFill="1" applyBorder="1" applyAlignment="1">
      <alignment horizontal="right"/>
    </xf>
    <xf numFmtId="188" fontId="99" fillId="0" borderId="144" xfId="132" applyNumberFormat="1" applyFont="1" applyFill="1" applyBorder="1" applyAlignment="1">
      <alignment horizontal="right"/>
    </xf>
    <xf numFmtId="0" fontId="52" fillId="0" borderId="151" xfId="132" quotePrefix="1" applyFont="1" applyBorder="1" applyAlignment="1">
      <alignment horizontal="center" vertical="center"/>
    </xf>
    <xf numFmtId="0" fontId="52" fillId="0" borderId="151" xfId="132" applyFont="1" applyBorder="1" applyAlignment="1">
      <alignment horizontal="center" vertical="center"/>
    </xf>
    <xf numFmtId="0" fontId="111" fillId="0" borderId="148" xfId="132" applyFont="1" applyBorder="1" applyAlignment="1">
      <alignment horizontal="center" vertical="center"/>
    </xf>
    <xf numFmtId="0" fontId="52" fillId="0" borderId="155" xfId="132" quotePrefix="1" applyFont="1" applyBorder="1" applyAlignment="1">
      <alignment horizontal="center" vertical="center"/>
    </xf>
    <xf numFmtId="0" fontId="111" fillId="0" borderId="151" xfId="132" applyFont="1" applyBorder="1" applyAlignment="1">
      <alignment horizontal="center" vertical="center"/>
    </xf>
    <xf numFmtId="188" fontId="99" fillId="0" borderId="0" xfId="133" applyNumberFormat="1" applyFont="1" applyFill="1" applyBorder="1" applyAlignment="1">
      <alignment horizontal="right" vertical="center"/>
    </xf>
    <xf numFmtId="188" fontId="99" fillId="0" borderId="0" xfId="133" quotePrefix="1" applyNumberFormat="1" applyFont="1" applyFill="1" applyBorder="1" applyAlignment="1">
      <alignment horizontal="right" vertical="center"/>
    </xf>
    <xf numFmtId="188" fontId="99" fillId="0" borderId="0" xfId="133" applyNumberFormat="1" applyFont="1" applyFill="1" applyBorder="1" applyAlignment="1">
      <alignment horizontal="right" vertical="center" shrinkToFit="1"/>
    </xf>
    <xf numFmtId="188" fontId="98" fillId="0" borderId="18" xfId="133" applyNumberFormat="1" applyFont="1" applyFill="1" applyBorder="1" applyAlignment="1">
      <alignment horizontal="right" vertical="center"/>
    </xf>
    <xf numFmtId="188" fontId="99" fillId="0" borderId="0" xfId="133" applyNumberFormat="1" applyFont="1" applyBorder="1" applyAlignment="1">
      <alignment horizontal="right" vertical="center"/>
    </xf>
    <xf numFmtId="188" fontId="99" fillId="0" borderId="0" xfId="133" applyNumberFormat="1" applyFont="1" applyBorder="1" applyAlignment="1">
      <alignment horizontal="right" vertical="center" shrinkToFit="1"/>
    </xf>
    <xf numFmtId="188" fontId="98" fillId="0" borderId="18" xfId="133" applyNumberFormat="1" applyFont="1" applyBorder="1" applyAlignment="1">
      <alignment horizontal="right" vertical="center"/>
    </xf>
    <xf numFmtId="0" fontId="89" fillId="0" borderId="0" xfId="132" applyFont="1" applyFill="1" applyBorder="1" applyAlignment="1">
      <alignment horizontal="left" shrinkToFit="1"/>
    </xf>
    <xf numFmtId="0" fontId="89" fillId="0" borderId="21" xfId="132" applyFont="1" applyFill="1" applyBorder="1" applyAlignment="1">
      <alignment horizontal="left" shrinkToFit="1"/>
    </xf>
    <xf numFmtId="0" fontId="91" fillId="0" borderId="0" xfId="37" applyFont="1" applyBorder="1" applyAlignment="1"/>
    <xf numFmtId="0" fontId="81" fillId="0" borderId="0" xfId="23" applyFont="1" applyBorder="1" applyAlignment="1">
      <alignment vertical="center"/>
    </xf>
    <xf numFmtId="0" fontId="19" fillId="0" borderId="141" xfId="23" applyFont="1" applyBorder="1" applyAlignment="1">
      <alignment vertical="center"/>
    </xf>
    <xf numFmtId="0" fontId="19" fillId="0" borderId="21" xfId="23" applyFont="1" applyBorder="1" applyAlignment="1">
      <alignment horizontal="left" vertical="center"/>
    </xf>
    <xf numFmtId="0" fontId="19" fillId="0" borderId="21" xfId="23" applyFont="1" applyBorder="1" applyAlignment="1">
      <alignment horizontal="center" vertical="center"/>
    </xf>
    <xf numFmtId="0" fontId="26" fillId="0" borderId="21" xfId="37" applyFont="1" applyBorder="1" applyAlignment="1"/>
    <xf numFmtId="0" fontId="52" fillId="0" borderId="151" xfId="23" quotePrefix="1" applyFont="1" applyBorder="1" applyAlignment="1">
      <alignment horizontal="center" vertical="center"/>
    </xf>
    <xf numFmtId="0" fontId="52" fillId="0" borderId="151" xfId="23" applyFont="1" applyBorder="1" applyAlignment="1">
      <alignment horizontal="center" vertical="center"/>
    </xf>
    <xf numFmtId="0" fontId="111" fillId="0" borderId="148" xfId="23" applyFont="1" applyBorder="1" applyAlignment="1">
      <alignment horizontal="center" vertical="center"/>
    </xf>
    <xf numFmtId="0" fontId="52" fillId="0" borderId="156" xfId="23" quotePrefix="1" applyFont="1" applyBorder="1" applyAlignment="1">
      <alignment horizontal="center" vertical="center"/>
    </xf>
    <xf numFmtId="0" fontId="52" fillId="0" borderId="155" xfId="23" quotePrefix="1" applyFont="1" applyBorder="1" applyAlignment="1">
      <alignment horizontal="center" vertical="center"/>
    </xf>
    <xf numFmtId="0" fontId="111" fillId="0" borderId="151" xfId="23" applyFont="1" applyBorder="1" applyAlignment="1">
      <alignment horizontal="center" vertical="center"/>
    </xf>
    <xf numFmtId="0" fontId="98" fillId="0" borderId="0" xfId="23" applyFont="1" applyBorder="1" applyAlignment="1">
      <alignment horizontal="center"/>
    </xf>
    <xf numFmtId="0" fontId="98" fillId="0" borderId="0" xfId="23" applyFont="1" applyBorder="1" applyAlignment="1">
      <alignment horizontal="left"/>
    </xf>
    <xf numFmtId="0" fontId="99" fillId="0" borderId="0" xfId="37" applyFont="1" applyBorder="1" applyAlignment="1">
      <alignment horizontal="distributed"/>
    </xf>
    <xf numFmtId="177" fontId="99" fillId="0" borderId="108" xfId="6" applyFont="1" applyBorder="1"/>
    <xf numFmtId="177" fontId="99" fillId="0" borderId="0" xfId="6" applyFont="1" applyBorder="1"/>
    <xf numFmtId="193" fontId="98" fillId="0" borderId="0" xfId="30" applyNumberFormat="1" applyFont="1" applyBorder="1" applyAlignment="1"/>
    <xf numFmtId="193" fontId="98" fillId="0" borderId="18" xfId="30" applyNumberFormat="1" applyFont="1" applyBorder="1" applyAlignment="1"/>
    <xf numFmtId="0" fontId="99" fillId="0" borderId="0" xfId="23" applyFont="1" applyBorder="1" applyAlignment="1">
      <alignment horizontal="distributed"/>
    </xf>
    <xf numFmtId="195" fontId="99" fillId="0" borderId="108" xfId="4" applyNumberFormat="1" applyFont="1" applyBorder="1" applyAlignment="1">
      <alignment horizontal="right"/>
    </xf>
    <xf numFmtId="195" fontId="99" fillId="0" borderId="0" xfId="4" applyNumberFormat="1" applyFont="1" applyBorder="1" applyAlignment="1">
      <alignment horizontal="right"/>
    </xf>
    <xf numFmtId="200" fontId="99" fillId="0" borderId="0" xfId="2" applyNumberFormat="1" applyFont="1" applyBorder="1" applyAlignment="1"/>
    <xf numFmtId="200" fontId="98" fillId="0" borderId="0" xfId="2" applyNumberFormat="1" applyFont="1" applyBorder="1" applyAlignment="1"/>
    <xf numFmtId="187" fontId="99" fillId="0" borderId="0" xfId="29" applyNumberFormat="1" applyFont="1" applyBorder="1" applyAlignment="1">
      <alignment horizontal="right"/>
    </xf>
    <xf numFmtId="187" fontId="98" fillId="0" borderId="18" xfId="29" applyNumberFormat="1" applyFont="1" applyBorder="1" applyAlignment="1">
      <alignment horizontal="right"/>
    </xf>
    <xf numFmtId="200" fontId="99" fillId="0" borderId="108" xfId="2" applyNumberFormat="1" applyFont="1" applyBorder="1" applyAlignment="1"/>
    <xf numFmtId="0" fontId="99" fillId="0" borderId="21" xfId="37" applyFont="1" applyBorder="1" applyAlignment="1">
      <alignment horizontal="distributed"/>
    </xf>
    <xf numFmtId="200" fontId="99" fillId="0" borderId="144" xfId="2" applyNumberFormat="1" applyFont="1" applyBorder="1" applyAlignment="1"/>
    <xf numFmtId="200" fontId="99" fillId="0" borderId="21" xfId="2" applyNumberFormat="1" applyFont="1" applyBorder="1" applyAlignment="1"/>
    <xf numFmtId="200" fontId="98" fillId="0" borderId="21" xfId="2" applyNumberFormat="1" applyFont="1" applyBorder="1" applyAlignment="1"/>
    <xf numFmtId="187" fontId="99" fillId="0" borderId="21" xfId="29" applyNumberFormat="1" applyFont="1" applyBorder="1" applyAlignment="1">
      <alignment horizontal="right"/>
    </xf>
    <xf numFmtId="187" fontId="98" fillId="0" borderId="30" xfId="29" applyNumberFormat="1" applyFont="1" applyBorder="1" applyAlignment="1">
      <alignment horizontal="right"/>
    </xf>
    <xf numFmtId="0" fontId="81" fillId="0" borderId="0" xfId="21" applyNumberFormat="1" applyFont="1" applyBorder="1" applyAlignment="1">
      <alignment horizontal="left"/>
    </xf>
    <xf numFmtId="191" fontId="81" fillId="0" borderId="0" xfId="155" applyNumberFormat="1" applyFont="1">
      <alignment vertical="center"/>
    </xf>
    <xf numFmtId="191" fontId="81" fillId="0" borderId="0" xfId="155" applyNumberFormat="1" applyFont="1" applyBorder="1">
      <alignment vertical="center"/>
    </xf>
    <xf numFmtId="191" fontId="81" fillId="0" borderId="0" xfId="155" applyNumberFormat="1" applyFont="1" applyBorder="1" applyAlignment="1">
      <alignment horizontal="left"/>
    </xf>
    <xf numFmtId="189" fontId="81" fillId="0" borderId="0" xfId="155" applyNumberFormat="1" applyFont="1" applyAlignment="1">
      <alignment horizontal="right"/>
    </xf>
    <xf numFmtId="0" fontId="81" fillId="0" borderId="0" xfId="155" applyFont="1" applyBorder="1">
      <alignment vertical="center"/>
    </xf>
    <xf numFmtId="0" fontId="81" fillId="0" borderId="0" xfId="155" applyNumberFormat="1" applyFont="1" applyBorder="1">
      <alignment vertical="center"/>
    </xf>
    <xf numFmtId="0" fontId="81" fillId="0" borderId="0" xfId="155" applyFont="1" applyBorder="1" applyAlignment="1">
      <alignment horizontal="right" vertical="center"/>
    </xf>
    <xf numFmtId="0" fontId="81" fillId="0" borderId="0" xfId="0" applyFont="1" applyFill="1" applyBorder="1" applyAlignment="1">
      <alignment horizontal="right" vertical="center"/>
    </xf>
    <xf numFmtId="0" fontId="89" fillId="0" borderId="141" xfId="0" applyNumberFormat="1" applyFont="1" applyFill="1" applyBorder="1" applyAlignment="1">
      <alignment horizontal="center" vertical="center"/>
    </xf>
    <xf numFmtId="0" fontId="89" fillId="0" borderId="21" xfId="0" applyNumberFormat="1" applyFont="1" applyFill="1" applyBorder="1" applyAlignment="1">
      <alignment horizontal="center" vertical="center"/>
    </xf>
    <xf numFmtId="0" fontId="89" fillId="0" borderId="141" xfId="21" applyNumberFormat="1" applyFont="1" applyFill="1" applyBorder="1" applyAlignment="1">
      <alignment horizontal="center" vertical="center"/>
    </xf>
    <xf numFmtId="0" fontId="89" fillId="0" borderId="0" xfId="21" applyNumberFormat="1" applyFont="1" applyFill="1" applyBorder="1" applyAlignment="1">
      <alignment horizontal="center" vertical="center"/>
    </xf>
    <xf numFmtId="0" fontId="89" fillId="0" borderId="21" xfId="21" applyNumberFormat="1" applyFont="1" applyFill="1" applyBorder="1" applyAlignment="1">
      <alignment horizontal="center" vertical="center"/>
    </xf>
    <xf numFmtId="202" fontId="99" fillId="0" borderId="108" xfId="0" applyNumberFormat="1" applyFont="1" applyBorder="1" applyAlignment="1">
      <alignment vertical="center"/>
    </xf>
    <xf numFmtId="202" fontId="99" fillId="0" borderId="144" xfId="0" applyNumberFormat="1" applyFont="1" applyBorder="1" applyAlignment="1">
      <alignment vertical="center"/>
    </xf>
    <xf numFmtId="0" fontId="89" fillId="0" borderId="154" xfId="0" applyNumberFormat="1" applyFont="1" applyFill="1" applyBorder="1" applyAlignment="1">
      <alignment horizontal="centerContinuous" vertical="center"/>
    </xf>
    <xf numFmtId="0" fontId="89" fillId="0" borderId="154" xfId="0" applyNumberFormat="1" applyFont="1" applyFill="1" applyBorder="1" applyAlignment="1">
      <alignment horizontal="center" vertical="center"/>
    </xf>
    <xf numFmtId="0" fontId="89" fillId="0" borderId="140" xfId="0" applyNumberFormat="1" applyFont="1" applyFill="1" applyBorder="1" applyAlignment="1">
      <alignment horizontal="center" vertical="center"/>
    </xf>
    <xf numFmtId="0" fontId="89" fillId="0" borderId="103" xfId="0" applyNumberFormat="1" applyFont="1" applyFill="1" applyBorder="1" applyAlignment="1">
      <alignment horizontal="centerContinuous" vertical="center"/>
    </xf>
    <xf numFmtId="0" fontId="89" fillId="0" borderId="103" xfId="0" applyNumberFormat="1" applyFont="1" applyFill="1" applyBorder="1" applyAlignment="1">
      <alignment horizontal="center" vertical="center"/>
    </xf>
    <xf numFmtId="0" fontId="89" fillId="0" borderId="108" xfId="0" applyNumberFormat="1" applyFont="1" applyFill="1" applyBorder="1" applyAlignment="1">
      <alignment horizontal="center" vertical="center"/>
    </xf>
    <xf numFmtId="202" fontId="99" fillId="0" borderId="0" xfId="0" applyNumberFormat="1" applyFont="1" applyBorder="1" applyAlignment="1">
      <alignment vertical="center"/>
    </xf>
    <xf numFmtId="202" fontId="99" fillId="0" borderId="18" xfId="0" applyNumberFormat="1" applyFont="1" applyBorder="1" applyAlignment="1">
      <alignment vertical="center"/>
    </xf>
    <xf numFmtId="202" fontId="98" fillId="0" borderId="108" xfId="0" applyNumberFormat="1" applyFont="1" applyBorder="1" applyAlignment="1">
      <alignment vertical="center"/>
    </xf>
    <xf numFmtId="202" fontId="98" fillId="0" borderId="0" xfId="0" applyNumberFormat="1" applyFont="1" applyBorder="1" applyAlignment="1">
      <alignment vertical="center"/>
    </xf>
    <xf numFmtId="202" fontId="98" fillId="0" borderId="18" xfId="0" applyNumberFormat="1" applyFont="1" applyBorder="1" applyAlignment="1">
      <alignment vertical="center"/>
    </xf>
    <xf numFmtId="0" fontId="99" fillId="0" borderId="0" xfId="0" applyFont="1" applyFill="1" applyBorder="1" applyAlignment="1">
      <alignment horizontal="center" vertical="center" wrapText="1"/>
    </xf>
    <xf numFmtId="16" fontId="99" fillId="0" borderId="0" xfId="0" applyNumberFormat="1" applyFont="1" applyFill="1" applyBorder="1" applyAlignment="1">
      <alignment horizontal="center" vertical="center" wrapText="1"/>
    </xf>
    <xf numFmtId="0" fontId="99" fillId="0" borderId="0" xfId="0" applyNumberFormat="1" applyFont="1" applyFill="1" applyBorder="1" applyAlignment="1">
      <alignment horizontal="center" vertical="center" wrapText="1"/>
    </xf>
    <xf numFmtId="0" fontId="99" fillId="0" borderId="21" xfId="0" applyNumberFormat="1" applyFont="1" applyFill="1" applyBorder="1" applyAlignment="1">
      <alignment horizontal="center" vertical="center" wrapText="1"/>
    </xf>
    <xf numFmtId="0" fontId="81" fillId="0" borderId="0" xfId="0" applyFont="1" applyFill="1"/>
    <xf numFmtId="0" fontId="81" fillId="0" borderId="0" xfId="0" applyFont="1" applyFill="1" applyAlignment="1">
      <alignment horizontal="right"/>
    </xf>
    <xf numFmtId="0" fontId="81" fillId="0" borderId="0" xfId="0" applyFont="1" applyFill="1" applyBorder="1" applyAlignment="1">
      <alignment horizontal="right"/>
    </xf>
    <xf numFmtId="190" fontId="81" fillId="0" borderId="0" xfId="0" applyNumberFormat="1" applyFont="1" applyFill="1" applyAlignment="1">
      <alignment horizontal="right"/>
    </xf>
    <xf numFmtId="0" fontId="81" fillId="0" borderId="0" xfId="0" applyFont="1" applyFill="1" applyBorder="1"/>
    <xf numFmtId="0" fontId="89" fillId="0" borderId="146" xfId="0" applyNumberFormat="1" applyFont="1" applyFill="1" applyBorder="1" applyAlignment="1">
      <alignment horizontal="center" vertical="center"/>
    </xf>
    <xf numFmtId="0" fontId="89" fillId="0" borderId="18" xfId="0" applyNumberFormat="1" applyFont="1" applyFill="1" applyBorder="1" applyAlignment="1">
      <alignment horizontal="center" vertical="center"/>
    </xf>
    <xf numFmtId="0" fontId="89" fillId="0" borderId="154" xfId="0" applyNumberFormat="1" applyFont="1" applyFill="1" applyBorder="1" applyAlignment="1">
      <alignment horizontal="center" vertical="center" shrinkToFit="1"/>
    </xf>
    <xf numFmtId="0" fontId="89" fillId="0" borderId="103" xfId="0" applyNumberFormat="1" applyFont="1" applyFill="1" applyBorder="1" applyAlignment="1">
      <alignment horizontal="center" vertical="center" shrinkToFit="1"/>
    </xf>
    <xf numFmtId="0" fontId="89" fillId="0" borderId="141" xfId="0" applyFont="1" applyFill="1" applyBorder="1" applyAlignment="1">
      <alignment horizontal="center" vertical="center"/>
    </xf>
    <xf numFmtId="184" fontId="89" fillId="0" borderId="141" xfId="21" applyFont="1" applyFill="1" applyBorder="1" applyAlignment="1">
      <alignment horizontal="center" vertical="center"/>
    </xf>
    <xf numFmtId="184" fontId="89" fillId="0" borderId="0" xfId="21" applyFont="1" applyFill="1" applyBorder="1" applyAlignment="1">
      <alignment horizontal="center" vertical="center"/>
    </xf>
    <xf numFmtId="0" fontId="89" fillId="0" borderId="146" xfId="0" applyFont="1" applyFill="1" applyBorder="1" applyAlignment="1">
      <alignment horizontal="center" vertical="center"/>
    </xf>
    <xf numFmtId="0" fontId="89" fillId="0" borderId="18" xfId="0" applyFont="1" applyFill="1" applyBorder="1" applyAlignment="1">
      <alignment horizontal="center" vertical="center"/>
    </xf>
    <xf numFmtId="0" fontId="89" fillId="0" borderId="154" xfId="0" applyFont="1" applyFill="1" applyBorder="1" applyAlignment="1">
      <alignment horizontal="centerContinuous" vertical="center"/>
    </xf>
    <xf numFmtId="0" fontId="89" fillId="0" borderId="154" xfId="0" applyFont="1" applyFill="1" applyBorder="1" applyAlignment="1">
      <alignment horizontal="center" vertical="center"/>
    </xf>
    <xf numFmtId="0" fontId="89" fillId="0" borderId="140" xfId="0" applyFont="1" applyFill="1" applyBorder="1" applyAlignment="1">
      <alignment horizontal="center" vertical="center"/>
    </xf>
    <xf numFmtId="0" fontId="89" fillId="0" borderId="103" xfId="0" applyFont="1" applyFill="1" applyBorder="1" applyAlignment="1">
      <alignment horizontal="centerContinuous" vertical="center"/>
    </xf>
    <xf numFmtId="0" fontId="89" fillId="0" borderId="103" xfId="0" applyFont="1" applyFill="1" applyBorder="1" applyAlignment="1">
      <alignment horizontal="center" vertical="center"/>
    </xf>
    <xf numFmtId="0" fontId="99" fillId="0" borderId="0" xfId="33" quotePrefix="1" applyFont="1" applyFill="1" applyBorder="1" applyAlignment="1">
      <alignment horizontal="center" vertical="center"/>
    </xf>
    <xf numFmtId="0" fontId="99" fillId="0" borderId="0" xfId="33" applyFont="1" applyFill="1" applyBorder="1" applyAlignment="1">
      <alignment vertical="center"/>
    </xf>
    <xf numFmtId="0" fontId="98" fillId="0" borderId="0" xfId="33" quotePrefix="1" applyFont="1" applyFill="1" applyBorder="1" applyAlignment="1">
      <alignment horizontal="center" vertical="center"/>
    </xf>
    <xf numFmtId="0" fontId="98" fillId="0" borderId="0" xfId="33" applyFont="1" applyFill="1" applyBorder="1" applyAlignment="1">
      <alignment vertical="center"/>
    </xf>
    <xf numFmtId="0" fontId="99" fillId="0" borderId="0" xfId="33" applyFont="1" applyFill="1" applyBorder="1" applyAlignment="1">
      <alignment horizontal="center" vertical="center" wrapText="1"/>
    </xf>
    <xf numFmtId="16" fontId="99" fillId="0" borderId="0" xfId="33" applyNumberFormat="1" applyFont="1" applyFill="1" applyBorder="1" applyAlignment="1">
      <alignment horizontal="center" vertical="center" wrapText="1"/>
    </xf>
    <xf numFmtId="0" fontId="99" fillId="0" borderId="0" xfId="33" applyNumberFormat="1" applyFont="1" applyFill="1" applyBorder="1" applyAlignment="1">
      <alignment horizontal="center" vertical="center" wrapText="1"/>
    </xf>
    <xf numFmtId="0" fontId="99" fillId="0" borderId="21" xfId="33" applyNumberFormat="1" applyFont="1" applyFill="1" applyBorder="1" applyAlignment="1">
      <alignment horizontal="center" vertical="center" wrapText="1"/>
    </xf>
    <xf numFmtId="0" fontId="99" fillId="0" borderId="21" xfId="33" applyFont="1" applyFill="1" applyBorder="1" applyAlignment="1">
      <alignment vertical="center"/>
    </xf>
    <xf numFmtId="184" fontId="89" fillId="0" borderId="154" xfId="21" applyFont="1" applyFill="1" applyBorder="1" applyAlignment="1">
      <alignment horizontal="center" vertical="center"/>
    </xf>
    <xf numFmtId="184" fontId="89" fillId="0" borderId="103" xfId="21" applyFont="1" applyFill="1" applyBorder="1" applyAlignment="1">
      <alignment horizontal="center" vertical="center"/>
    </xf>
    <xf numFmtId="0" fontId="81" fillId="0" borderId="0" xfId="0" applyFont="1" applyBorder="1" applyAlignment="1">
      <alignment horizontal="right" vertical="center"/>
    </xf>
    <xf numFmtId="0" fontId="99" fillId="0" borderId="141" xfId="0" applyFont="1" applyBorder="1" applyAlignment="1">
      <alignment horizontal="center" vertical="center"/>
    </xf>
    <xf numFmtId="0" fontId="99" fillId="0" borderId="21" xfId="0" applyFont="1" applyBorder="1" applyAlignment="1">
      <alignment horizontal="center" vertical="center"/>
    </xf>
    <xf numFmtId="0" fontId="81" fillId="0" borderId="141" xfId="0" applyFont="1" applyBorder="1"/>
    <xf numFmtId="3" fontId="81" fillId="0" borderId="141" xfId="0" applyNumberFormat="1" applyFont="1" applyBorder="1"/>
    <xf numFmtId="3" fontId="81" fillId="0" borderId="141" xfId="0" applyNumberFormat="1" applyFont="1" applyBorder="1" applyAlignment="1">
      <alignment horizontal="right"/>
    </xf>
    <xf numFmtId="0" fontId="89" fillId="0" borderId="141" xfId="0" applyFont="1" applyBorder="1" applyAlignment="1">
      <alignment horizontal="center" vertical="center"/>
    </xf>
    <xf numFmtId="184" fontId="89" fillId="0" borderId="141" xfId="21" applyFont="1" applyBorder="1" applyAlignment="1">
      <alignment horizontal="center" vertical="center"/>
    </xf>
    <xf numFmtId="49" fontId="89" fillId="0" borderId="0" xfId="21" applyNumberFormat="1" applyFont="1" applyBorder="1" applyAlignment="1">
      <alignment horizontal="center" vertical="center"/>
    </xf>
    <xf numFmtId="184" fontId="89" fillId="0" borderId="21" xfId="21" applyFont="1" applyBorder="1" applyAlignment="1">
      <alignment horizontal="center" vertical="center"/>
    </xf>
    <xf numFmtId="0" fontId="89" fillId="0" borderId="140" xfId="0" applyFont="1" applyBorder="1" applyAlignment="1">
      <alignment horizontal="center" vertical="center"/>
    </xf>
    <xf numFmtId="0" fontId="89" fillId="0" borderId="146" xfId="0" applyFont="1" applyBorder="1" applyAlignment="1">
      <alignment horizontal="center" vertical="center"/>
    </xf>
    <xf numFmtId="3" fontId="99" fillId="0" borderId="108" xfId="0" applyNumberFormat="1" applyFont="1" applyBorder="1" applyAlignment="1">
      <alignment horizontal="right" vertical="center" shrinkToFit="1"/>
    </xf>
    <xf numFmtId="3" fontId="99" fillId="0" borderId="0" xfId="0" applyNumberFormat="1" applyFont="1" applyBorder="1" applyAlignment="1">
      <alignment horizontal="right" vertical="center" shrinkToFit="1"/>
    </xf>
    <xf numFmtId="3" fontId="99" fillId="0" borderId="18" xfId="0" applyNumberFormat="1" applyFont="1" applyBorder="1" applyAlignment="1">
      <alignment horizontal="right" vertical="center" shrinkToFit="1"/>
    </xf>
    <xf numFmtId="3" fontId="106" fillId="0" borderId="108" xfId="35" applyNumberFormat="1" applyFont="1" applyBorder="1" applyAlignment="1">
      <alignment horizontal="right" vertical="center" shrinkToFit="1"/>
    </xf>
    <xf numFmtId="3" fontId="106" fillId="0" borderId="0" xfId="35" applyNumberFormat="1" applyFont="1" applyBorder="1" applyAlignment="1">
      <alignment horizontal="right" vertical="center" shrinkToFit="1"/>
    </xf>
    <xf numFmtId="3" fontId="106" fillId="0" borderId="18" xfId="35" applyNumberFormat="1" applyFont="1" applyBorder="1" applyAlignment="1">
      <alignment horizontal="right" vertical="center" shrinkToFit="1"/>
    </xf>
    <xf numFmtId="49" fontId="99" fillId="0" borderId="0" xfId="21" applyNumberFormat="1" applyFont="1" applyBorder="1" applyAlignment="1">
      <alignment horizontal="center" vertical="center"/>
    </xf>
    <xf numFmtId="3" fontId="105" fillId="0" borderId="108" xfId="35" applyNumberFormat="1" applyFont="1" applyBorder="1" applyAlignment="1">
      <alignment horizontal="right" vertical="center" shrinkToFit="1"/>
    </xf>
    <xf numFmtId="3" fontId="105" fillId="0" borderId="0" xfId="35" applyNumberFormat="1" applyFont="1" applyBorder="1" applyAlignment="1">
      <alignment horizontal="right" vertical="center" shrinkToFit="1"/>
    </xf>
    <xf numFmtId="3" fontId="99" fillId="0" borderId="0" xfId="34" applyNumberFormat="1" applyFont="1" applyFill="1" applyBorder="1" applyAlignment="1">
      <alignment horizontal="right" vertical="center" shrinkToFit="1"/>
    </xf>
    <xf numFmtId="3" fontId="99" fillId="0" borderId="18" xfId="34" applyNumberFormat="1" applyFont="1" applyFill="1" applyBorder="1" applyAlignment="1">
      <alignment horizontal="right" vertical="center" shrinkToFit="1"/>
    </xf>
    <xf numFmtId="3" fontId="105" fillId="0" borderId="144" xfId="35" applyNumberFormat="1" applyFont="1" applyBorder="1" applyAlignment="1">
      <alignment horizontal="right" vertical="center" shrinkToFit="1"/>
    </xf>
    <xf numFmtId="3" fontId="105" fillId="0" borderId="21" xfId="35" applyNumberFormat="1" applyFont="1" applyBorder="1" applyAlignment="1">
      <alignment horizontal="right" vertical="center" shrinkToFit="1"/>
    </xf>
    <xf numFmtId="3" fontId="99" fillId="0" borderId="21" xfId="34" applyNumberFormat="1" applyFont="1" applyFill="1" applyBorder="1" applyAlignment="1">
      <alignment horizontal="right" vertical="center" shrinkToFit="1"/>
    </xf>
    <xf numFmtId="3" fontId="99" fillId="0" borderId="30" xfId="34" applyNumberFormat="1" applyFont="1" applyFill="1" applyBorder="1" applyAlignment="1">
      <alignment horizontal="right" vertical="center" shrinkToFit="1"/>
    </xf>
    <xf numFmtId="0" fontId="89" fillId="0" borderId="108" xfId="0" applyFont="1" applyBorder="1" applyAlignment="1">
      <alignment horizontal="center" vertical="center"/>
    </xf>
    <xf numFmtId="0" fontId="89" fillId="0" borderId="150" xfId="0" applyFont="1" applyBorder="1" applyAlignment="1">
      <alignment horizontal="center" vertical="center"/>
    </xf>
    <xf numFmtId="0" fontId="89" fillId="0" borderId="103" xfId="0" applyFont="1" applyBorder="1" applyAlignment="1">
      <alignment horizontal="center" vertical="center"/>
    </xf>
    <xf numFmtId="0" fontId="89" fillId="0" borderId="149" xfId="0" applyFont="1" applyBorder="1" applyAlignment="1">
      <alignment horizontal="center" vertical="center"/>
    </xf>
    <xf numFmtId="0" fontId="89" fillId="0" borderId="152" xfId="0" applyFont="1" applyBorder="1" applyAlignment="1">
      <alignment horizontal="center" vertical="center"/>
    </xf>
    <xf numFmtId="0" fontId="81" fillId="0" borderId="0" xfId="24" applyFont="1"/>
    <xf numFmtId="0" fontId="81" fillId="0" borderId="0" xfId="24" applyFont="1" applyBorder="1" applyAlignment="1">
      <alignment horizontal="right" vertical="top"/>
    </xf>
    <xf numFmtId="0" fontId="110" fillId="0" borderId="0" xfId="24" applyFont="1" applyBorder="1" applyAlignment="1">
      <alignment horizontal="right"/>
    </xf>
    <xf numFmtId="0" fontId="81" fillId="0" borderId="0" xfId="24" applyFont="1" applyAlignment="1">
      <alignment vertical="top"/>
    </xf>
    <xf numFmtId="0" fontId="89" fillId="0" borderId="0" xfId="24" applyFont="1" applyBorder="1" applyAlignment="1">
      <alignment horizontal="left" vertical="center"/>
    </xf>
    <xf numFmtId="0" fontId="89" fillId="0" borderId="141" xfId="24" applyFont="1" applyBorder="1" applyAlignment="1">
      <alignment horizontal="left" vertical="center"/>
    </xf>
    <xf numFmtId="0" fontId="89" fillId="0" borderId="141" xfId="24" applyFont="1" applyBorder="1" applyAlignment="1">
      <alignment horizontal="right" vertical="center"/>
    </xf>
    <xf numFmtId="0" fontId="89" fillId="0" borderId="141" xfId="24" applyFont="1" applyBorder="1" applyAlignment="1">
      <alignment vertical="center"/>
    </xf>
    <xf numFmtId="0" fontId="89" fillId="0" borderId="0" xfId="24" applyFont="1" applyBorder="1"/>
    <xf numFmtId="0" fontId="89" fillId="0" borderId="21" xfId="24" applyFont="1" applyBorder="1" applyAlignment="1">
      <alignment horizontal="left" vertical="center"/>
    </xf>
    <xf numFmtId="0" fontId="89" fillId="0" borderId="21" xfId="24" applyFont="1" applyBorder="1" applyAlignment="1">
      <alignment horizontal="right" vertical="center"/>
    </xf>
    <xf numFmtId="0" fontId="89" fillId="0" borderId="21" xfId="24" applyFont="1" applyBorder="1"/>
    <xf numFmtId="0" fontId="99" fillId="0" borderId="0" xfId="24" applyFont="1" applyFill="1" applyBorder="1" applyAlignment="1">
      <alignment horizontal="center" vertical="center"/>
    </xf>
    <xf numFmtId="0" fontId="99" fillId="0" borderId="0" xfId="24" applyFont="1" applyFill="1" applyBorder="1" applyAlignment="1">
      <alignment vertical="center"/>
    </xf>
    <xf numFmtId="3" fontId="99" fillId="0" borderId="0" xfId="3" applyNumberFormat="1" applyFont="1" applyFill="1" applyBorder="1" applyAlignment="1">
      <alignment horizontal="right" vertical="center"/>
    </xf>
    <xf numFmtId="0" fontId="99" fillId="0" borderId="0" xfId="24" applyFont="1" applyFill="1" applyAlignment="1">
      <alignment horizontal="distributed" vertical="center"/>
    </xf>
    <xf numFmtId="0" fontId="98" fillId="0" borderId="0" xfId="24" applyFont="1" applyFill="1" applyAlignment="1">
      <alignment horizontal="distributed" vertical="center"/>
    </xf>
    <xf numFmtId="3" fontId="98" fillId="0" borderId="0" xfId="3" applyNumberFormat="1" applyFont="1" applyFill="1" applyBorder="1" applyAlignment="1">
      <alignment horizontal="right" vertical="center"/>
    </xf>
    <xf numFmtId="41" fontId="98" fillId="0" borderId="0" xfId="3" applyNumberFormat="1" applyFont="1" applyFill="1" applyBorder="1" applyAlignment="1">
      <alignment horizontal="right" vertical="center"/>
    </xf>
    <xf numFmtId="0" fontId="98" fillId="0" borderId="0" xfId="24" applyFont="1" applyFill="1" applyBorder="1" applyAlignment="1">
      <alignment horizontal="center" vertical="center"/>
    </xf>
    <xf numFmtId="0" fontId="99" fillId="0" borderId="0" xfId="24" applyFont="1" applyFill="1" applyBorder="1" applyAlignment="1">
      <alignment horizontal="distributed" vertical="center"/>
    </xf>
    <xf numFmtId="214" fontId="51" fillId="0" borderId="108" xfId="24" applyNumberFormat="1" applyFont="1" applyBorder="1" applyAlignment="1">
      <alignment horizontal="right" vertical="center"/>
    </xf>
    <xf numFmtId="3" fontId="99" fillId="0" borderId="108" xfId="3" applyNumberFormat="1" applyFont="1" applyFill="1" applyBorder="1" applyAlignment="1">
      <alignment horizontal="right" vertical="center"/>
    </xf>
    <xf numFmtId="3" fontId="99" fillId="0" borderId="18" xfId="3" applyNumberFormat="1" applyFont="1" applyFill="1" applyBorder="1" applyAlignment="1">
      <alignment horizontal="right" vertical="center"/>
    </xf>
    <xf numFmtId="3" fontId="98" fillId="0" borderId="108" xfId="3" applyNumberFormat="1" applyFont="1" applyFill="1" applyBorder="1" applyAlignment="1">
      <alignment horizontal="right" vertical="center"/>
    </xf>
    <xf numFmtId="41" fontId="98" fillId="0" borderId="18" xfId="3" applyNumberFormat="1" applyFont="1" applyFill="1" applyBorder="1" applyAlignment="1">
      <alignment vertical="center"/>
    </xf>
    <xf numFmtId="0" fontId="89" fillId="0" borderId="19" xfId="24" applyFont="1" applyBorder="1" applyAlignment="1">
      <alignment horizontal="centerContinuous" vertical="center" wrapText="1"/>
    </xf>
    <xf numFmtId="0" fontId="89" fillId="0" borderId="150" xfId="24" applyFont="1" applyBorder="1" applyAlignment="1">
      <alignment horizontal="center" vertical="center" wrapText="1"/>
    </xf>
    <xf numFmtId="0" fontId="89" fillId="0" borderId="97" xfId="24" applyFont="1" applyBorder="1" applyAlignment="1">
      <alignment horizontal="center" vertical="center" wrapText="1"/>
    </xf>
    <xf numFmtId="0" fontId="89" fillId="0" borderId="104" xfId="24" applyFont="1" applyBorder="1" applyAlignment="1">
      <alignment horizontal="center" vertical="center" wrapText="1"/>
    </xf>
    <xf numFmtId="0" fontId="89" fillId="0" borderId="144" xfId="24" applyFont="1" applyBorder="1" applyAlignment="1">
      <alignment horizontal="center" vertical="center" wrapText="1"/>
    </xf>
    <xf numFmtId="0" fontId="89" fillId="0" borderId="152" xfId="24" applyFont="1" applyBorder="1" applyAlignment="1">
      <alignment horizontal="center" vertical="center" wrapText="1"/>
    </xf>
    <xf numFmtId="0" fontId="89" fillId="0" borderId="30" xfId="24" applyFont="1" applyBorder="1" applyAlignment="1">
      <alignment horizontal="center" vertical="center" wrapText="1"/>
    </xf>
    <xf numFmtId="0" fontId="89" fillId="0" borderId="20" xfId="24" applyFont="1" applyBorder="1" applyAlignment="1">
      <alignment horizontal="centerContinuous" vertical="center" wrapText="1"/>
    </xf>
    <xf numFmtId="0" fontId="89" fillId="0" borderId="157" xfId="24" applyFont="1" applyBorder="1" applyAlignment="1">
      <alignment horizontal="centerContinuous" vertical="center"/>
    </xf>
    <xf numFmtId="0" fontId="89" fillId="0" borderId="158" xfId="24" applyFont="1" applyBorder="1" applyAlignment="1">
      <alignment horizontal="centerContinuous" vertical="center"/>
    </xf>
    <xf numFmtId="0" fontId="89" fillId="0" borderId="159" xfId="24" applyFont="1" applyBorder="1" applyAlignment="1">
      <alignment horizontal="centerContinuous" vertical="center" wrapText="1"/>
    </xf>
    <xf numFmtId="0" fontId="94" fillId="0" borderId="0" xfId="0" applyFont="1" applyAlignment="1">
      <alignment vertical="top"/>
    </xf>
    <xf numFmtId="49" fontId="98" fillId="0" borderId="21" xfId="27" applyNumberFormat="1" applyFont="1" applyBorder="1" applyAlignment="1">
      <alignment horizontal="right" vertical="center"/>
    </xf>
    <xf numFmtId="0" fontId="89" fillId="0" borderId="106" xfId="132" applyFont="1" applyBorder="1" applyAlignment="1">
      <alignment vertical="center"/>
    </xf>
    <xf numFmtId="0" fontId="84" fillId="0" borderId="106" xfId="132" applyFont="1" applyBorder="1"/>
    <xf numFmtId="0" fontId="84" fillId="0" borderId="21" xfId="132" applyFont="1" applyBorder="1"/>
    <xf numFmtId="0" fontId="85" fillId="0" borderId="21" xfId="132" applyFont="1" applyBorder="1"/>
    <xf numFmtId="0" fontId="23" fillId="0" borderId="0" xfId="132" applyFont="1" applyBorder="1" applyAlignment="1">
      <alignment vertical="center"/>
    </xf>
    <xf numFmtId="0" fontId="23" fillId="0" borderId="0" xfId="132" applyFont="1" applyBorder="1" applyAlignment="1">
      <alignment horizontal="right" vertical="center"/>
    </xf>
    <xf numFmtId="0" fontId="23" fillId="0" borderId="0" xfId="132" applyFont="1" applyBorder="1" applyAlignment="1">
      <alignment horizontal="left" vertical="center"/>
    </xf>
    <xf numFmtId="0" fontId="24" fillId="0" borderId="0" xfId="132" applyFont="1" applyBorder="1"/>
    <xf numFmtId="0" fontId="89" fillId="0" borderId="106" xfId="132" applyFont="1" applyBorder="1" applyAlignment="1">
      <alignment horizontal="left" vertical="center"/>
    </xf>
    <xf numFmtId="0" fontId="89" fillId="0" borderId="106" xfId="132" applyFont="1" applyBorder="1"/>
    <xf numFmtId="0" fontId="89" fillId="0" borderId="143" xfId="132" applyFont="1" applyBorder="1" applyAlignment="1">
      <alignment vertical="center"/>
    </xf>
    <xf numFmtId="0" fontId="89" fillId="0" borderId="0" xfId="132" applyFont="1" applyBorder="1"/>
    <xf numFmtId="0" fontId="89" fillId="0" borderId="0" xfId="132" applyFont="1" applyBorder="1" applyAlignment="1">
      <alignment horizontal="center" vertical="center" shrinkToFit="1"/>
    </xf>
    <xf numFmtId="0" fontId="89" fillId="0" borderId="21" xfId="132" applyFont="1" applyBorder="1" applyAlignment="1">
      <alignment horizontal="center" vertical="center"/>
    </xf>
    <xf numFmtId="0" fontId="89" fillId="0" borderId="21" xfId="132" applyFont="1" applyBorder="1"/>
    <xf numFmtId="0" fontId="99" fillId="0" borderId="0" xfId="132" applyFont="1" applyBorder="1" applyAlignment="1">
      <alignment horizontal="center" vertical="center"/>
    </xf>
    <xf numFmtId="0" fontId="99" fillId="0" borderId="0" xfId="132" applyFont="1" applyBorder="1"/>
    <xf numFmtId="0" fontId="99" fillId="0" borderId="0" xfId="132" applyFont="1"/>
    <xf numFmtId="204" fontId="99" fillId="0" borderId="0" xfId="132" quotePrefix="1" applyNumberFormat="1" applyFont="1" applyFill="1" applyBorder="1" applyAlignment="1">
      <alignment horizontal="right" vertical="center"/>
    </xf>
    <xf numFmtId="204" fontId="98" fillId="0" borderId="21" xfId="132" applyNumberFormat="1" applyFont="1" applyBorder="1" applyAlignment="1">
      <alignment horizontal="right" vertical="center"/>
    </xf>
    <xf numFmtId="204" fontId="98" fillId="0" borderId="21" xfId="132" applyNumberFormat="1" applyFont="1" applyFill="1" applyBorder="1" applyAlignment="1">
      <alignment horizontal="right" vertical="center"/>
    </xf>
    <xf numFmtId="0" fontId="98" fillId="0" borderId="21" xfId="132" applyFont="1" applyBorder="1"/>
    <xf numFmtId="0" fontId="89" fillId="0" borderId="0" xfId="132" applyFont="1" applyBorder="1" applyAlignment="1">
      <alignment vertical="center"/>
    </xf>
    <xf numFmtId="0" fontId="89" fillId="0" borderId="0" xfId="132" applyFont="1" applyBorder="1" applyAlignment="1">
      <alignment horizontal="center" vertical="center" wrapText="1"/>
    </xf>
    <xf numFmtId="0" fontId="99" fillId="0" borderId="0" xfId="132" quotePrefix="1" applyFont="1" applyBorder="1" applyAlignment="1">
      <alignment horizontal="center" vertical="center"/>
    </xf>
    <xf numFmtId="204" fontId="98" fillId="0" borderId="0" xfId="132" applyNumberFormat="1" applyFont="1" applyBorder="1" applyAlignment="1">
      <alignment horizontal="right" vertical="center"/>
    </xf>
    <xf numFmtId="0" fontId="98" fillId="0" borderId="0" xfId="132" applyFont="1" applyBorder="1" applyAlignment="1">
      <alignment horizontal="center" vertical="center"/>
    </xf>
    <xf numFmtId="0" fontId="98" fillId="0" borderId="0" xfId="132" applyFont="1" applyBorder="1"/>
    <xf numFmtId="0" fontId="81" fillId="0" borderId="0" xfId="132" applyFont="1" applyBorder="1"/>
    <xf numFmtId="191" fontId="81" fillId="0" borderId="0" xfId="132" applyNumberFormat="1" applyFont="1"/>
    <xf numFmtId="191" fontId="81" fillId="0" borderId="0" xfId="132" applyNumberFormat="1" applyFont="1" applyBorder="1"/>
    <xf numFmtId="191" fontId="81" fillId="0" borderId="0" xfId="132" applyNumberFormat="1" applyFont="1" applyBorder="1" applyAlignment="1">
      <alignment horizontal="left"/>
    </xf>
    <xf numFmtId="189" fontId="81" fillId="0" borderId="0" xfId="132" applyNumberFormat="1" applyFont="1" applyAlignment="1">
      <alignment horizontal="right"/>
    </xf>
    <xf numFmtId="189" fontId="81" fillId="0" borderId="0" xfId="132" applyNumberFormat="1" applyFont="1" applyBorder="1" applyAlignment="1">
      <alignment horizontal="right"/>
    </xf>
    <xf numFmtId="0" fontId="98" fillId="0" borderId="21" xfId="132" applyFont="1" applyBorder="1" applyAlignment="1">
      <alignment horizontal="center" vertical="center"/>
    </xf>
    <xf numFmtId="0" fontId="89" fillId="0" borderId="21" xfId="132" applyFont="1" applyBorder="1" applyAlignment="1">
      <alignment vertical="center"/>
    </xf>
    <xf numFmtId="0" fontId="89" fillId="0" borderId="146" xfId="132" applyFont="1" applyBorder="1" applyAlignment="1">
      <alignment vertical="center"/>
    </xf>
    <xf numFmtId="204" fontId="99" fillId="0" borderId="108" xfId="132" applyNumberFormat="1" applyFont="1" applyBorder="1" applyAlignment="1">
      <alignment horizontal="right" vertical="center"/>
    </xf>
    <xf numFmtId="204" fontId="99" fillId="0" borderId="18" xfId="132" applyNumberFormat="1" applyFont="1" applyBorder="1" applyAlignment="1">
      <alignment horizontal="right" vertical="center"/>
    </xf>
    <xf numFmtId="204" fontId="99" fillId="0" borderId="108" xfId="132" quotePrefix="1" applyNumberFormat="1" applyFont="1" applyFill="1" applyBorder="1" applyAlignment="1">
      <alignment horizontal="right" vertical="center"/>
    </xf>
    <xf numFmtId="204" fontId="99" fillId="0" borderId="18" xfId="132" quotePrefix="1" applyNumberFormat="1" applyFont="1" applyFill="1" applyBorder="1" applyAlignment="1">
      <alignment horizontal="right" vertical="center"/>
    </xf>
    <xf numFmtId="204" fontId="98" fillId="0" borderId="144" xfId="132" applyNumberFormat="1" applyFont="1" applyBorder="1" applyAlignment="1">
      <alignment horizontal="right" vertical="center"/>
    </xf>
    <xf numFmtId="204" fontId="98" fillId="0" borderId="30" xfId="132" applyNumberFormat="1" applyFont="1" applyBorder="1" applyAlignment="1">
      <alignment horizontal="right" vertical="center"/>
    </xf>
    <xf numFmtId="0" fontId="89" fillId="0" borderId="140" xfId="132" applyFont="1" applyBorder="1" applyAlignment="1">
      <alignment horizontal="center" vertical="center"/>
    </xf>
    <xf numFmtId="0" fontId="89" fillId="0" borderId="108" xfId="132" applyFont="1" applyBorder="1" applyAlignment="1">
      <alignment horizontal="center" vertical="center"/>
    </xf>
    <xf numFmtId="0" fontId="89" fillId="0" borderId="144" xfId="132" applyFont="1" applyBorder="1" applyAlignment="1">
      <alignment horizontal="center" vertical="center"/>
    </xf>
    <xf numFmtId="0" fontId="89" fillId="0" borderId="108" xfId="132" applyFont="1" applyBorder="1" applyAlignment="1">
      <alignment horizontal="center" vertical="center" shrinkToFit="1"/>
    </xf>
    <xf numFmtId="0" fontId="89" fillId="0" borderId="75" xfId="132" applyFont="1" applyBorder="1" applyAlignment="1">
      <alignment horizontal="center" vertical="center"/>
    </xf>
    <xf numFmtId="0" fontId="89" fillId="0" borderId="97" xfId="132" applyFont="1" applyBorder="1" applyAlignment="1">
      <alignment horizontal="center" vertical="center"/>
    </xf>
    <xf numFmtId="0" fontId="89" fillId="0" borderId="152" xfId="132" applyFont="1" applyBorder="1" applyAlignment="1">
      <alignment horizontal="center" vertical="center"/>
    </xf>
    <xf numFmtId="0" fontId="89" fillId="0" borderId="18" xfId="132" applyFont="1" applyBorder="1" applyAlignment="1">
      <alignment horizontal="center" vertical="center"/>
    </xf>
    <xf numFmtId="0" fontId="89" fillId="0" borderId="30" xfId="132" applyFont="1" applyBorder="1" applyAlignment="1">
      <alignment horizontal="center" vertical="center"/>
    </xf>
    <xf numFmtId="0" fontId="89" fillId="0" borderId="150" xfId="132" applyFont="1" applyBorder="1" applyAlignment="1">
      <alignment horizontal="center" vertical="center"/>
    </xf>
    <xf numFmtId="0" fontId="89" fillId="0" borderId="103" xfId="132" applyFont="1" applyBorder="1" applyAlignment="1">
      <alignment horizontal="center" vertical="center"/>
    </xf>
    <xf numFmtId="0" fontId="89" fillId="0" borderId="103" xfId="132" applyFont="1" applyBorder="1" applyAlignment="1">
      <alignment horizontal="center" vertical="center" shrinkToFit="1"/>
    </xf>
    <xf numFmtId="0" fontId="89" fillId="0" borderId="104" xfId="132" applyFont="1" applyBorder="1" applyAlignment="1">
      <alignment horizontal="center" vertical="center"/>
    </xf>
    <xf numFmtId="0" fontId="89" fillId="0" borderId="140" xfId="132" applyFont="1" applyBorder="1" applyAlignment="1">
      <alignment horizontal="left" vertical="center"/>
    </xf>
    <xf numFmtId="0" fontId="89" fillId="0" borderId="31" xfId="132" applyFont="1" applyBorder="1" applyAlignment="1">
      <alignment vertical="center"/>
    </xf>
    <xf numFmtId="0" fontId="89" fillId="0" borderId="135" xfId="132" applyFont="1" applyBorder="1" applyAlignment="1">
      <alignment vertical="center"/>
    </xf>
    <xf numFmtId="0" fontId="89" fillId="0" borderId="146" xfId="132" applyFont="1" applyBorder="1" applyAlignment="1">
      <alignment horizontal="center" vertical="center"/>
    </xf>
    <xf numFmtId="0" fontId="89" fillId="0" borderId="154" xfId="132" applyFont="1" applyBorder="1" applyAlignment="1">
      <alignment horizontal="center" vertical="center"/>
    </xf>
    <xf numFmtId="0" fontId="89" fillId="0" borderId="150" xfId="132" applyFont="1" applyBorder="1" applyAlignment="1">
      <alignment horizontal="center" vertical="center" wrapText="1"/>
    </xf>
    <xf numFmtId="0" fontId="89" fillId="0" borderId="97" xfId="132" applyFont="1" applyBorder="1" applyAlignment="1">
      <alignment horizontal="center" vertical="center" wrapText="1"/>
    </xf>
    <xf numFmtId="0" fontId="89" fillId="0" borderId="152" xfId="132" applyFont="1" applyBorder="1" applyAlignment="1">
      <alignment horizontal="center" vertical="center" wrapText="1"/>
    </xf>
    <xf numFmtId="0" fontId="89" fillId="0" borderId="18" xfId="132" applyFont="1" applyBorder="1" applyAlignment="1">
      <alignment horizontal="center" vertical="center" shrinkToFit="1"/>
    </xf>
    <xf numFmtId="0" fontId="99" fillId="0" borderId="0" xfId="132" quotePrefix="1" applyFont="1" applyBorder="1" applyAlignment="1">
      <alignment vertical="center"/>
    </xf>
    <xf numFmtId="235" fontId="98" fillId="0" borderId="21" xfId="132" quotePrefix="1" applyNumberFormat="1" applyFont="1" applyBorder="1" applyAlignment="1">
      <alignment horizontal="center" vertical="center"/>
    </xf>
    <xf numFmtId="0" fontId="89" fillId="0" borderId="154" xfId="132" applyFont="1" applyBorder="1" applyAlignment="1">
      <alignment horizontal="center" vertical="center" wrapText="1"/>
    </xf>
    <xf numFmtId="0" fontId="89" fillId="0" borderId="140" xfId="132" applyFont="1" applyBorder="1" applyAlignment="1">
      <alignment horizontal="center" vertical="center" wrapText="1"/>
    </xf>
    <xf numFmtId="191" fontId="81" fillId="0" borderId="0" xfId="132" applyNumberFormat="1" applyFont="1" applyBorder="1" applyAlignment="1">
      <alignment vertical="center"/>
    </xf>
    <xf numFmtId="191" fontId="81" fillId="0" borderId="0" xfId="132" applyNumberFormat="1" applyFont="1" applyBorder="1" applyAlignment="1">
      <alignment horizontal="left" vertical="center"/>
    </xf>
    <xf numFmtId="189" fontId="81" fillId="0" borderId="0" xfId="132" applyNumberFormat="1" applyFont="1" applyAlignment="1">
      <alignment horizontal="right" vertical="center"/>
    </xf>
    <xf numFmtId="191" fontId="21" fillId="0" borderId="0" xfId="132" applyNumberFormat="1" applyFont="1" applyBorder="1" applyAlignment="1">
      <alignment horizontal="left" vertical="center"/>
    </xf>
    <xf numFmtId="189" fontId="22" fillId="0" borderId="0" xfId="132" applyNumberFormat="1" applyFont="1" applyAlignment="1">
      <alignment horizontal="right" vertical="center"/>
    </xf>
    <xf numFmtId="0" fontId="89" fillId="0" borderId="154" xfId="155" applyFont="1" applyBorder="1" applyAlignment="1">
      <alignment horizontal="center" vertical="center"/>
    </xf>
    <xf numFmtId="0" fontId="89" fillId="0" borderId="141" xfId="155" applyFont="1" applyBorder="1" applyAlignment="1">
      <alignment horizontal="center" vertical="center"/>
    </xf>
    <xf numFmtId="184" fontId="89" fillId="0" borderId="0" xfId="21" applyFont="1" applyBorder="1" applyAlignment="1">
      <alignment horizontal="center" vertical="center"/>
    </xf>
    <xf numFmtId="0" fontId="89" fillId="0" borderId="149" xfId="155" applyFont="1" applyBorder="1" applyAlignment="1">
      <alignment horizontal="centerContinuous" vertical="center"/>
    </xf>
    <xf numFmtId="0" fontId="89" fillId="0" borderId="149" xfId="155" applyFont="1" applyBorder="1" applyAlignment="1">
      <alignment horizontal="center" vertical="center"/>
    </xf>
    <xf numFmtId="0" fontId="89" fillId="0" borderId="152" xfId="155" applyFont="1" applyBorder="1" applyAlignment="1">
      <alignment horizontal="centerContinuous" vertical="center"/>
    </xf>
    <xf numFmtId="0" fontId="89" fillId="0" borderId="150" xfId="155" applyFont="1" applyBorder="1" applyAlignment="1">
      <alignment horizontal="centerContinuous" vertical="center"/>
    </xf>
    <xf numFmtId="0" fontId="89" fillId="0" borderId="75" xfId="155" applyFont="1" applyBorder="1" applyAlignment="1">
      <alignment horizontal="center" vertical="center"/>
    </xf>
    <xf numFmtId="0" fontId="89" fillId="0" borderId="103" xfId="155" applyFont="1" applyBorder="1" applyAlignment="1">
      <alignment horizontal="centerContinuous" vertical="center"/>
    </xf>
    <xf numFmtId="0" fontId="89" fillId="0" borderId="0" xfId="155" applyFont="1" applyBorder="1" applyAlignment="1">
      <alignment horizontal="center" vertical="center"/>
    </xf>
    <xf numFmtId="0" fontId="89" fillId="0" borderId="108" xfId="155" applyFont="1" applyBorder="1" applyAlignment="1">
      <alignment horizontal="centerContinuous" vertical="center"/>
    </xf>
    <xf numFmtId="0" fontId="89" fillId="0" borderId="103" xfId="155" applyFont="1" applyBorder="1" applyAlignment="1">
      <alignment horizontal="center" vertical="center"/>
    </xf>
    <xf numFmtId="0" fontId="89" fillId="0" borderId="18" xfId="155" applyFont="1" applyBorder="1" applyAlignment="1">
      <alignment horizontal="left" vertical="center"/>
    </xf>
    <xf numFmtId="0" fontId="89" fillId="0" borderId="108" xfId="155" applyFont="1" applyBorder="1" applyAlignment="1">
      <alignment horizontal="left" vertical="center"/>
    </xf>
    <xf numFmtId="0" fontId="89" fillId="0" borderId="144" xfId="155" applyFont="1" applyBorder="1" applyAlignment="1">
      <alignment horizontal="centerContinuous" vertical="center"/>
    </xf>
    <xf numFmtId="0" fontId="89" fillId="0" borderId="144" xfId="155" applyFont="1" applyBorder="1" applyAlignment="1">
      <alignment horizontal="center" vertical="center"/>
    </xf>
    <xf numFmtId="0" fontId="89" fillId="0" borderId="104" xfId="155" applyFont="1" applyBorder="1" applyAlignment="1">
      <alignment horizontal="center" vertical="center"/>
    </xf>
    <xf numFmtId="0" fontId="89" fillId="0" borderId="21" xfId="155" applyFont="1" applyBorder="1" applyAlignment="1">
      <alignment horizontal="center" vertical="center"/>
    </xf>
    <xf numFmtId="0" fontId="89" fillId="0" borderId="30" xfId="155" applyFont="1" applyBorder="1" applyAlignment="1">
      <alignment horizontal="centerContinuous" vertical="center"/>
    </xf>
    <xf numFmtId="0" fontId="89" fillId="0" borderId="30" xfId="155" applyFont="1" applyBorder="1" applyAlignment="1">
      <alignment horizontal="center" vertical="center"/>
    </xf>
    <xf numFmtId="0" fontId="99" fillId="0" borderId="0" xfId="155" quotePrefix="1" applyFont="1" applyBorder="1" applyAlignment="1">
      <alignment horizontal="center" vertical="center"/>
    </xf>
    <xf numFmtId="203" fontId="99" fillId="0" borderId="0" xfId="155" applyNumberFormat="1" applyFont="1" applyBorder="1" applyAlignment="1">
      <alignment vertical="center"/>
    </xf>
    <xf numFmtId="0" fontId="99" fillId="0" borderId="0" xfId="155" applyFont="1" applyBorder="1" applyAlignment="1">
      <alignment vertical="center"/>
    </xf>
    <xf numFmtId="0" fontId="98" fillId="0" borderId="0" xfId="155" quotePrefix="1" applyFont="1" applyBorder="1" applyAlignment="1">
      <alignment horizontal="center" vertical="center"/>
    </xf>
    <xf numFmtId="0" fontId="98" fillId="0" borderId="0" xfId="155" applyFont="1" applyBorder="1" applyAlignment="1">
      <alignment vertical="center"/>
    </xf>
    <xf numFmtId="184" fontId="99" fillId="0" borderId="0" xfId="21" quotePrefix="1" applyFont="1" applyBorder="1" applyAlignment="1">
      <alignment horizontal="center" vertical="center"/>
    </xf>
    <xf numFmtId="0" fontId="99" fillId="0" borderId="0" xfId="155" applyFont="1" applyBorder="1" applyAlignment="1">
      <alignment horizontal="center" vertical="center" wrapText="1"/>
    </xf>
    <xf numFmtId="16" fontId="99" fillId="0" borderId="0" xfId="155" applyNumberFormat="1" applyFont="1" applyBorder="1" applyAlignment="1">
      <alignment horizontal="center" vertical="center" wrapText="1"/>
    </xf>
    <xf numFmtId="0" fontId="99" fillId="0" borderId="0" xfId="155" applyNumberFormat="1" applyFont="1" applyBorder="1" applyAlignment="1">
      <alignment horizontal="center" vertical="center" wrapText="1"/>
    </xf>
    <xf numFmtId="184" fontId="99" fillId="0" borderId="21" xfId="21" quotePrefix="1" applyFont="1" applyBorder="1" applyAlignment="1">
      <alignment horizontal="center" vertical="center"/>
    </xf>
    <xf numFmtId="0" fontId="99" fillId="0" borderId="21" xfId="155" applyNumberFormat="1" applyFont="1" applyBorder="1" applyAlignment="1">
      <alignment horizontal="center" vertical="center" wrapText="1"/>
    </xf>
    <xf numFmtId="0" fontId="99" fillId="0" borderId="21" xfId="155" applyFont="1" applyBorder="1" applyAlignment="1">
      <alignment vertical="center"/>
    </xf>
    <xf numFmtId="0" fontId="99" fillId="0" borderId="21" xfId="24" applyFont="1" applyFill="1" applyBorder="1" applyAlignment="1">
      <alignment horizontal="distributed" vertical="center"/>
    </xf>
    <xf numFmtId="0" fontId="99" fillId="0" borderId="21" xfId="24" applyFont="1" applyFill="1" applyBorder="1" applyAlignment="1">
      <alignment horizontal="center" vertical="center"/>
    </xf>
    <xf numFmtId="0" fontId="26" fillId="0" borderId="21" xfId="24" applyFont="1" applyFill="1" applyBorder="1"/>
    <xf numFmtId="0" fontId="50" fillId="0" borderId="21" xfId="37" applyFont="1" applyBorder="1" applyAlignment="1">
      <alignment horizontal="right"/>
    </xf>
    <xf numFmtId="0" fontId="89" fillId="0" borderId="0" xfId="14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184" fontId="89" fillId="0" borderId="0" xfId="16" applyFont="1" applyBorder="1" applyAlignment="1">
      <alignment horizontal="center" vertical="center"/>
    </xf>
    <xf numFmtId="184" fontId="103" fillId="0" borderId="0" xfId="8" applyFont="1" applyFill="1" applyBorder="1" applyAlignment="1">
      <alignment horizontal="center" vertical="center" wrapText="1"/>
    </xf>
    <xf numFmtId="0" fontId="89" fillId="0" borderId="0" xfId="37" applyFont="1" applyFill="1" applyBorder="1" applyAlignment="1">
      <alignment horizontal="center" vertical="center"/>
    </xf>
    <xf numFmtId="0" fontId="103" fillId="0" borderId="0" xfId="37" applyFont="1" applyFill="1" applyBorder="1" applyAlignment="1">
      <alignment horizontal="center" vertical="center"/>
    </xf>
    <xf numFmtId="0" fontId="89" fillId="0" borderId="21" xfId="37" applyFont="1" applyFill="1" applyBorder="1" applyAlignment="1">
      <alignment horizontal="center" vertical="center"/>
    </xf>
    <xf numFmtId="0" fontId="110" fillId="0" borderId="0" xfId="37" applyFont="1" applyFill="1" applyBorder="1" applyAlignment="1">
      <alignment horizontal="center" vertical="center"/>
    </xf>
    <xf numFmtId="0" fontId="19" fillId="0" borderId="0" xfId="37" applyFont="1" applyFill="1" applyBorder="1" applyAlignment="1">
      <alignment horizontal="center" vertical="center" wrapText="1"/>
    </xf>
    <xf numFmtId="0" fontId="99" fillId="0" borderId="95" xfId="37" quotePrefix="1" applyFont="1" applyBorder="1" applyAlignment="1">
      <alignment horizontal="center" vertical="center"/>
    </xf>
    <xf numFmtId="37" fontId="99" fillId="0" borderId="21" xfId="37" applyNumberFormat="1" applyFont="1" applyBorder="1" applyAlignment="1">
      <alignment horizontal="right" vertical="center"/>
    </xf>
    <xf numFmtId="212" fontId="99" fillId="0" borderId="21" xfId="37" applyNumberFormat="1" applyFont="1" applyBorder="1" applyAlignment="1">
      <alignment horizontal="right" vertical="center"/>
    </xf>
    <xf numFmtId="39" fontId="99" fillId="0" borderId="21" xfId="37" quotePrefix="1" applyNumberFormat="1" applyFont="1" applyBorder="1" applyAlignment="1">
      <alignment horizontal="center" vertical="center"/>
    </xf>
    <xf numFmtId="205" fontId="99" fillId="0" borderId="21" xfId="11" applyNumberFormat="1" applyFont="1" applyBorder="1" applyAlignment="1">
      <alignment horizontal="right" vertical="center"/>
    </xf>
    <xf numFmtId="37" fontId="99" fillId="0" borderId="21" xfId="11" applyNumberFormat="1" applyFont="1" applyBorder="1" applyAlignment="1">
      <alignment horizontal="right" vertical="center"/>
    </xf>
    <xf numFmtId="202" fontId="99" fillId="0" borderId="21" xfId="37" applyNumberFormat="1" applyFont="1" applyBorder="1" applyAlignment="1">
      <alignment vertical="center"/>
    </xf>
    <xf numFmtId="3" fontId="98" fillId="0" borderId="21" xfId="37" applyNumberFormat="1" applyFont="1" applyBorder="1" applyAlignment="1">
      <alignment vertical="center"/>
    </xf>
    <xf numFmtId="212" fontId="98" fillId="0" borderId="21" xfId="11" applyNumberFormat="1" applyFont="1" applyBorder="1" applyAlignment="1">
      <alignment horizontal="right" vertical="center"/>
    </xf>
    <xf numFmtId="39" fontId="98" fillId="0" borderId="21" xfId="37" applyNumberFormat="1" applyFont="1" applyBorder="1" applyAlignment="1">
      <alignment horizontal="center" vertical="center"/>
    </xf>
    <xf numFmtId="220" fontId="98" fillId="0" borderId="21" xfId="37" applyNumberFormat="1" applyFont="1" applyBorder="1" applyAlignment="1">
      <alignment horizontal="right" vertical="center"/>
    </xf>
    <xf numFmtId="202" fontId="98" fillId="0" borderId="21" xfId="9" applyNumberFormat="1" applyFont="1" applyFill="1" applyBorder="1" applyAlignment="1">
      <alignment vertical="center"/>
    </xf>
    <xf numFmtId="0" fontId="98" fillId="0" borderId="144" xfId="37" applyFont="1" applyBorder="1" applyAlignment="1">
      <alignment horizontal="center" vertical="center"/>
    </xf>
    <xf numFmtId="184" fontId="99" fillId="0" borderId="0" xfId="13" applyFont="1" applyBorder="1" applyAlignment="1">
      <alignment horizontal="centerContinuous" vertical="center" wrapText="1"/>
    </xf>
    <xf numFmtId="0" fontId="89" fillId="0" borderId="0" xfId="37" applyFont="1" applyBorder="1" applyAlignment="1">
      <alignment horizontal="center" vertical="center"/>
    </xf>
    <xf numFmtId="0" fontId="89" fillId="0" borderId="0" xfId="132" applyFont="1" applyBorder="1" applyAlignment="1">
      <alignment horizontal="center" vertical="center"/>
    </xf>
    <xf numFmtId="0" fontId="89" fillId="0" borderId="75" xfId="14" applyNumberFormat="1" applyFont="1" applyBorder="1" applyAlignment="1">
      <alignment horizontal="center" vertical="center"/>
    </xf>
    <xf numFmtId="184" fontId="89" fillId="0" borderId="22" xfId="14" applyFont="1" applyBorder="1" applyAlignment="1">
      <alignment horizontal="centerContinuous" vertical="center" wrapText="1"/>
    </xf>
    <xf numFmtId="0" fontId="89" fillId="0" borderId="146" xfId="37" applyNumberFormat="1" applyFont="1" applyBorder="1" applyAlignment="1">
      <alignment vertical="center"/>
    </xf>
    <xf numFmtId="0" fontId="89" fillId="0" borderId="96" xfId="37" applyNumberFormat="1" applyFont="1" applyBorder="1" applyAlignment="1">
      <alignment horizontal="centerContinuous" vertical="center"/>
    </xf>
    <xf numFmtId="0" fontId="89" fillId="0" borderId="96" xfId="37" applyNumberFormat="1" applyFont="1" applyBorder="1" applyAlignment="1">
      <alignment horizontal="center" vertical="center"/>
    </xf>
    <xf numFmtId="0" fontId="89" fillId="0" borderId="96" xfId="14" applyNumberFormat="1" applyFont="1" applyBorder="1" applyAlignment="1">
      <alignment horizontal="centerContinuous" vertical="center"/>
    </xf>
    <xf numFmtId="193" fontId="99" fillId="0" borderId="96" xfId="37" applyNumberFormat="1" applyFont="1" applyBorder="1" applyAlignment="1">
      <alignment horizontal="center" vertical="center"/>
    </xf>
    <xf numFmtId="49" fontId="98" fillId="0" borderId="96" xfId="37" applyNumberFormat="1" applyFont="1" applyBorder="1" applyAlignment="1">
      <alignment horizontal="center" vertical="center"/>
    </xf>
    <xf numFmtId="193" fontId="99" fillId="0" borderId="96" xfId="37" quotePrefix="1" applyNumberFormat="1" applyFont="1" applyBorder="1" applyAlignment="1">
      <alignment horizontal="center" vertical="center"/>
    </xf>
    <xf numFmtId="0" fontId="99" fillId="0" borderId="96" xfId="37" applyNumberFormat="1" applyFont="1" applyBorder="1" applyAlignment="1">
      <alignment horizontal="center" vertical="center"/>
    </xf>
    <xf numFmtId="0" fontId="99" fillId="0" borderId="30" xfId="37" applyNumberFormat="1" applyFont="1" applyBorder="1" applyAlignment="1">
      <alignment horizontal="center" vertical="center"/>
    </xf>
    <xf numFmtId="49" fontId="89" fillId="0" borderId="33" xfId="9" applyNumberFormat="1" applyFont="1" applyBorder="1" applyAlignment="1">
      <alignment horizontal="center"/>
    </xf>
    <xf numFmtId="49" fontId="89" fillId="0" borderId="37" xfId="9" applyNumberFormat="1" applyFont="1" applyBorder="1" applyAlignment="1">
      <alignment horizontal="center"/>
    </xf>
    <xf numFmtId="49" fontId="89" fillId="0" borderId="33" xfId="8" applyNumberFormat="1" applyFont="1" applyBorder="1" applyAlignment="1">
      <alignment horizontal="center"/>
    </xf>
    <xf numFmtId="49" fontId="89" fillId="0" borderId="37" xfId="8" applyNumberFormat="1" applyFont="1" applyBorder="1" applyAlignment="1">
      <alignment horizontal="center"/>
    </xf>
    <xf numFmtId="49" fontId="89" fillId="0" borderId="21" xfId="8" applyNumberFormat="1" applyFont="1" applyBorder="1" applyAlignment="1">
      <alignment horizontal="center" shrinkToFit="1"/>
    </xf>
    <xf numFmtId="49" fontId="89" fillId="0" borderId="21" xfId="8" applyNumberFormat="1" applyFont="1" applyBorder="1" applyAlignment="1">
      <alignment horizontal="center"/>
    </xf>
    <xf numFmtId="49" fontId="89" fillId="0" borderId="33" xfId="9" applyNumberFormat="1" applyFont="1" applyBorder="1" applyAlignment="1">
      <alignment horizontal="center" shrinkToFit="1"/>
    </xf>
    <xf numFmtId="49" fontId="89" fillId="0" borderId="21" xfId="9" applyNumberFormat="1" applyFont="1" applyBorder="1" applyAlignment="1">
      <alignment horizontal="center" shrinkToFit="1"/>
    </xf>
    <xf numFmtId="49" fontId="89" fillId="0" borderId="30" xfId="9" applyNumberFormat="1" applyFont="1" applyBorder="1" applyAlignment="1">
      <alignment horizontal="center"/>
    </xf>
    <xf numFmtId="0" fontId="89" fillId="0" borderId="21" xfId="11" applyNumberFormat="1" applyFont="1" applyBorder="1" applyAlignment="1">
      <alignment horizontal="center"/>
    </xf>
    <xf numFmtId="0" fontId="89" fillId="0" borderId="33" xfId="11" applyNumberFormat="1" applyFont="1" applyBorder="1" applyAlignment="1">
      <alignment horizontal="left"/>
    </xf>
    <xf numFmtId="0" fontId="89" fillId="0" borderId="37" xfId="11" applyNumberFormat="1" applyFont="1" applyBorder="1" applyAlignment="1">
      <alignment horizontal="center"/>
    </xf>
    <xf numFmtId="0" fontId="89" fillId="0" borderId="33" xfId="11" applyNumberFormat="1" applyFont="1" applyBorder="1" applyAlignment="1">
      <alignment horizontal="center"/>
    </xf>
    <xf numFmtId="0" fontId="89" fillId="0" borderId="30" xfId="11" applyNumberFormat="1" applyFont="1" applyBorder="1" applyAlignment="1">
      <alignment horizontal="center"/>
    </xf>
    <xf numFmtId="49" fontId="89" fillId="0" borderId="33" xfId="183" applyFont="1" applyBorder="1" applyAlignment="1">
      <alignment horizontal="center"/>
    </xf>
    <xf numFmtId="49" fontId="89" fillId="0" borderId="37" xfId="183" applyFont="1" applyBorder="1" applyAlignment="1">
      <alignment horizontal="center"/>
    </xf>
    <xf numFmtId="49" fontId="89" fillId="0" borderId="30" xfId="183" applyFont="1" applyBorder="1" applyAlignment="1">
      <alignment horizontal="center"/>
    </xf>
    <xf numFmtId="49" fontId="89" fillId="0" borderId="21" xfId="183" applyFont="1" applyBorder="1" applyAlignment="1">
      <alignment horizontal="center"/>
    </xf>
    <xf numFmtId="0" fontId="89" fillId="0" borderId="33" xfId="14" applyNumberFormat="1" applyFont="1" applyBorder="1" applyAlignment="1">
      <alignment horizontal="center"/>
    </xf>
    <xf numFmtId="0" fontId="89" fillId="0" borderId="37" xfId="14" applyNumberFormat="1" applyFont="1" applyBorder="1" applyAlignment="1">
      <alignment horizontal="center"/>
    </xf>
    <xf numFmtId="0" fontId="89" fillId="0" borderId="30" xfId="14" applyNumberFormat="1" applyFont="1" applyBorder="1" applyAlignment="1">
      <alignment horizontal="center"/>
    </xf>
    <xf numFmtId="0" fontId="89" fillId="0" borderId="21" xfId="14" applyNumberFormat="1" applyFont="1" applyBorder="1" applyAlignment="1">
      <alignment horizontal="center"/>
    </xf>
    <xf numFmtId="0" fontId="89" fillId="0" borderId="21" xfId="14" applyNumberFormat="1" applyFont="1" applyBorder="1" applyAlignment="1">
      <alignment horizontal="center" shrinkToFit="1"/>
    </xf>
    <xf numFmtId="0" fontId="89" fillId="0" borderId="33" xfId="14" applyNumberFormat="1" applyFont="1" applyBorder="1" applyAlignment="1">
      <alignment horizontal="center" shrinkToFit="1"/>
    </xf>
    <xf numFmtId="0" fontId="89" fillId="0" borderId="30" xfId="0" applyNumberFormat="1" applyFont="1" applyBorder="1" applyAlignment="1">
      <alignment horizontal="center"/>
    </xf>
    <xf numFmtId="49" fontId="89" fillId="0" borderId="33" xfId="16" applyNumberFormat="1" applyFont="1" applyBorder="1" applyAlignment="1">
      <alignment horizontal="centerContinuous" shrinkToFit="1"/>
    </xf>
    <xf numFmtId="49" fontId="89" fillId="0" borderId="21" xfId="16" applyNumberFormat="1" applyFont="1" applyBorder="1" applyAlignment="1">
      <alignment horizontal="centerContinuous" shrinkToFit="1"/>
    </xf>
    <xf numFmtId="49" fontId="89" fillId="0" borderId="41" xfId="16" applyNumberFormat="1" applyFont="1" applyBorder="1" applyAlignment="1">
      <alignment horizontal="centerContinuous" shrinkToFit="1"/>
    </xf>
    <xf numFmtId="49" fontId="89" fillId="0" borderId="33" xfId="16" applyNumberFormat="1" applyFont="1" applyBorder="1" applyAlignment="1">
      <alignment horizontal="center" shrinkToFit="1"/>
    </xf>
    <xf numFmtId="49" fontId="89" fillId="0" borderId="30" xfId="16" applyNumberFormat="1" applyFont="1" applyBorder="1" applyAlignment="1">
      <alignment horizontal="centerContinuous" shrinkToFit="1"/>
    </xf>
    <xf numFmtId="49" fontId="89" fillId="0" borderId="33" xfId="16" applyNumberFormat="1" applyFont="1" applyBorder="1" applyAlignment="1">
      <alignment horizontal="centerContinuous"/>
    </xf>
    <xf numFmtId="49" fontId="89" fillId="0" borderId="21" xfId="16" applyNumberFormat="1" applyFont="1" applyBorder="1" applyAlignment="1">
      <alignment horizontal="centerContinuous"/>
    </xf>
    <xf numFmtId="49" fontId="89" fillId="0" borderId="41" xfId="16" applyNumberFormat="1" applyFont="1" applyBorder="1" applyAlignment="1">
      <alignment horizontal="centerContinuous"/>
    </xf>
    <xf numFmtId="49" fontId="89" fillId="0" borderId="23" xfId="16" applyNumberFormat="1" applyFont="1" applyBorder="1" applyAlignment="1">
      <alignment horizontal="centerContinuous"/>
    </xf>
    <xf numFmtId="49" fontId="89" fillId="0" borderId="37" xfId="16" applyNumberFormat="1" applyFont="1" applyBorder="1" applyAlignment="1">
      <alignment horizontal="centerContinuous"/>
    </xf>
    <xf numFmtId="0" fontId="89" fillId="0" borderId="140" xfId="37" applyFont="1" applyBorder="1" applyAlignment="1">
      <alignment horizontal="center" vertical="center"/>
    </xf>
    <xf numFmtId="0" fontId="89" fillId="0" borderId="106" xfId="37" applyFont="1" applyBorder="1" applyAlignment="1">
      <alignment horizontal="center" vertical="center"/>
    </xf>
    <xf numFmtId="184" fontId="89" fillId="0" borderId="108" xfId="16" applyFont="1" applyBorder="1" applyAlignment="1">
      <alignment horizontal="centerContinuous" vertical="center"/>
    </xf>
    <xf numFmtId="184" fontId="99" fillId="0" borderId="108" xfId="16" applyFont="1" applyBorder="1" applyAlignment="1">
      <alignment horizontal="centerContinuous" vertical="center"/>
    </xf>
    <xf numFmtId="202" fontId="99" fillId="0" borderId="108" xfId="16" applyNumberFormat="1" applyFont="1" applyBorder="1" applyAlignment="1">
      <alignment horizontal="right" vertical="center" indent="2"/>
    </xf>
    <xf numFmtId="202" fontId="99" fillId="0" borderId="96" xfId="16" applyNumberFormat="1" applyFont="1" applyBorder="1" applyAlignment="1">
      <alignment horizontal="right" vertical="center" indent="1"/>
    </xf>
    <xf numFmtId="202" fontId="99" fillId="0" borderId="0" xfId="0" applyNumberFormat="1" applyFont="1" applyBorder="1" applyAlignment="1">
      <alignment horizontal="right" vertical="center" indent="2"/>
    </xf>
    <xf numFmtId="202" fontId="99" fillId="0" borderId="0" xfId="0" applyNumberFormat="1" applyFont="1" applyBorder="1" applyAlignment="1">
      <alignment horizontal="right" vertical="center" indent="1"/>
    </xf>
    <xf numFmtId="202" fontId="99" fillId="0" borderId="96" xfId="0" applyNumberFormat="1" applyFont="1" applyBorder="1" applyAlignment="1">
      <alignment horizontal="right" vertical="center" indent="1"/>
    </xf>
    <xf numFmtId="202" fontId="98" fillId="0" borderId="108" xfId="16" applyNumberFormat="1" applyFont="1" applyBorder="1" applyAlignment="1">
      <alignment horizontal="right" vertical="center" indent="2"/>
    </xf>
    <xf numFmtId="202" fontId="98" fillId="0" borderId="0" xfId="0" applyNumberFormat="1" applyFont="1" applyBorder="1" applyAlignment="1">
      <alignment horizontal="right" vertical="center" indent="2"/>
    </xf>
    <xf numFmtId="202" fontId="98" fillId="0" borderId="0" xfId="0" applyNumberFormat="1" applyFont="1" applyBorder="1" applyAlignment="1">
      <alignment horizontal="right" vertical="center" indent="1"/>
    </xf>
    <xf numFmtId="202" fontId="98" fillId="0" borderId="96" xfId="0" applyNumberFormat="1" applyFont="1" applyBorder="1" applyAlignment="1">
      <alignment horizontal="right" vertical="center" indent="1"/>
    </xf>
    <xf numFmtId="202" fontId="99" fillId="0" borderId="108" xfId="0" applyNumberFormat="1" applyFont="1" applyBorder="1" applyAlignment="1">
      <alignment horizontal="right" vertical="center" indent="2"/>
    </xf>
    <xf numFmtId="213" fontId="99" fillId="0" borderId="0" xfId="0" applyNumberFormat="1" applyFont="1" applyBorder="1" applyAlignment="1">
      <alignment horizontal="right" vertical="center" indent="1"/>
    </xf>
    <xf numFmtId="202" fontId="98" fillId="0" borderId="108" xfId="0" applyNumberFormat="1" applyFont="1" applyBorder="1" applyAlignment="1">
      <alignment horizontal="right" vertical="center" indent="2"/>
    </xf>
    <xf numFmtId="213" fontId="98" fillId="0" borderId="0" xfId="0" applyNumberFormat="1" applyFont="1" applyBorder="1" applyAlignment="1">
      <alignment horizontal="right" vertical="center" indent="1"/>
    </xf>
    <xf numFmtId="202" fontId="98" fillId="0" borderId="144" xfId="0" applyNumberFormat="1" applyFont="1" applyBorder="1" applyAlignment="1">
      <alignment horizontal="right" vertical="center" indent="2"/>
    </xf>
    <xf numFmtId="202" fontId="98" fillId="0" borderId="30" xfId="0" applyNumberFormat="1" applyFont="1" applyBorder="1" applyAlignment="1">
      <alignment horizontal="right" vertical="center" indent="1"/>
    </xf>
    <xf numFmtId="0" fontId="89" fillId="0" borderId="154" xfId="37" applyFont="1" applyBorder="1" applyAlignment="1">
      <alignment horizontal="center" vertical="center"/>
    </xf>
    <xf numFmtId="184" fontId="89" fillId="0" borderId="103" xfId="16" applyFont="1" applyBorder="1" applyAlignment="1">
      <alignment horizontal="centerContinuous" vertical="center"/>
    </xf>
    <xf numFmtId="0" fontId="89" fillId="0" borderId="106" xfId="37" applyFont="1" applyBorder="1" applyAlignment="1">
      <alignment horizontal="centerContinuous" vertical="center"/>
    </xf>
    <xf numFmtId="184" fontId="89" fillId="0" borderId="149" xfId="16" applyFont="1" applyBorder="1" applyAlignment="1">
      <alignment horizontal="center" vertical="center"/>
    </xf>
    <xf numFmtId="184" fontId="89" fillId="0" borderId="108" xfId="16" applyFont="1" applyBorder="1" applyAlignment="1">
      <alignment horizontal="center" vertical="center"/>
    </xf>
    <xf numFmtId="184" fontId="89" fillId="0" borderId="108" xfId="16" applyFont="1" applyBorder="1" applyAlignment="1">
      <alignment horizontal="left" vertical="center"/>
    </xf>
    <xf numFmtId="0" fontId="89" fillId="0" borderId="106" xfId="0" applyFont="1" applyBorder="1" applyAlignment="1">
      <alignment horizontal="centerContinuous" vertical="center"/>
    </xf>
    <xf numFmtId="0" fontId="89" fillId="0" borderId="106" xfId="0" applyFont="1" applyBorder="1" applyAlignment="1">
      <alignment vertical="center"/>
    </xf>
    <xf numFmtId="0" fontId="89" fillId="0" borderId="146" xfId="0" applyFont="1" applyBorder="1" applyAlignment="1">
      <alignment vertical="center"/>
    </xf>
    <xf numFmtId="0" fontId="89" fillId="0" borderId="150" xfId="37" applyFont="1" applyBorder="1" applyAlignment="1">
      <alignment horizontal="centerContinuous" vertical="center"/>
    </xf>
    <xf numFmtId="0" fontId="89" fillId="0" borderId="103" xfId="37" applyFont="1" applyBorder="1" applyAlignment="1">
      <alignment horizontal="centerContinuous" vertical="center"/>
    </xf>
    <xf numFmtId="184" fontId="89" fillId="0" borderId="103" xfId="16" applyFont="1" applyBorder="1" applyAlignment="1">
      <alignment horizontal="center" vertical="center"/>
    </xf>
    <xf numFmtId="184" fontId="89" fillId="0" borderId="144" xfId="16" applyFont="1" applyBorder="1" applyAlignment="1">
      <alignment horizontal="center"/>
    </xf>
    <xf numFmtId="184" fontId="89" fillId="0" borderId="137" xfId="16" applyFont="1" applyBorder="1" applyAlignment="1">
      <alignment horizontal="center"/>
    </xf>
    <xf numFmtId="184" fontId="89" fillId="0" borderId="21" xfId="16" applyFont="1" applyBorder="1" applyAlignment="1">
      <alignment horizontal="center"/>
    </xf>
    <xf numFmtId="3" fontId="89" fillId="0" borderId="33" xfId="0" applyNumberFormat="1" applyFont="1" applyBorder="1" applyAlignment="1">
      <alignment horizontal="centerContinuous" shrinkToFit="1"/>
    </xf>
    <xf numFmtId="200" fontId="89" fillId="0" borderId="21" xfId="0" applyNumberFormat="1" applyFont="1" applyBorder="1" applyAlignment="1">
      <alignment horizontal="centerContinuous" shrinkToFit="1"/>
    </xf>
    <xf numFmtId="1" fontId="89" fillId="0" borderId="41" xfId="0" applyNumberFormat="1" applyFont="1" applyBorder="1" applyAlignment="1">
      <alignment horizontal="centerContinuous" shrinkToFit="1"/>
    </xf>
    <xf numFmtId="200" fontId="89" fillId="0" borderId="46" xfId="0" applyNumberFormat="1" applyFont="1" applyBorder="1" applyAlignment="1">
      <alignment horizontal="centerContinuous" shrinkToFit="1"/>
    </xf>
    <xf numFmtId="0" fontId="89" fillId="0" borderId="22" xfId="0" applyFont="1" applyBorder="1" applyAlignment="1">
      <alignment horizontal="centerContinuous" shrinkToFit="1"/>
    </xf>
    <xf numFmtId="200" fontId="89" fillId="0" borderId="23" xfId="0" applyNumberFormat="1" applyFont="1" applyBorder="1" applyAlignment="1">
      <alignment horizontal="centerContinuous" shrinkToFit="1"/>
    </xf>
    <xf numFmtId="3" fontId="89" fillId="0" borderId="21" xfId="0" applyNumberFormat="1" applyFont="1" applyBorder="1" applyAlignment="1">
      <alignment horizontal="centerContinuous" shrinkToFit="1"/>
    </xf>
    <xf numFmtId="3" fontId="89" fillId="0" borderId="41" xfId="0" applyNumberFormat="1" applyFont="1" applyBorder="1" applyAlignment="1">
      <alignment horizontal="centerContinuous" shrinkToFit="1"/>
    </xf>
    <xf numFmtId="3" fontId="89" fillId="0" borderId="22" xfId="0" applyNumberFormat="1" applyFont="1" applyBorder="1" applyAlignment="1">
      <alignment horizontal="centerContinuous" shrinkToFit="1"/>
    </xf>
    <xf numFmtId="190" fontId="89" fillId="0" borderId="33" xfId="0" applyNumberFormat="1" applyFont="1" applyBorder="1" applyAlignment="1">
      <alignment horizontal="centerContinuous" shrinkToFit="1"/>
    </xf>
    <xf numFmtId="190" fontId="89" fillId="0" borderId="21" xfId="0" applyNumberFormat="1" applyFont="1" applyBorder="1" applyAlignment="1">
      <alignment horizontal="centerContinuous" shrinkToFit="1"/>
    </xf>
    <xf numFmtId="0" fontId="89" fillId="0" borderId="0" xfId="0" applyFont="1" applyBorder="1" applyAlignment="1">
      <alignment vertical="center"/>
    </xf>
    <xf numFmtId="184" fontId="103" fillId="0" borderId="0" xfId="16" applyFont="1" applyBorder="1" applyAlignment="1">
      <alignment horizontal="centerContinuous" vertical="center"/>
    </xf>
    <xf numFmtId="184" fontId="103" fillId="0" borderId="18" xfId="16" applyFont="1" applyBorder="1" applyAlignment="1">
      <alignment horizontal="centerContinuous" vertical="center"/>
    </xf>
    <xf numFmtId="184" fontId="52" fillId="0" borderId="0" xfId="16" quotePrefix="1" applyFont="1" applyBorder="1" applyAlignment="1">
      <alignment horizontal="centerContinuous" vertical="center"/>
    </xf>
    <xf numFmtId="221" fontId="52" fillId="0" borderId="17" xfId="16" applyNumberFormat="1" applyFont="1" applyBorder="1" applyAlignment="1">
      <alignment horizontal="right" vertical="center"/>
    </xf>
    <xf numFmtId="221" fontId="52" fillId="0" borderId="0" xfId="16" applyNumberFormat="1" applyFont="1" applyBorder="1" applyAlignment="1">
      <alignment horizontal="right" vertical="center"/>
    </xf>
    <xf numFmtId="221" fontId="52" fillId="0" borderId="18" xfId="16" applyNumberFormat="1" applyFont="1" applyBorder="1" applyAlignment="1">
      <alignment horizontal="right" vertical="center"/>
    </xf>
    <xf numFmtId="184" fontId="52" fillId="0" borderId="0" xfId="16" quotePrefix="1" applyFont="1" applyBorder="1" applyAlignment="1">
      <alignment horizontal="center" vertical="center"/>
    </xf>
    <xf numFmtId="221" fontId="52" fillId="0" borderId="17" xfId="37" applyNumberFormat="1" applyFont="1" applyBorder="1" applyAlignment="1">
      <alignment horizontal="right" vertical="center"/>
    </xf>
    <xf numFmtId="221" fontId="52" fillId="0" borderId="0" xfId="37" applyNumberFormat="1" applyFont="1" applyBorder="1" applyAlignment="1">
      <alignment horizontal="right" vertical="center"/>
    </xf>
    <xf numFmtId="221" fontId="52" fillId="0" borderId="18" xfId="37" applyNumberFormat="1" applyFont="1" applyBorder="1" applyAlignment="1">
      <alignment horizontal="right" vertical="center"/>
    </xf>
    <xf numFmtId="49" fontId="111" fillId="0" borderId="0" xfId="16" quotePrefix="1" applyNumberFormat="1" applyFont="1" applyBorder="1" applyAlignment="1">
      <alignment horizontal="center" vertical="center"/>
    </xf>
    <xf numFmtId="221" fontId="111" fillId="0" borderId="17" xfId="37" applyNumberFormat="1" applyFont="1" applyBorder="1" applyAlignment="1">
      <alignment horizontal="right" vertical="center"/>
    </xf>
    <xf numFmtId="221" fontId="111" fillId="0" borderId="0" xfId="37" applyNumberFormat="1" applyFont="1" applyBorder="1" applyAlignment="1">
      <alignment horizontal="right" vertical="center"/>
    </xf>
    <xf numFmtId="221" fontId="111" fillId="0" borderId="18" xfId="37" applyNumberFormat="1" applyFont="1" applyBorder="1" applyAlignment="1">
      <alignment horizontal="right" vertical="center"/>
    </xf>
    <xf numFmtId="49" fontId="111" fillId="0" borderId="0" xfId="16" quotePrefix="1" applyNumberFormat="1" applyFont="1" applyBorder="1" applyAlignment="1">
      <alignment horizontal="centerContinuous" vertical="center"/>
    </xf>
    <xf numFmtId="201" fontId="89" fillId="0" borderId="17" xfId="16" applyNumberFormat="1" applyFont="1" applyBorder="1" applyAlignment="1">
      <alignment horizontal="centerContinuous" vertical="center"/>
    </xf>
    <xf numFmtId="201" fontId="103" fillId="0" borderId="0" xfId="16" applyNumberFormat="1" applyFont="1" applyBorder="1" applyAlignment="1">
      <alignment horizontal="centerContinuous" vertical="center"/>
    </xf>
    <xf numFmtId="201" fontId="89" fillId="0" borderId="0" xfId="16" applyNumberFormat="1" applyFont="1" applyBorder="1" applyAlignment="1">
      <alignment horizontal="centerContinuous" vertical="center"/>
    </xf>
    <xf numFmtId="201" fontId="103" fillId="0" borderId="18" xfId="16" applyNumberFormat="1" applyFont="1" applyBorder="1" applyAlignment="1">
      <alignment horizontal="centerContinuous" vertical="center"/>
    </xf>
    <xf numFmtId="49" fontId="111" fillId="0" borderId="21" xfId="16" quotePrefix="1" applyNumberFormat="1" applyFont="1" applyBorder="1" applyAlignment="1">
      <alignment horizontal="center" vertical="center"/>
    </xf>
    <xf numFmtId="221" fontId="111" fillId="0" borderId="33" xfId="37" applyNumberFormat="1" applyFont="1" applyBorder="1" applyAlignment="1">
      <alignment horizontal="right" vertical="center"/>
    </xf>
    <xf numFmtId="221" fontId="111" fillId="0" borderId="21" xfId="37" applyNumberFormat="1" applyFont="1" applyBorder="1" applyAlignment="1">
      <alignment horizontal="right" vertical="center"/>
    </xf>
    <xf numFmtId="221" fontId="111" fillId="0" borderId="30" xfId="37" applyNumberFormat="1" applyFont="1" applyBorder="1" applyAlignment="1">
      <alignment horizontal="right" vertical="center"/>
    </xf>
    <xf numFmtId="49" fontId="111" fillId="0" borderId="21" xfId="16" quotePrefix="1" applyNumberFormat="1" applyFont="1" applyBorder="1" applyAlignment="1">
      <alignment horizontal="centerContinuous" vertical="center"/>
    </xf>
    <xf numFmtId="49" fontId="115" fillId="0" borderId="0" xfId="37" applyNumberFormat="1" applyFont="1" applyBorder="1" applyAlignment="1"/>
    <xf numFmtId="0" fontId="115" fillId="0" borderId="0" xfId="32" applyFont="1">
      <alignment vertical="center"/>
    </xf>
    <xf numFmtId="0" fontId="115" fillId="0" borderId="0" xfId="0" applyFont="1" applyBorder="1"/>
    <xf numFmtId="0" fontId="115" fillId="0" borderId="0" xfId="0" applyFont="1"/>
    <xf numFmtId="184" fontId="89" fillId="0" borderId="37" xfId="16" applyFont="1" applyBorder="1" applyAlignment="1">
      <alignment horizontal="center" shrinkToFit="1"/>
    </xf>
    <xf numFmtId="184" fontId="89" fillId="0" borderId="33" xfId="16" applyFont="1" applyBorder="1" applyAlignment="1">
      <alignment horizontal="center" shrinkToFit="1"/>
    </xf>
    <xf numFmtId="184" fontId="89" fillId="0" borderId="30" xfId="16" applyFont="1" applyBorder="1" applyAlignment="1">
      <alignment horizontal="center" shrinkToFit="1"/>
    </xf>
    <xf numFmtId="49" fontId="89" fillId="0" borderId="21" xfId="19" applyNumberFormat="1" applyFont="1" applyFill="1" applyBorder="1" applyAlignment="1">
      <alignment horizontal="center"/>
    </xf>
    <xf numFmtId="0" fontId="89" fillId="0" borderId="81" xfId="0" applyFont="1" applyFill="1" applyBorder="1" applyAlignment="1">
      <alignment horizontal="center" shrinkToFit="1"/>
    </xf>
    <xf numFmtId="0" fontId="89" fillId="0" borderId="137" xfId="0" applyFont="1" applyFill="1" applyBorder="1" applyAlignment="1">
      <alignment horizontal="center" shrinkToFit="1"/>
    </xf>
    <xf numFmtId="0" fontId="89" fillId="0" borderId="21" xfId="0" applyFont="1" applyFill="1" applyBorder="1" applyAlignment="1">
      <alignment horizontal="center" shrinkToFit="1"/>
    </xf>
    <xf numFmtId="0" fontId="89" fillId="0" borderId="137" xfId="0" applyFont="1" applyFill="1" applyBorder="1" applyAlignment="1">
      <alignment horizontal="center"/>
    </xf>
    <xf numFmtId="0" fontId="89" fillId="0" borderId="30" xfId="0" applyFont="1" applyFill="1" applyBorder="1" applyAlignment="1">
      <alignment horizontal="center" shrinkToFit="1"/>
    </xf>
    <xf numFmtId="237" fontId="98" fillId="0" borderId="108" xfId="0" applyNumberFormat="1" applyFont="1" applyBorder="1" applyAlignment="1">
      <alignment vertical="center"/>
    </xf>
    <xf numFmtId="237" fontId="98" fillId="0" borderId="0" xfId="0" applyNumberFormat="1" applyFont="1" applyBorder="1" applyAlignment="1">
      <alignment vertical="center"/>
    </xf>
    <xf numFmtId="237" fontId="98" fillId="0" borderId="0" xfId="0" quotePrefix="1" applyNumberFormat="1" applyFont="1" applyBorder="1" applyAlignment="1">
      <alignment vertical="center"/>
    </xf>
    <xf numFmtId="237" fontId="98" fillId="0" borderId="96" xfId="0" applyNumberFormat="1" applyFont="1" applyBorder="1" applyAlignment="1">
      <alignment vertical="center"/>
    </xf>
    <xf numFmtId="237" fontId="98" fillId="0" borderId="0" xfId="3" applyNumberFormat="1" applyFont="1" applyBorder="1" applyAlignment="1">
      <alignment vertical="center"/>
    </xf>
    <xf numFmtId="237" fontId="98" fillId="0" borderId="96" xfId="0" quotePrefix="1" applyNumberFormat="1" applyFont="1" applyBorder="1" applyAlignment="1">
      <alignment vertical="center"/>
    </xf>
    <xf numFmtId="237" fontId="98" fillId="0" borderId="108" xfId="0" quotePrefix="1" applyNumberFormat="1" applyFont="1" applyBorder="1" applyAlignment="1">
      <alignment vertical="center"/>
    </xf>
    <xf numFmtId="237" fontId="98" fillId="0" borderId="0" xfId="0" applyNumberFormat="1" applyFont="1" applyBorder="1" applyAlignment="1">
      <alignment horizontal="center" vertical="center"/>
    </xf>
    <xf numFmtId="0" fontId="89" fillId="0" borderId="0" xfId="132" applyFont="1" applyBorder="1" applyAlignment="1">
      <alignment horizontal="left" shrinkToFit="1"/>
    </xf>
    <xf numFmtId="0" fontId="116" fillId="0" borderId="0" xfId="132" applyFont="1" applyBorder="1" applyAlignment="1">
      <alignment horizontal="left" wrapText="1" shrinkToFit="1"/>
    </xf>
    <xf numFmtId="0" fontId="115" fillId="0" borderId="0" xfId="132" applyFont="1" applyBorder="1" applyAlignment="1">
      <alignment vertical="top" wrapText="1"/>
    </xf>
    <xf numFmtId="0" fontId="115" fillId="0" borderId="0" xfId="132" applyFont="1" applyBorder="1" applyAlignment="1">
      <alignment wrapText="1"/>
    </xf>
    <xf numFmtId="0" fontId="115" fillId="0" borderId="0" xfId="132" applyFont="1" applyBorder="1" applyAlignment="1">
      <alignment horizontal="left" wrapText="1"/>
    </xf>
    <xf numFmtId="0" fontId="26" fillId="0" borderId="0" xfId="132" applyFont="1" applyBorder="1" applyAlignment="1"/>
    <xf numFmtId="0" fontId="26" fillId="0" borderId="0" xfId="132" applyFont="1" applyBorder="1" applyAlignment="1">
      <alignment horizontal="right"/>
    </xf>
    <xf numFmtId="0" fontId="26" fillId="0" borderId="0" xfId="132" applyFont="1" applyBorder="1" applyAlignment="1">
      <alignment horizontal="left"/>
    </xf>
    <xf numFmtId="49" fontId="89" fillId="0" borderId="43" xfId="40" applyNumberFormat="1" applyFont="1" applyFill="1" applyBorder="1" applyAlignment="1">
      <alignment horizontal="center" wrapText="1"/>
    </xf>
    <xf numFmtId="49" fontId="108" fillId="0" borderId="45" xfId="40" applyNumberFormat="1" applyFont="1" applyFill="1" applyBorder="1" applyAlignment="1">
      <alignment horizontal="center" wrapText="1"/>
    </xf>
    <xf numFmtId="49" fontId="108" fillId="0" borderId="161" xfId="40" applyNumberFormat="1" applyFont="1" applyFill="1" applyBorder="1" applyAlignment="1">
      <alignment horizontal="center" shrinkToFit="1"/>
    </xf>
    <xf numFmtId="49" fontId="108" fillId="0" borderId="161" xfId="40" applyNumberFormat="1" applyFont="1" applyFill="1" applyBorder="1" applyAlignment="1">
      <alignment horizontal="center" wrapText="1"/>
    </xf>
    <xf numFmtId="49" fontId="108" fillId="0" borderId="43" xfId="40" applyNumberFormat="1" applyFont="1" applyFill="1" applyBorder="1" applyAlignment="1">
      <alignment horizontal="center" wrapText="1"/>
    </xf>
    <xf numFmtId="49" fontId="108" fillId="0" borderId="43" xfId="40" applyNumberFormat="1" applyFont="1" applyFill="1" applyBorder="1" applyAlignment="1">
      <alignment horizontal="center" shrinkToFit="1"/>
    </xf>
    <xf numFmtId="0" fontId="103" fillId="0" borderId="43" xfId="23" applyFont="1" applyFill="1" applyBorder="1" applyAlignment="1">
      <alignment horizontal="center"/>
    </xf>
    <xf numFmtId="0" fontId="89" fillId="0" borderId="43" xfId="23" applyFont="1" applyFill="1" applyBorder="1" applyAlignment="1"/>
    <xf numFmtId="49" fontId="108" fillId="0" borderId="36" xfId="40" applyNumberFormat="1" applyFont="1" applyFill="1" applyBorder="1" applyAlignment="1">
      <alignment horizontal="center" shrinkToFit="1"/>
    </xf>
    <xf numFmtId="0" fontId="89" fillId="0" borderId="36" xfId="23" applyFont="1" applyFill="1" applyBorder="1" applyAlignment="1">
      <alignment horizontal="center" vertical="center"/>
    </xf>
    <xf numFmtId="0" fontId="89" fillId="0" borderId="36" xfId="23" applyFont="1" applyFill="1" applyBorder="1">
      <alignment vertical="center"/>
    </xf>
    <xf numFmtId="0" fontId="52" fillId="0" borderId="0" xfId="23" applyFont="1" applyFill="1" applyBorder="1" applyAlignment="1">
      <alignment horizontal="center" vertical="center"/>
    </xf>
    <xf numFmtId="49" fontId="52" fillId="0" borderId="0" xfId="40" applyNumberFormat="1" applyFont="1" applyFill="1" applyBorder="1" applyAlignment="1">
      <alignment horizontal="center" wrapText="1"/>
    </xf>
    <xf numFmtId="0" fontId="89" fillId="0" borderId="0" xfId="37" applyFont="1" applyBorder="1" applyAlignment="1">
      <alignment horizontal="center"/>
    </xf>
    <xf numFmtId="0" fontId="89" fillId="0" borderId="0" xfId="23" applyFont="1" applyBorder="1" applyAlignment="1">
      <alignment horizontal="center"/>
    </xf>
    <xf numFmtId="0" fontId="89" fillId="0" borderId="21" xfId="37" applyFont="1" applyBorder="1" applyAlignment="1">
      <alignment horizontal="center"/>
    </xf>
    <xf numFmtId="238" fontId="99" fillId="0" borderId="108" xfId="155" applyNumberFormat="1" applyFont="1" applyBorder="1" applyAlignment="1">
      <alignment horizontal="right" vertical="center"/>
    </xf>
    <xf numFmtId="238" fontId="99" fillId="0" borderId="0" xfId="155" applyNumberFormat="1" applyFont="1" applyBorder="1" applyAlignment="1">
      <alignment horizontal="right" vertical="center"/>
    </xf>
    <xf numFmtId="238" fontId="98" fillId="0" borderId="108" xfId="155" applyNumberFormat="1" applyFont="1" applyBorder="1" applyAlignment="1">
      <alignment horizontal="right" vertical="center"/>
    </xf>
    <xf numFmtId="238" fontId="98" fillId="0" borderId="0" xfId="155" applyNumberFormat="1" applyFont="1" applyBorder="1" applyAlignment="1">
      <alignment horizontal="right" vertical="center"/>
    </xf>
    <xf numFmtId="238" fontId="99" fillId="0" borderId="144" xfId="155" applyNumberFormat="1" applyFont="1" applyBorder="1" applyAlignment="1">
      <alignment horizontal="right" vertical="center"/>
    </xf>
    <xf numFmtId="238" fontId="99" fillId="0" borderId="21" xfId="155" applyNumberFormat="1" applyFont="1" applyBorder="1" applyAlignment="1">
      <alignment horizontal="right" vertical="center"/>
    </xf>
    <xf numFmtId="0" fontId="89" fillId="0" borderId="104" xfId="0" applyNumberFormat="1" applyFont="1" applyFill="1" applyBorder="1" applyAlignment="1">
      <alignment horizontal="center"/>
    </xf>
    <xf numFmtId="0" fontId="89" fillId="0" borderId="144" xfId="0" applyNumberFormat="1" applyFont="1" applyFill="1" applyBorder="1" applyAlignment="1">
      <alignment horizontal="center"/>
    </xf>
    <xf numFmtId="0" fontId="89" fillId="0" borderId="30" xfId="0" applyNumberFormat="1" applyFont="1" applyFill="1" applyBorder="1" applyAlignment="1">
      <alignment horizontal="center"/>
    </xf>
    <xf numFmtId="0" fontId="89" fillId="0" borderId="104" xfId="0" applyNumberFormat="1" applyFont="1" applyFill="1" applyBorder="1" applyAlignment="1">
      <alignment horizontal="center" shrinkToFit="1"/>
    </xf>
    <xf numFmtId="202" fontId="99" fillId="0" borderId="108" xfId="0" applyNumberFormat="1" applyFont="1" applyBorder="1" applyAlignment="1">
      <alignment horizontal="right" vertical="center"/>
    </xf>
    <xf numFmtId="202" fontId="99" fillId="0" borderId="0" xfId="0" applyNumberFormat="1" applyFont="1" applyBorder="1" applyAlignment="1">
      <alignment horizontal="right" vertical="center"/>
    </xf>
    <xf numFmtId="202" fontId="99" fillId="0" borderId="18" xfId="0" applyNumberFormat="1" applyFont="1" applyBorder="1" applyAlignment="1">
      <alignment horizontal="right" vertical="center"/>
    </xf>
    <xf numFmtId="202" fontId="98" fillId="0" borderId="108" xfId="0" applyNumberFormat="1" applyFont="1" applyBorder="1" applyAlignment="1">
      <alignment horizontal="right" vertical="center"/>
    </xf>
    <xf numFmtId="202" fontId="98" fillId="0" borderId="0" xfId="0" applyNumberFormat="1" applyFont="1" applyBorder="1" applyAlignment="1">
      <alignment horizontal="right" vertical="center"/>
    </xf>
    <xf numFmtId="202" fontId="98" fillId="0" borderId="18" xfId="0" applyNumberFormat="1" applyFont="1" applyBorder="1" applyAlignment="1">
      <alignment horizontal="right" vertical="center"/>
    </xf>
    <xf numFmtId="202" fontId="113" fillId="0" borderId="0" xfId="179" applyNumberFormat="1" applyFont="1" applyBorder="1" applyAlignment="1">
      <alignment horizontal="right" vertical="center"/>
    </xf>
    <xf numFmtId="202" fontId="113" fillId="0" borderId="18" xfId="179" applyNumberFormat="1" applyFont="1" applyBorder="1" applyAlignment="1">
      <alignment horizontal="right" vertical="center"/>
    </xf>
    <xf numFmtId="202" fontId="99" fillId="0" borderId="144" xfId="0" applyNumberFormat="1" applyFont="1" applyBorder="1" applyAlignment="1">
      <alignment horizontal="right" vertical="center"/>
    </xf>
    <xf numFmtId="202" fontId="113" fillId="0" borderId="21" xfId="179" applyNumberFormat="1" applyFont="1" applyBorder="1" applyAlignment="1">
      <alignment horizontal="right" vertical="center"/>
    </xf>
    <xf numFmtId="202" fontId="113" fillId="0" borderId="30" xfId="179" applyNumberFormat="1" applyFont="1" applyBorder="1" applyAlignment="1">
      <alignment horizontal="right" vertical="center"/>
    </xf>
    <xf numFmtId="202" fontId="113" fillId="0" borderId="108" xfId="179" applyNumberFormat="1" applyFont="1" applyBorder="1" applyAlignment="1">
      <alignment horizontal="right" vertical="center"/>
    </xf>
    <xf numFmtId="202" fontId="113" fillId="0" borderId="144" xfId="179" applyNumberFormat="1" applyFont="1" applyBorder="1" applyAlignment="1">
      <alignment horizontal="right" vertical="center"/>
    </xf>
    <xf numFmtId="202" fontId="99" fillId="0" borderId="108" xfId="0" applyNumberFormat="1" applyFont="1" applyBorder="1" applyAlignment="1">
      <alignment horizontal="right" vertical="center" shrinkToFit="1"/>
    </xf>
    <xf numFmtId="202" fontId="99" fillId="0" borderId="0" xfId="0" applyNumberFormat="1" applyFont="1" applyBorder="1" applyAlignment="1">
      <alignment horizontal="right" vertical="center" shrinkToFit="1"/>
    </xf>
    <xf numFmtId="202" fontId="99" fillId="0" borderId="18" xfId="0" applyNumberFormat="1" applyFont="1" applyBorder="1" applyAlignment="1">
      <alignment horizontal="right" vertical="center" shrinkToFit="1"/>
    </xf>
    <xf numFmtId="202" fontId="98" fillId="0" borderId="108" xfId="0" applyNumberFormat="1" applyFont="1" applyBorder="1" applyAlignment="1">
      <alignment horizontal="right" vertical="center" shrinkToFit="1"/>
    </xf>
    <xf numFmtId="202" fontId="98" fillId="0" borderId="0" xfId="0" applyNumberFormat="1" applyFont="1" applyBorder="1" applyAlignment="1">
      <alignment horizontal="right" vertical="center" shrinkToFit="1"/>
    </xf>
    <xf numFmtId="202" fontId="98" fillId="0" borderId="18" xfId="0" applyNumberFormat="1" applyFont="1" applyBorder="1" applyAlignment="1">
      <alignment horizontal="right" vertical="center" shrinkToFit="1"/>
    </xf>
    <xf numFmtId="202" fontId="113" fillId="0" borderId="108" xfId="179" applyNumberFormat="1" applyFont="1" applyBorder="1" applyAlignment="1">
      <alignment horizontal="right" vertical="center" shrinkToFit="1"/>
    </xf>
    <xf numFmtId="202" fontId="113" fillId="0" borderId="0" xfId="179" applyNumberFormat="1" applyFont="1" applyBorder="1" applyAlignment="1">
      <alignment horizontal="right" vertical="center" shrinkToFit="1"/>
    </xf>
    <xf numFmtId="202" fontId="113" fillId="0" borderId="18" xfId="179" applyNumberFormat="1" applyFont="1" applyBorder="1" applyAlignment="1">
      <alignment horizontal="right" vertical="center" shrinkToFit="1"/>
    </xf>
    <xf numFmtId="202" fontId="113" fillId="0" borderId="144" xfId="179" applyNumberFormat="1" applyFont="1" applyBorder="1" applyAlignment="1">
      <alignment horizontal="right" vertical="center" shrinkToFit="1"/>
    </xf>
    <xf numFmtId="202" fontId="113" fillId="0" borderId="21" xfId="179" applyNumberFormat="1" applyFont="1" applyBorder="1" applyAlignment="1">
      <alignment horizontal="right" vertical="center" shrinkToFit="1"/>
    </xf>
    <xf numFmtId="202" fontId="113" fillId="0" borderId="30" xfId="179" applyNumberFormat="1" applyFont="1" applyBorder="1" applyAlignment="1">
      <alignment horizontal="right" vertical="center" shrinkToFit="1"/>
    </xf>
    <xf numFmtId="184" fontId="89" fillId="0" borderId="21" xfId="21" applyFont="1" applyFill="1" applyBorder="1" applyAlignment="1">
      <alignment horizontal="center"/>
    </xf>
    <xf numFmtId="0" fontId="89" fillId="0" borderId="104" xfId="0" applyFont="1" applyFill="1" applyBorder="1" applyAlignment="1">
      <alignment horizontal="center"/>
    </xf>
    <xf numFmtId="0" fontId="89" fillId="0" borderId="144" xfId="0" applyFont="1" applyFill="1" applyBorder="1" applyAlignment="1">
      <alignment horizontal="center"/>
    </xf>
    <xf numFmtId="0" fontId="89" fillId="0" borderId="30" xfId="0" applyFont="1" applyFill="1" applyBorder="1" applyAlignment="1">
      <alignment horizontal="center"/>
    </xf>
    <xf numFmtId="184" fontId="89" fillId="0" borderId="104" xfId="21" applyFont="1" applyFill="1" applyBorder="1" applyAlignment="1">
      <alignment horizontal="center"/>
    </xf>
    <xf numFmtId="202" fontId="113" fillId="0" borderId="0" xfId="180" applyNumberFormat="1" applyFont="1" applyBorder="1" applyAlignment="1">
      <alignment vertical="center"/>
    </xf>
    <xf numFmtId="202" fontId="113" fillId="0" borderId="18" xfId="180" applyNumberFormat="1" applyFont="1" applyBorder="1" applyAlignment="1">
      <alignment vertical="center"/>
    </xf>
    <xf numFmtId="202" fontId="113" fillId="0" borderId="21" xfId="180" applyNumberFormat="1" applyFont="1" applyBorder="1" applyAlignment="1">
      <alignment vertical="center"/>
    </xf>
    <xf numFmtId="202" fontId="113" fillId="0" borderId="30" xfId="180" applyNumberFormat="1" applyFont="1" applyBorder="1" applyAlignment="1">
      <alignment vertical="center"/>
    </xf>
    <xf numFmtId="202" fontId="113" fillId="0" borderId="108" xfId="180" applyNumberFormat="1" applyFont="1" applyBorder="1" applyAlignment="1">
      <alignment vertical="center"/>
    </xf>
    <xf numFmtId="202" fontId="113" fillId="0" borderId="144" xfId="180" applyNumberFormat="1" applyFont="1" applyBorder="1" applyAlignment="1">
      <alignment vertical="center"/>
    </xf>
    <xf numFmtId="0" fontId="89" fillId="0" borderId="144" xfId="0" applyFont="1" applyBorder="1" applyAlignment="1">
      <alignment horizontal="center"/>
    </xf>
    <xf numFmtId="0" fontId="89" fillId="0" borderId="104" xfId="0" applyFont="1" applyBorder="1" applyAlignment="1">
      <alignment horizontal="center"/>
    </xf>
    <xf numFmtId="0" fontId="89" fillId="0" borderId="30" xfId="0" applyFont="1" applyBorder="1" applyAlignment="1">
      <alignment horizontal="center"/>
    </xf>
    <xf numFmtId="0" fontId="89" fillId="0" borderId="21" xfId="0" applyFont="1" applyBorder="1" applyAlignment="1">
      <alignment horizontal="center"/>
    </xf>
    <xf numFmtId="239" fontId="99" fillId="0" borderId="0" xfId="8" applyNumberFormat="1" applyFont="1" applyFill="1" applyBorder="1" applyAlignment="1">
      <alignment vertical="center"/>
    </xf>
    <xf numFmtId="239" fontId="99" fillId="0" borderId="0" xfId="9" applyNumberFormat="1" applyFont="1" applyFill="1" applyBorder="1" applyAlignment="1">
      <alignment vertical="center"/>
    </xf>
    <xf numFmtId="239" fontId="99" fillId="0" borderId="0" xfId="37" applyNumberFormat="1" applyFont="1" applyFill="1" applyBorder="1" applyAlignment="1">
      <alignment vertical="center"/>
    </xf>
    <xf numFmtId="239" fontId="98" fillId="0" borderId="0" xfId="9" applyNumberFormat="1" applyFont="1" applyFill="1" applyBorder="1" applyAlignment="1">
      <alignment vertical="center"/>
    </xf>
    <xf numFmtId="239" fontId="98" fillId="0" borderId="0" xfId="8" applyNumberFormat="1" applyFont="1" applyFill="1" applyBorder="1" applyAlignment="1">
      <alignment vertical="center"/>
    </xf>
    <xf numFmtId="239" fontId="99" fillId="0" borderId="0" xfId="5" applyNumberFormat="1" applyFont="1" applyFill="1" applyBorder="1" applyAlignment="1">
      <alignment vertical="center"/>
    </xf>
    <xf numFmtId="239" fontId="98" fillId="0" borderId="0" xfId="37" applyNumberFormat="1" applyFont="1" applyFill="1" applyBorder="1" applyAlignment="1">
      <alignment vertical="center"/>
    </xf>
    <xf numFmtId="239" fontId="99" fillId="0" borderId="21" xfId="5" applyNumberFormat="1" applyFont="1" applyFill="1" applyBorder="1" applyAlignment="1">
      <alignment vertical="center"/>
    </xf>
    <xf numFmtId="202" fontId="98" fillId="0" borderId="21" xfId="37" applyNumberFormat="1" applyFont="1" applyBorder="1" applyAlignment="1">
      <alignment horizontal="right" vertical="center"/>
    </xf>
    <xf numFmtId="205" fontId="99" fillId="0" borderId="0" xfId="37" applyNumberFormat="1" applyFont="1" applyBorder="1" applyAlignment="1">
      <alignment vertical="center"/>
    </xf>
    <xf numFmtId="205" fontId="98" fillId="0" borderId="21" xfId="37" applyNumberFormat="1" applyFont="1" applyBorder="1" applyAlignment="1">
      <alignment horizontal="right" vertical="center"/>
    </xf>
    <xf numFmtId="237" fontId="99" fillId="0" borderId="21" xfId="37" quotePrefix="1" applyNumberFormat="1" applyFont="1" applyBorder="1" applyAlignment="1">
      <alignment horizontal="right" vertical="center"/>
    </xf>
    <xf numFmtId="237" fontId="99" fillId="0" borderId="0" xfId="3" applyNumberFormat="1" applyFont="1" applyBorder="1" applyAlignment="1">
      <alignment horizontal="right" vertical="center"/>
    </xf>
    <xf numFmtId="237" fontId="99" fillId="0" borderId="0" xfId="13" applyNumberFormat="1" applyFont="1" applyBorder="1" applyAlignment="1">
      <alignment horizontal="right" vertical="center"/>
    </xf>
    <xf numFmtId="237" fontId="99" fillId="0" borderId="0" xfId="37" applyNumberFormat="1" applyFont="1" applyBorder="1" applyAlignment="1">
      <alignment horizontal="right" vertical="center"/>
    </xf>
    <xf numFmtId="3" fontId="98" fillId="0" borderId="0" xfId="3" applyNumberFormat="1" applyFont="1" applyBorder="1" applyAlignment="1">
      <alignment horizontal="right" vertical="center" wrapText="1"/>
    </xf>
    <xf numFmtId="199" fontId="98" fillId="0" borderId="0" xfId="3" applyNumberFormat="1" applyFont="1" applyBorder="1" applyAlignment="1">
      <alignment horizontal="right" vertical="center" wrapText="1"/>
    </xf>
    <xf numFmtId="0" fontId="110" fillId="0" borderId="154" xfId="132" applyFont="1" applyBorder="1" applyAlignment="1">
      <alignment horizontal="center" vertical="center"/>
    </xf>
    <xf numFmtId="204" fontId="99" fillId="0" borderId="18" xfId="155" applyNumberFormat="1" applyFont="1" applyBorder="1" applyAlignment="1">
      <alignment horizontal="right" vertical="center"/>
    </xf>
    <xf numFmtId="204" fontId="98" fillId="0" borderId="18" xfId="155" applyNumberFormat="1" applyFont="1" applyBorder="1" applyAlignment="1">
      <alignment horizontal="right" vertical="center"/>
    </xf>
    <xf numFmtId="204" fontId="99" fillId="0" borderId="30" xfId="155" applyNumberFormat="1" applyFont="1" applyBorder="1" applyAlignment="1">
      <alignment horizontal="right" vertical="center"/>
    </xf>
    <xf numFmtId="0" fontId="89" fillId="0" borderId="103" xfId="0" applyFont="1" applyFill="1" applyBorder="1" applyAlignment="1">
      <alignment horizontal="center"/>
    </xf>
    <xf numFmtId="0" fontId="89" fillId="0" borderId="108" xfId="0" applyFont="1" applyFill="1" applyBorder="1" applyAlignment="1">
      <alignment horizontal="center"/>
    </xf>
    <xf numFmtId="0" fontId="89" fillId="0" borderId="103" xfId="0" applyFont="1" applyBorder="1" applyAlignment="1">
      <alignment horizontal="center"/>
    </xf>
    <xf numFmtId="0" fontId="89" fillId="0" borderId="108" xfId="0" applyFont="1" applyBorder="1" applyAlignment="1">
      <alignment horizontal="center"/>
    </xf>
    <xf numFmtId="0" fontId="89" fillId="0" borderId="18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49" fontId="89" fillId="0" borderId="32" xfId="37" applyNumberFormat="1" applyFont="1" applyBorder="1" applyAlignment="1">
      <alignment horizontal="center" vertical="center"/>
    </xf>
    <xf numFmtId="49" fontId="89" fillId="0" borderId="25" xfId="37" applyNumberFormat="1" applyFont="1" applyBorder="1" applyAlignment="1">
      <alignment horizontal="center" vertical="center"/>
    </xf>
    <xf numFmtId="49" fontId="89" fillId="0" borderId="28" xfId="37" applyNumberFormat="1" applyFont="1" applyBorder="1" applyAlignment="1">
      <alignment horizontal="center" vertical="center"/>
    </xf>
    <xf numFmtId="49" fontId="89" fillId="0" borderId="31" xfId="37" applyNumberFormat="1" applyFont="1" applyBorder="1" applyAlignment="1">
      <alignment horizontal="center" vertical="center"/>
    </xf>
    <xf numFmtId="49" fontId="89" fillId="0" borderId="38" xfId="37" applyNumberFormat="1" applyFont="1" applyBorder="1" applyAlignment="1">
      <alignment horizontal="center" vertical="center"/>
    </xf>
    <xf numFmtId="49" fontId="94" fillId="0" borderId="0" xfId="37" applyNumberFormat="1" applyFont="1" applyBorder="1" applyAlignment="1">
      <alignment horizontal="center" vertical="top"/>
    </xf>
    <xf numFmtId="49" fontId="80" fillId="0" borderId="0" xfId="37" applyNumberFormat="1" applyFont="1" applyBorder="1" applyAlignment="1">
      <alignment horizontal="center" vertical="center"/>
    </xf>
    <xf numFmtId="0" fontId="89" fillId="0" borderId="28" xfId="11" applyNumberFormat="1" applyFont="1" applyBorder="1" applyAlignment="1">
      <alignment horizontal="center" vertical="center"/>
    </xf>
    <xf numFmtId="0" fontId="89" fillId="0" borderId="18" xfId="11" applyNumberFormat="1" applyFont="1" applyBorder="1" applyAlignment="1">
      <alignment horizontal="center" vertical="center"/>
    </xf>
    <xf numFmtId="0" fontId="89" fillId="0" borderId="30" xfId="11" applyNumberFormat="1" applyFont="1" applyBorder="1" applyAlignment="1">
      <alignment horizontal="center" vertical="center"/>
    </xf>
    <xf numFmtId="0" fontId="89" fillId="0" borderId="32" xfId="37" applyNumberFormat="1" applyFont="1" applyBorder="1" applyAlignment="1">
      <alignment horizontal="center" vertical="center"/>
    </xf>
    <xf numFmtId="0" fontId="89" fillId="0" borderId="17" xfId="37" applyNumberFormat="1" applyFont="1" applyBorder="1" applyAlignment="1">
      <alignment horizontal="center" vertical="center"/>
    </xf>
    <xf numFmtId="0" fontId="89" fillId="0" borderId="33" xfId="37" applyNumberFormat="1" applyFont="1" applyBorder="1" applyAlignment="1">
      <alignment horizontal="center" vertical="center"/>
    </xf>
    <xf numFmtId="0" fontId="80" fillId="0" borderId="0" xfId="37" applyFont="1" applyBorder="1" applyAlignment="1">
      <alignment horizontal="center" vertical="center"/>
    </xf>
    <xf numFmtId="0" fontId="94" fillId="0" borderId="0" xfId="37" applyFont="1" applyBorder="1" applyAlignment="1">
      <alignment horizontal="center" vertical="top"/>
    </xf>
    <xf numFmtId="0" fontId="89" fillId="0" borderId="25" xfId="37" applyNumberFormat="1" applyFont="1" applyBorder="1" applyAlignment="1">
      <alignment horizontal="center" vertical="center"/>
    </xf>
    <xf numFmtId="0" fontId="89" fillId="0" borderId="28" xfId="37" applyNumberFormat="1" applyFont="1" applyBorder="1" applyAlignment="1">
      <alignment horizontal="center" vertical="center"/>
    </xf>
    <xf numFmtId="0" fontId="79" fillId="0" borderId="0" xfId="37" applyFont="1" applyBorder="1" applyAlignment="1">
      <alignment horizontal="center" vertical="center"/>
    </xf>
    <xf numFmtId="49" fontId="89" fillId="0" borderId="32" xfId="183" applyFont="1" applyBorder="1">
      <alignment horizontal="center" vertical="center"/>
    </xf>
    <xf numFmtId="49" fontId="89" fillId="0" borderId="25" xfId="183" applyFont="1" applyBorder="1">
      <alignment horizontal="center" vertical="center"/>
    </xf>
    <xf numFmtId="49" fontId="89" fillId="0" borderId="17" xfId="183" applyFont="1" applyBorder="1">
      <alignment horizontal="center" vertical="center"/>
    </xf>
    <xf numFmtId="49" fontId="89" fillId="0" borderId="0" xfId="183" applyFont="1" applyBorder="1">
      <alignment horizontal="center" vertical="center"/>
    </xf>
    <xf numFmtId="49" fontId="89" fillId="0" borderId="28" xfId="183" applyFont="1" applyBorder="1">
      <alignment horizontal="center" vertical="center"/>
    </xf>
    <xf numFmtId="49" fontId="89" fillId="0" borderId="18" xfId="183" applyFont="1" applyBorder="1">
      <alignment horizontal="center" vertical="center"/>
    </xf>
    <xf numFmtId="49" fontId="89" fillId="0" borderId="32" xfId="183" quotePrefix="1" applyFont="1" applyBorder="1">
      <alignment horizontal="center" vertical="center"/>
    </xf>
    <xf numFmtId="49" fontId="89" fillId="0" borderId="25" xfId="183" quotePrefix="1" applyFont="1" applyBorder="1">
      <alignment horizontal="center" vertical="center"/>
    </xf>
    <xf numFmtId="184" fontId="89" fillId="0" borderId="33" xfId="14" applyFont="1" applyBorder="1" applyAlignment="1">
      <alignment horizontal="center" vertical="center"/>
    </xf>
    <xf numFmtId="184" fontId="89" fillId="0" borderId="21" xfId="14" applyFont="1" applyBorder="1" applyAlignment="1">
      <alignment horizontal="center" vertical="center"/>
    </xf>
    <xf numFmtId="189" fontId="81" fillId="0" borderId="25" xfId="37" applyNumberFormat="1" applyFont="1" applyBorder="1" applyAlignment="1">
      <alignment horizontal="left"/>
    </xf>
    <xf numFmtId="49" fontId="101" fillId="0" borderId="35" xfId="0" applyNumberFormat="1" applyFont="1" applyFill="1" applyBorder="1" applyAlignment="1">
      <alignment horizontal="center" vertical="top" wrapText="1"/>
    </xf>
    <xf numFmtId="49" fontId="101" fillId="0" borderId="54" xfId="0" applyNumberFormat="1" applyFont="1" applyFill="1" applyBorder="1" applyAlignment="1">
      <alignment horizontal="center" vertical="top" wrapText="1"/>
    </xf>
    <xf numFmtId="0" fontId="89" fillId="0" borderId="17" xfId="14" applyNumberFormat="1" applyFont="1" applyBorder="1" applyAlignment="1">
      <alignment horizontal="center" vertical="center"/>
    </xf>
    <xf numFmtId="0" fontId="89" fillId="0" borderId="0" xfId="14" applyNumberFormat="1" applyFont="1" applyBorder="1" applyAlignment="1">
      <alignment horizontal="center" vertical="center"/>
    </xf>
    <xf numFmtId="0" fontId="89" fillId="0" borderId="18" xfId="14" applyNumberFormat="1" applyFont="1" applyBorder="1" applyAlignment="1">
      <alignment horizontal="center" vertical="center"/>
    </xf>
    <xf numFmtId="0" fontId="89" fillId="0" borderId="36" xfId="14" applyNumberFormat="1" applyFont="1" applyFill="1" applyBorder="1" applyAlignment="1">
      <alignment horizontal="center" vertical="center" shrinkToFit="1"/>
    </xf>
    <xf numFmtId="0" fontId="89" fillId="0" borderId="36" xfId="0" applyNumberFormat="1" applyFont="1" applyBorder="1" applyAlignment="1">
      <alignment horizontal="center" vertical="center" shrinkToFit="1"/>
    </xf>
    <xf numFmtId="184" fontId="89" fillId="0" borderId="30" xfId="14" applyFont="1" applyBorder="1" applyAlignment="1">
      <alignment horizontal="center" vertical="center"/>
    </xf>
    <xf numFmtId="0" fontId="89" fillId="0" borderId="0" xfId="14" applyNumberFormat="1" applyFont="1" applyBorder="1" applyAlignment="1">
      <alignment horizontal="center" vertical="center" shrinkToFit="1"/>
    </xf>
    <xf numFmtId="0" fontId="89" fillId="0" borderId="34" xfId="37" applyNumberFormat="1" applyFont="1" applyBorder="1" applyAlignment="1">
      <alignment horizontal="center" vertical="center"/>
    </xf>
    <xf numFmtId="0" fontId="89" fillId="0" borderId="40" xfId="37" applyNumberFormat="1" applyFont="1" applyBorder="1" applyAlignment="1">
      <alignment horizontal="center" vertical="center"/>
    </xf>
    <xf numFmtId="0" fontId="89" fillId="0" borderId="48" xfId="37" applyNumberFormat="1" applyFont="1" applyBorder="1" applyAlignment="1">
      <alignment horizontal="center" vertical="center"/>
    </xf>
    <xf numFmtId="0" fontId="89" fillId="0" borderId="34" xfId="0" applyNumberFormat="1" applyFont="1" applyBorder="1" applyAlignment="1">
      <alignment horizontal="center" vertical="center"/>
    </xf>
    <xf numFmtId="0" fontId="89" fillId="0" borderId="40" xfId="0" applyNumberFormat="1" applyFont="1" applyBorder="1" applyAlignment="1">
      <alignment horizontal="center" vertical="center"/>
    </xf>
    <xf numFmtId="0" fontId="89" fillId="0" borderId="21" xfId="0" applyFont="1" applyBorder="1" applyAlignment="1">
      <alignment horizontal="center" vertical="center"/>
    </xf>
    <xf numFmtId="0" fontId="89" fillId="0" borderId="25" xfId="37" applyNumberFormat="1" applyFont="1" applyBorder="1" applyAlignment="1" applyProtection="1">
      <alignment horizontal="center" vertical="center" shrinkToFit="1"/>
      <protection locked="0"/>
    </xf>
    <xf numFmtId="0" fontId="89" fillId="0" borderId="32" xfId="37" applyNumberFormat="1" applyFont="1" applyBorder="1" applyAlignment="1" applyProtection="1">
      <alignment horizontal="center" vertical="center" shrinkToFit="1"/>
      <protection locked="0"/>
    </xf>
    <xf numFmtId="0" fontId="89" fillId="0" borderId="33" xfId="0" applyFont="1" applyBorder="1" applyAlignment="1">
      <alignment horizontal="center" vertical="center"/>
    </xf>
    <xf numFmtId="0" fontId="89" fillId="0" borderId="106" xfId="37" applyNumberFormat="1" applyFont="1" applyBorder="1" applyAlignment="1">
      <alignment horizontal="center" vertical="center"/>
    </xf>
    <xf numFmtId="0" fontId="89" fillId="0" borderId="34" xfId="14" applyNumberFormat="1" applyFont="1" applyBorder="1" applyAlignment="1">
      <alignment horizontal="center" vertical="center" shrinkToFit="1"/>
    </xf>
    <xf numFmtId="0" fontId="89" fillId="0" borderId="40" xfId="14" applyNumberFormat="1" applyFont="1" applyBorder="1" applyAlignment="1">
      <alignment horizontal="center" vertical="center" shrinkToFit="1"/>
    </xf>
    <xf numFmtId="0" fontId="89" fillId="0" borderId="48" xfId="14" applyNumberFormat="1" applyFont="1" applyBorder="1" applyAlignment="1">
      <alignment horizontal="center" vertical="center" shrinkToFit="1"/>
    </xf>
    <xf numFmtId="0" fontId="81" fillId="0" borderId="0" xfId="37" applyFont="1" applyBorder="1" applyAlignment="1">
      <alignment horizontal="left"/>
    </xf>
    <xf numFmtId="0" fontId="89" fillId="0" borderId="45" xfId="37" applyNumberFormat="1" applyFont="1" applyBorder="1" applyAlignment="1">
      <alignment horizontal="center" vertical="center"/>
    </xf>
    <xf numFmtId="0" fontId="89" fillId="0" borderId="43" xfId="37" applyNumberFormat="1" applyFont="1" applyBorder="1" applyAlignment="1">
      <alignment horizontal="center" vertical="center"/>
    </xf>
    <xf numFmtId="0" fontId="89" fillId="0" borderId="44" xfId="37" applyNumberFormat="1" applyFont="1" applyBorder="1" applyAlignment="1">
      <alignment horizontal="center" vertical="center"/>
    </xf>
    <xf numFmtId="184" fontId="89" fillId="0" borderId="33" xfId="14" applyFont="1" applyBorder="1" applyAlignment="1">
      <alignment horizontal="center" vertical="center" wrapText="1"/>
    </xf>
    <xf numFmtId="0" fontId="89" fillId="0" borderId="40" xfId="14" applyNumberFormat="1" applyFont="1" applyBorder="1" applyAlignment="1">
      <alignment horizontal="center" vertical="center"/>
    </xf>
    <xf numFmtId="0" fontId="89" fillId="0" borderId="0" xfId="0" applyNumberFormat="1" applyFont="1" applyBorder="1" applyAlignment="1">
      <alignment horizontal="center" vertical="center" wrapText="1"/>
    </xf>
    <xf numFmtId="0" fontId="89" fillId="0" borderId="0" xfId="0" applyNumberFormat="1" applyFont="1" applyBorder="1" applyAlignment="1">
      <alignment horizontal="center" vertical="center"/>
    </xf>
    <xf numFmtId="189" fontId="81" fillId="0" borderId="0" xfId="37" applyNumberFormat="1" applyFont="1" applyBorder="1" applyAlignment="1">
      <alignment horizontal="right"/>
    </xf>
    <xf numFmtId="49" fontId="89" fillId="0" borderId="50" xfId="37" applyNumberFormat="1" applyFont="1" applyBorder="1" applyAlignment="1">
      <alignment horizontal="left" vertical="center"/>
    </xf>
    <xf numFmtId="49" fontId="89" fillId="0" borderId="25" xfId="37" applyNumberFormat="1" applyFont="1" applyBorder="1" applyAlignment="1">
      <alignment horizontal="left" vertical="center"/>
    </xf>
    <xf numFmtId="49" fontId="89" fillId="0" borderId="17" xfId="16" applyNumberFormat="1" applyFont="1" applyBorder="1" applyAlignment="1">
      <alignment horizontal="center" vertical="center"/>
    </xf>
    <xf numFmtId="49" fontId="89" fillId="0" borderId="18" xfId="16" applyNumberFormat="1" applyFont="1" applyBorder="1" applyAlignment="1">
      <alignment horizontal="center" vertical="center"/>
    </xf>
    <xf numFmtId="49" fontId="80" fillId="0" borderId="0" xfId="37" applyNumberFormat="1" applyFont="1" applyBorder="1" applyAlignment="1">
      <alignment horizontal="center"/>
    </xf>
    <xf numFmtId="49" fontId="89" fillId="0" borderId="25" xfId="16" applyNumberFormat="1" applyFont="1" applyFill="1" applyBorder="1" applyAlignment="1">
      <alignment horizontal="center" vertical="center"/>
    </xf>
    <xf numFmtId="49" fontId="89" fillId="0" borderId="0" xfId="16" applyNumberFormat="1" applyFont="1" applyFill="1" applyBorder="1" applyAlignment="1">
      <alignment horizontal="center" vertical="center"/>
    </xf>
    <xf numFmtId="49" fontId="89" fillId="0" borderId="21" xfId="16" applyNumberFormat="1" applyFont="1" applyFill="1" applyBorder="1" applyAlignment="1">
      <alignment horizontal="center" vertical="center"/>
    </xf>
    <xf numFmtId="49" fontId="89" fillId="0" borderId="50" xfId="37" applyNumberFormat="1" applyFont="1" applyBorder="1" applyAlignment="1">
      <alignment horizontal="center" vertical="center"/>
    </xf>
    <xf numFmtId="49" fontId="89" fillId="0" borderId="0" xfId="37" applyNumberFormat="1" applyFont="1" applyBorder="1" applyAlignment="1">
      <alignment horizontal="center" vertical="center"/>
    </xf>
    <xf numFmtId="49" fontId="89" fillId="0" borderId="21" xfId="37" applyNumberFormat="1" applyFont="1" applyBorder="1" applyAlignment="1">
      <alignment horizontal="center" vertical="center"/>
    </xf>
    <xf numFmtId="49" fontId="89" fillId="0" borderId="160" xfId="0" applyNumberFormat="1" applyFont="1" applyBorder="1" applyAlignment="1">
      <alignment horizontal="center" vertical="center"/>
    </xf>
    <xf numFmtId="49" fontId="89" fillId="0" borderId="33" xfId="16" applyNumberFormat="1" applyFont="1" applyBorder="1" applyAlignment="1">
      <alignment horizontal="center"/>
    </xf>
    <xf numFmtId="49" fontId="89" fillId="0" borderId="30" xfId="16" applyNumberFormat="1" applyFont="1" applyBorder="1" applyAlignment="1">
      <alignment horizontal="center"/>
    </xf>
    <xf numFmtId="49" fontId="89" fillId="0" borderId="18" xfId="37" applyNumberFormat="1" applyFont="1" applyBorder="1" applyAlignment="1">
      <alignment horizontal="center" vertical="center"/>
    </xf>
    <xf numFmtId="49" fontId="89" fillId="0" borderId="33" xfId="16" applyNumberFormat="1" applyFont="1" applyBorder="1" applyAlignment="1">
      <alignment horizontal="center" shrinkToFit="1"/>
    </xf>
    <xf numFmtId="49" fontId="89" fillId="0" borderId="21" xfId="16" applyNumberFormat="1" applyFont="1" applyBorder="1" applyAlignment="1">
      <alignment horizontal="center" shrinkToFit="1"/>
    </xf>
    <xf numFmtId="49" fontId="89" fillId="0" borderId="34" xfId="16" applyNumberFormat="1" applyFont="1" applyBorder="1" applyAlignment="1">
      <alignment horizontal="center" vertical="center" shrinkToFit="1"/>
    </xf>
    <xf numFmtId="49" fontId="89" fillId="0" borderId="40" xfId="16" applyNumberFormat="1" applyFont="1" applyBorder="1" applyAlignment="1">
      <alignment horizontal="center" vertical="center" shrinkToFit="1"/>
    </xf>
    <xf numFmtId="49" fontId="89" fillId="0" borderId="55" xfId="37" applyNumberFormat="1" applyFont="1" applyBorder="1" applyAlignment="1">
      <alignment horizontal="center" vertical="center"/>
    </xf>
    <xf numFmtId="49" fontId="89" fillId="0" borderId="36" xfId="16" applyNumberFormat="1" applyFont="1" applyBorder="1" applyAlignment="1" applyProtection="1">
      <alignment horizontal="center" vertical="center"/>
      <protection locked="0"/>
    </xf>
    <xf numFmtId="49" fontId="89" fillId="0" borderId="36" xfId="16" applyNumberFormat="1" applyFont="1" applyBorder="1" applyAlignment="1">
      <alignment horizontal="center" vertical="center"/>
    </xf>
    <xf numFmtId="49" fontId="89" fillId="0" borderId="0" xfId="0" applyNumberFormat="1" applyFont="1" applyBorder="1" applyAlignment="1">
      <alignment horizontal="center" vertical="center"/>
    </xf>
    <xf numFmtId="49" fontId="89" fillId="0" borderId="108" xfId="16" applyNumberFormat="1" applyFont="1" applyFill="1" applyBorder="1" applyAlignment="1">
      <alignment horizontal="center" vertical="center"/>
    </xf>
    <xf numFmtId="49" fontId="89" fillId="0" borderId="144" xfId="16" applyNumberFormat="1" applyFont="1" applyBorder="1" applyAlignment="1">
      <alignment horizontal="center"/>
    </xf>
    <xf numFmtId="49" fontId="89" fillId="0" borderId="21" xfId="16" applyNumberFormat="1" applyFont="1" applyBorder="1" applyAlignment="1">
      <alignment horizontal="center"/>
    </xf>
    <xf numFmtId="184" fontId="99" fillId="0" borderId="17" xfId="16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184" fontId="99" fillId="0" borderId="0" xfId="16" applyFont="1" applyBorder="1" applyAlignment="1">
      <alignment horizontal="center" vertical="center"/>
    </xf>
    <xf numFmtId="184" fontId="99" fillId="0" borderId="18" xfId="16" applyFont="1" applyBorder="1" applyAlignment="1">
      <alignment horizontal="center" vertical="center"/>
    </xf>
    <xf numFmtId="0" fontId="99" fillId="0" borderId="17" xfId="16" applyNumberFormat="1" applyFont="1" applyBorder="1" applyAlignment="1">
      <alignment horizontal="center" vertical="center"/>
    </xf>
    <xf numFmtId="0" fontId="99" fillId="0" borderId="0" xfId="16" applyNumberFormat="1" applyFont="1" applyBorder="1" applyAlignment="1">
      <alignment horizontal="center" vertical="center"/>
    </xf>
    <xf numFmtId="0" fontId="94" fillId="0" borderId="0" xfId="37" applyFont="1" applyBorder="1" applyAlignment="1">
      <alignment horizontal="center" vertical="center"/>
    </xf>
    <xf numFmtId="0" fontId="89" fillId="0" borderId="106" xfId="37" applyFont="1" applyBorder="1" applyAlignment="1">
      <alignment horizontal="center" vertical="center" wrapText="1"/>
    </xf>
    <xf numFmtId="0" fontId="89" fillId="0" borderId="0" xfId="37" applyFont="1" applyBorder="1" applyAlignment="1">
      <alignment horizontal="center" vertical="center"/>
    </xf>
    <xf numFmtId="0" fontId="89" fillId="0" borderId="21" xfId="37" applyFont="1" applyBorder="1" applyAlignment="1">
      <alignment horizontal="center" vertical="center"/>
    </xf>
    <xf numFmtId="49" fontId="89" fillId="0" borderId="106" xfId="16" applyNumberFormat="1" applyFont="1" applyBorder="1" applyAlignment="1">
      <alignment horizontal="center" vertical="center" wrapText="1"/>
    </xf>
    <xf numFmtId="49" fontId="89" fillId="0" borderId="0" xfId="16" applyNumberFormat="1" applyFont="1" applyBorder="1" applyAlignment="1">
      <alignment horizontal="center" vertical="center"/>
    </xf>
    <xf numFmtId="49" fontId="89" fillId="0" borderId="21" xfId="16" applyNumberFormat="1" applyFont="1" applyBorder="1" applyAlignment="1">
      <alignment horizontal="center" vertical="center"/>
    </xf>
    <xf numFmtId="3" fontId="99" fillId="0" borderId="0" xfId="16" applyNumberFormat="1" applyFont="1" applyBorder="1" applyAlignment="1">
      <alignment horizontal="center" vertical="center"/>
    </xf>
    <xf numFmtId="3" fontId="99" fillId="0" borderId="96" xfId="16" applyNumberFormat="1" applyFont="1" applyBorder="1" applyAlignment="1">
      <alignment horizontal="center" vertical="center"/>
    </xf>
    <xf numFmtId="184" fontId="99" fillId="0" borderId="96" xfId="16" applyFont="1" applyBorder="1" applyAlignment="1">
      <alignment horizontal="center" vertical="center"/>
    </xf>
    <xf numFmtId="207" fontId="99" fillId="0" borderId="108" xfId="16" applyNumberFormat="1" applyFont="1" applyBorder="1" applyAlignment="1">
      <alignment horizontal="center" vertical="center"/>
    </xf>
    <xf numFmtId="207" fontId="99" fillId="0" borderId="0" xfId="16" applyNumberFormat="1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94" fillId="0" borderId="0" xfId="0" applyFont="1" applyBorder="1" applyAlignment="1">
      <alignment horizontal="center" vertical="top"/>
    </xf>
    <xf numFmtId="0" fontId="89" fillId="0" borderId="25" xfId="0" applyFont="1" applyBorder="1" applyAlignment="1">
      <alignment horizontal="center" vertical="center" wrapText="1" shrinkToFit="1"/>
    </xf>
    <xf numFmtId="0" fontId="89" fillId="0" borderId="0" xfId="0" applyFont="1" applyBorder="1" applyAlignment="1">
      <alignment horizontal="center" vertical="center" shrinkToFit="1"/>
    </xf>
    <xf numFmtId="0" fontId="89" fillId="0" borderId="21" xfId="0" applyFont="1" applyBorder="1" applyAlignment="1">
      <alignment horizontal="center" vertical="center" shrinkToFit="1"/>
    </xf>
    <xf numFmtId="190" fontId="99" fillId="0" borderId="25" xfId="0" applyNumberFormat="1" applyFont="1" applyBorder="1" applyAlignment="1">
      <alignment horizontal="center" vertical="center"/>
    </xf>
    <xf numFmtId="190" fontId="99" fillId="0" borderId="28" xfId="0" applyNumberFormat="1" applyFont="1" applyBorder="1" applyAlignment="1">
      <alignment horizontal="center" vertical="center"/>
    </xf>
    <xf numFmtId="190" fontId="99" fillId="0" borderId="50" xfId="0" applyNumberFormat="1" applyFont="1" applyBorder="1" applyAlignment="1">
      <alignment horizontal="center" vertical="center"/>
    </xf>
    <xf numFmtId="190" fontId="99" fillId="0" borderId="17" xfId="0" applyNumberFormat="1" applyFont="1" applyBorder="1" applyAlignment="1">
      <alignment horizontal="center" vertical="center"/>
    </xf>
    <xf numFmtId="190" fontId="99" fillId="0" borderId="0" xfId="0" applyNumberFormat="1" applyFont="1" applyBorder="1" applyAlignment="1">
      <alignment horizontal="center" vertical="center"/>
    </xf>
    <xf numFmtId="190" fontId="99" fillId="0" borderId="18" xfId="0" applyNumberFormat="1" applyFont="1" applyBorder="1" applyAlignment="1">
      <alignment horizontal="center" vertical="center"/>
    </xf>
    <xf numFmtId="0" fontId="81" fillId="0" borderId="0" xfId="37" applyFont="1" applyBorder="1" applyAlignment="1">
      <alignment horizontal="center" vertical="center"/>
    </xf>
    <xf numFmtId="184" fontId="89" fillId="0" borderId="25" xfId="16" applyFont="1" applyBorder="1" applyAlignment="1">
      <alignment horizontal="center" vertical="center"/>
    </xf>
    <xf numFmtId="184" fontId="89" fillId="0" borderId="0" xfId="16" applyFont="1" applyBorder="1" applyAlignment="1">
      <alignment horizontal="center" vertical="center"/>
    </xf>
    <xf numFmtId="184" fontId="89" fillId="0" borderId="21" xfId="16" applyFont="1" applyBorder="1" applyAlignment="1">
      <alignment horizontal="center" vertical="center"/>
    </xf>
    <xf numFmtId="201" fontId="89" fillId="0" borderId="17" xfId="16" applyNumberFormat="1" applyFont="1" applyBorder="1" applyAlignment="1">
      <alignment horizontal="center" vertical="center"/>
    </xf>
    <xf numFmtId="201" fontId="89" fillId="0" borderId="0" xfId="16" applyNumberFormat="1" applyFont="1" applyBorder="1" applyAlignment="1">
      <alignment horizontal="center" vertical="center"/>
    </xf>
    <xf numFmtId="0" fontId="89" fillId="0" borderId="25" xfId="37" applyFont="1" applyBorder="1" applyAlignment="1">
      <alignment horizontal="center" vertical="center"/>
    </xf>
    <xf numFmtId="0" fontId="81" fillId="0" borderId="141" xfId="0" applyFont="1" applyBorder="1" applyAlignment="1">
      <alignment horizontal="right"/>
    </xf>
    <xf numFmtId="0" fontId="115" fillId="0" borderId="0" xfId="32" applyFont="1" applyAlignment="1">
      <alignment horizontal="center" vertical="top" wrapText="1"/>
    </xf>
    <xf numFmtId="0" fontId="115" fillId="0" borderId="0" xfId="32" applyFont="1" applyAlignment="1">
      <alignment horizontal="center" vertical="top"/>
    </xf>
    <xf numFmtId="0" fontId="81" fillId="0" borderId="14" xfId="37" applyFont="1" applyBorder="1" applyAlignment="1">
      <alignment horizontal="left" wrapText="1"/>
    </xf>
    <xf numFmtId="0" fontId="89" fillId="0" borderId="70" xfId="32" applyFont="1" applyFill="1" applyBorder="1" applyAlignment="1">
      <alignment horizontal="center" vertical="center" wrapText="1"/>
    </xf>
    <xf numFmtId="0" fontId="89" fillId="0" borderId="25" xfId="32" applyFont="1" applyFill="1" applyBorder="1" applyAlignment="1">
      <alignment horizontal="center" vertical="center" wrapText="1"/>
    </xf>
    <xf numFmtId="0" fontId="89" fillId="0" borderId="28" xfId="32" applyFont="1" applyFill="1" applyBorder="1" applyAlignment="1">
      <alignment horizontal="center" vertical="center" wrapText="1"/>
    </xf>
    <xf numFmtId="0" fontId="89" fillId="0" borderId="86" xfId="32" applyFont="1" applyFill="1" applyBorder="1" applyAlignment="1">
      <alignment horizontal="center" vertical="center" wrapText="1"/>
    </xf>
    <xf numFmtId="0" fontId="89" fillId="0" borderId="88" xfId="32" applyFont="1" applyFill="1" applyBorder="1" applyAlignment="1">
      <alignment horizontal="center" vertical="center" wrapText="1"/>
    </xf>
    <xf numFmtId="0" fontId="89" fillId="0" borderId="25" xfId="32" applyFont="1" applyFill="1" applyBorder="1" applyAlignment="1">
      <alignment horizontal="left" vertical="center" wrapText="1"/>
    </xf>
    <xf numFmtId="49" fontId="115" fillId="0" borderId="0" xfId="37" applyNumberFormat="1" applyFont="1" applyBorder="1" applyAlignment="1">
      <alignment horizontal="center"/>
    </xf>
    <xf numFmtId="49" fontId="89" fillId="0" borderId="71" xfId="32" applyNumberFormat="1" applyFont="1" applyFill="1" applyBorder="1" applyAlignment="1">
      <alignment horizontal="left" vertical="center" wrapText="1"/>
    </xf>
    <xf numFmtId="49" fontId="89" fillId="0" borderId="72" xfId="32" applyNumberFormat="1" applyFont="1" applyFill="1" applyBorder="1" applyAlignment="1">
      <alignment horizontal="left" vertical="center" wrapText="1"/>
    </xf>
    <xf numFmtId="0" fontId="89" fillId="0" borderId="71" xfId="32" applyFont="1" applyFill="1" applyBorder="1" applyAlignment="1">
      <alignment horizontal="center" vertical="center" wrapText="1"/>
    </xf>
    <xf numFmtId="0" fontId="89" fillId="0" borderId="72" xfId="32" applyFont="1" applyFill="1" applyBorder="1" applyAlignment="1">
      <alignment horizontal="center" vertical="center" wrapText="1"/>
    </xf>
    <xf numFmtId="49" fontId="89" fillId="0" borderId="74" xfId="32" applyNumberFormat="1" applyFont="1" applyFill="1" applyBorder="1" applyAlignment="1">
      <alignment horizontal="left" vertical="center" wrapText="1"/>
    </xf>
    <xf numFmtId="49" fontId="89" fillId="0" borderId="75" xfId="32" applyNumberFormat="1" applyFont="1" applyFill="1" applyBorder="1" applyAlignment="1">
      <alignment horizontal="left" vertical="center" wrapText="1"/>
    </xf>
    <xf numFmtId="49" fontId="89" fillId="0" borderId="76" xfId="32" applyNumberFormat="1" applyFont="1" applyFill="1" applyBorder="1" applyAlignment="1">
      <alignment horizontal="left" vertical="center" wrapText="1"/>
    </xf>
    <xf numFmtId="0" fontId="89" fillId="0" borderId="31" xfId="32" applyFont="1" applyFill="1" applyBorder="1" applyAlignment="1">
      <alignment horizontal="center" vertical="center" wrapText="1"/>
    </xf>
    <xf numFmtId="0" fontId="89" fillId="0" borderId="110" xfId="32" applyFont="1" applyFill="1" applyBorder="1" applyAlignment="1">
      <alignment horizontal="center" vertical="center" wrapText="1"/>
    </xf>
    <xf numFmtId="49" fontId="89" fillId="0" borderId="60" xfId="32" applyNumberFormat="1" applyFont="1" applyFill="1" applyBorder="1" applyAlignment="1">
      <alignment horizontal="left" vertical="center" wrapText="1"/>
    </xf>
    <xf numFmtId="49" fontId="89" fillId="0" borderId="61" xfId="32" applyNumberFormat="1" applyFont="1" applyFill="1" applyBorder="1" applyAlignment="1">
      <alignment horizontal="left" vertical="center" wrapText="1"/>
    </xf>
    <xf numFmtId="49" fontId="89" fillId="0" borderId="65" xfId="32" applyNumberFormat="1" applyFont="1" applyFill="1" applyBorder="1" applyAlignment="1">
      <alignment horizontal="left" vertical="center" wrapText="1"/>
    </xf>
    <xf numFmtId="49" fontId="89" fillId="0" borderId="75" xfId="32" applyNumberFormat="1" applyFont="1" applyFill="1" applyBorder="1" applyAlignment="1">
      <alignment horizontal="center" vertical="center" wrapText="1"/>
    </xf>
    <xf numFmtId="49" fontId="89" fillId="0" borderId="76" xfId="32" applyNumberFormat="1" applyFont="1" applyFill="1" applyBorder="1" applyAlignment="1">
      <alignment horizontal="center" vertical="center" wrapText="1"/>
    </xf>
    <xf numFmtId="49" fontId="89" fillId="0" borderId="69" xfId="32" applyNumberFormat="1" applyFont="1" applyFill="1" applyBorder="1" applyAlignment="1">
      <alignment horizontal="left" vertical="center" wrapText="1"/>
    </xf>
    <xf numFmtId="49" fontId="89" fillId="0" borderId="0" xfId="32" applyNumberFormat="1" applyFont="1" applyFill="1" applyBorder="1" applyAlignment="1">
      <alignment horizontal="left" vertical="center" wrapText="1"/>
    </xf>
    <xf numFmtId="49" fontId="89" fillId="0" borderId="0" xfId="32" applyNumberFormat="1" applyFont="1" applyFill="1" applyBorder="1" applyAlignment="1">
      <alignment horizontal="center" vertical="center" wrapText="1"/>
    </xf>
    <xf numFmtId="49" fontId="89" fillId="0" borderId="96" xfId="32" applyNumberFormat="1" applyFont="1" applyFill="1" applyBorder="1" applyAlignment="1">
      <alignment horizontal="center" vertical="center" wrapText="1"/>
    </xf>
    <xf numFmtId="0" fontId="89" fillId="0" borderId="73" xfId="32" applyFont="1" applyFill="1" applyBorder="1" applyAlignment="1">
      <alignment horizontal="center" vertical="center" wrapText="1"/>
    </xf>
    <xf numFmtId="49" fontId="89" fillId="0" borderId="97" xfId="32" applyNumberFormat="1" applyFont="1" applyFill="1" applyBorder="1" applyAlignment="1">
      <alignment horizontal="center" vertical="center" wrapText="1"/>
    </xf>
    <xf numFmtId="49" fontId="83" fillId="0" borderId="0" xfId="37" applyNumberFormat="1" applyFont="1" applyBorder="1" applyAlignment="1">
      <alignment horizontal="center"/>
    </xf>
    <xf numFmtId="49" fontId="89" fillId="0" borderId="0" xfId="32" applyNumberFormat="1" applyFont="1" applyFill="1" applyBorder="1" applyAlignment="1">
      <alignment horizontal="center" vertical="center"/>
    </xf>
    <xf numFmtId="0" fontId="89" fillId="0" borderId="38" xfId="32" applyFont="1" applyFill="1" applyBorder="1" applyAlignment="1">
      <alignment horizontal="center" vertical="center" wrapText="1"/>
    </xf>
    <xf numFmtId="49" fontId="89" fillId="0" borderId="96" xfId="32" applyNumberFormat="1" applyFont="1" applyFill="1" applyBorder="1" applyAlignment="1">
      <alignment horizontal="left" vertical="center" wrapText="1"/>
    </xf>
    <xf numFmtId="49" fontId="89" fillId="0" borderId="17" xfId="32" applyNumberFormat="1" applyFont="1" applyFill="1" applyBorder="1" applyAlignment="1">
      <alignment horizontal="center" vertical="center" wrapText="1"/>
    </xf>
    <xf numFmtId="49" fontId="89" fillId="0" borderId="72" xfId="32" applyNumberFormat="1" applyFont="1" applyFill="1" applyBorder="1" applyAlignment="1">
      <alignment horizontal="center" vertical="center" wrapText="1"/>
    </xf>
    <xf numFmtId="49" fontId="89" fillId="0" borderId="108" xfId="32" applyNumberFormat="1" applyFont="1" applyFill="1" applyBorder="1" applyAlignment="1">
      <alignment horizontal="left" vertical="center" wrapText="1"/>
    </xf>
    <xf numFmtId="0" fontId="89" fillId="0" borderId="82" xfId="32" applyFont="1" applyFill="1" applyBorder="1" applyAlignment="1">
      <alignment horizontal="center" vertical="center" wrapText="1"/>
    </xf>
    <xf numFmtId="0" fontId="89" fillId="0" borderId="90" xfId="32" applyFont="1" applyFill="1" applyBorder="1" applyAlignment="1">
      <alignment horizontal="center" vertical="center" wrapText="1"/>
    </xf>
    <xf numFmtId="0" fontId="89" fillId="0" borderId="87" xfId="32" applyFont="1" applyFill="1" applyBorder="1" applyAlignment="1">
      <alignment horizontal="center" vertical="center" wrapText="1"/>
    </xf>
    <xf numFmtId="0" fontId="89" fillId="0" borderId="105" xfId="32" applyFont="1" applyFill="1" applyBorder="1" applyAlignment="1">
      <alignment horizontal="center" vertical="center" wrapText="1"/>
    </xf>
    <xf numFmtId="0" fontId="89" fillId="0" borderId="106" xfId="32" applyFont="1" applyFill="1" applyBorder="1" applyAlignment="1">
      <alignment horizontal="center" vertical="center" wrapText="1"/>
    </xf>
    <xf numFmtId="0" fontId="89" fillId="0" borderId="107" xfId="32" applyFont="1" applyFill="1" applyBorder="1" applyAlignment="1">
      <alignment horizontal="center" vertical="center" wrapText="1"/>
    </xf>
    <xf numFmtId="0" fontId="89" fillId="0" borderId="89" xfId="32" applyFont="1" applyFill="1" applyBorder="1" applyAlignment="1">
      <alignment horizontal="center" vertical="center" wrapText="1"/>
    </xf>
    <xf numFmtId="0" fontId="89" fillId="0" borderId="28" xfId="32" applyFont="1" applyFill="1" applyBorder="1" applyAlignment="1">
      <alignment horizontal="left" vertical="center" wrapText="1"/>
    </xf>
    <xf numFmtId="0" fontId="89" fillId="0" borderId="60" xfId="32" applyFont="1" applyFill="1" applyBorder="1" applyAlignment="1">
      <alignment horizontal="left" vertical="center" wrapText="1"/>
    </xf>
    <xf numFmtId="0" fontId="89" fillId="0" borderId="61" xfId="32" applyFont="1" applyFill="1" applyBorder="1" applyAlignment="1">
      <alignment horizontal="left" vertical="center" wrapText="1"/>
    </xf>
    <xf numFmtId="0" fontId="89" fillId="0" borderId="65" xfId="32" applyFont="1" applyFill="1" applyBorder="1" applyAlignment="1">
      <alignment horizontal="left" vertical="center" wrapText="1"/>
    </xf>
    <xf numFmtId="49" fontId="89" fillId="0" borderId="69" xfId="32" applyNumberFormat="1" applyFont="1" applyFill="1" applyBorder="1" applyAlignment="1">
      <alignment horizontal="center" vertical="center" wrapText="1"/>
    </xf>
    <xf numFmtId="0" fontId="115" fillId="0" borderId="0" xfId="32" applyFont="1" applyAlignment="1">
      <alignment horizontal="center" vertical="center" wrapText="1"/>
    </xf>
    <xf numFmtId="0" fontId="115" fillId="0" borderId="0" xfId="32" applyFont="1" applyAlignment="1">
      <alignment horizontal="center" vertical="center"/>
    </xf>
    <xf numFmtId="0" fontId="89" fillId="0" borderId="75" xfId="32" applyFont="1" applyFill="1" applyBorder="1" applyAlignment="1">
      <alignment horizontal="left" vertical="center" wrapText="1"/>
    </xf>
    <xf numFmtId="0" fontId="89" fillId="0" borderId="76" xfId="32" applyFont="1" applyFill="1" applyBorder="1" applyAlignment="1">
      <alignment horizontal="left" vertical="center" wrapText="1"/>
    </xf>
    <xf numFmtId="0" fontId="89" fillId="0" borderId="97" xfId="32" applyFont="1" applyFill="1" applyBorder="1" applyAlignment="1">
      <alignment horizontal="center" vertical="center" wrapText="1"/>
    </xf>
    <xf numFmtId="0" fontId="89" fillId="0" borderId="75" xfId="32" applyFont="1" applyFill="1" applyBorder="1" applyAlignment="1">
      <alignment horizontal="center" vertical="center" wrapText="1"/>
    </xf>
    <xf numFmtId="49" fontId="94" fillId="0" borderId="0" xfId="37" applyNumberFormat="1" applyFont="1" applyBorder="1" applyAlignment="1">
      <alignment horizontal="center" vertical="top" wrapText="1"/>
    </xf>
    <xf numFmtId="0" fontId="94" fillId="0" borderId="0" xfId="32" applyFont="1" applyAlignment="1">
      <alignment horizontal="center" vertical="top" wrapText="1"/>
    </xf>
    <xf numFmtId="49" fontId="89" fillId="0" borderId="112" xfId="32" applyNumberFormat="1" applyFont="1" applyFill="1" applyBorder="1" applyAlignment="1">
      <alignment horizontal="center" vertical="center" wrapText="1"/>
    </xf>
    <xf numFmtId="49" fontId="89" fillId="0" borderId="117" xfId="32" applyNumberFormat="1" applyFont="1" applyFill="1" applyBorder="1" applyAlignment="1">
      <alignment horizontal="center" vertical="center" wrapText="1"/>
    </xf>
    <xf numFmtId="49" fontId="89" fillId="0" borderId="118" xfId="32" applyNumberFormat="1" applyFont="1" applyFill="1" applyBorder="1" applyAlignment="1">
      <alignment horizontal="center" vertical="center" wrapText="1"/>
    </xf>
    <xf numFmtId="0" fontId="89" fillId="0" borderId="116" xfId="32" applyFont="1" applyFill="1" applyBorder="1" applyAlignment="1">
      <alignment horizontal="center" vertical="center" wrapText="1"/>
    </xf>
    <xf numFmtId="0" fontId="89" fillId="0" borderId="126" xfId="32" applyFont="1" applyFill="1" applyBorder="1" applyAlignment="1">
      <alignment horizontal="center" vertical="center" wrapText="1"/>
    </xf>
    <xf numFmtId="49" fontId="89" fillId="0" borderId="102" xfId="32" applyNumberFormat="1" applyFont="1" applyFill="1" applyBorder="1" applyAlignment="1">
      <alignment horizontal="left" vertical="center" wrapText="1"/>
    </xf>
    <xf numFmtId="49" fontId="89" fillId="0" borderId="84" xfId="32" applyNumberFormat="1" applyFont="1" applyFill="1" applyBorder="1" applyAlignment="1">
      <alignment horizontal="center" vertical="center" wrapText="1"/>
    </xf>
    <xf numFmtId="49" fontId="89" fillId="0" borderId="124" xfId="32" applyNumberFormat="1" applyFont="1" applyFill="1" applyBorder="1" applyAlignment="1">
      <alignment horizontal="left" vertical="center" wrapText="1"/>
    </xf>
    <xf numFmtId="49" fontId="89" fillId="0" borderId="125" xfId="32" applyNumberFormat="1" applyFont="1" applyFill="1" applyBorder="1" applyAlignment="1">
      <alignment horizontal="left" vertical="center" wrapText="1"/>
    </xf>
    <xf numFmtId="49" fontId="89" fillId="0" borderId="121" xfId="32" applyNumberFormat="1" applyFont="1" applyFill="1" applyBorder="1" applyAlignment="1">
      <alignment horizontal="left" vertical="center" wrapText="1"/>
    </xf>
    <xf numFmtId="49" fontId="89" fillId="0" borderId="122" xfId="32" applyNumberFormat="1" applyFont="1" applyFill="1" applyBorder="1" applyAlignment="1">
      <alignment horizontal="left" vertical="center" wrapText="1"/>
    </xf>
    <xf numFmtId="49" fontId="89" fillId="0" borderId="122" xfId="32" applyNumberFormat="1" applyFont="1" applyFill="1" applyBorder="1" applyAlignment="1">
      <alignment horizontal="center" vertical="center" wrapText="1"/>
    </xf>
    <xf numFmtId="49" fontId="89" fillId="0" borderId="123" xfId="32" applyNumberFormat="1" applyFont="1" applyFill="1" applyBorder="1" applyAlignment="1">
      <alignment horizontal="center" vertical="center" wrapText="1"/>
    </xf>
    <xf numFmtId="0" fontId="81" fillId="0" borderId="14" xfId="37" applyFont="1" applyBorder="1" applyAlignment="1">
      <alignment horizontal="left" vertical="center" wrapText="1"/>
    </xf>
    <xf numFmtId="0" fontId="81" fillId="0" borderId="0" xfId="37" applyFont="1" applyBorder="1" applyAlignment="1">
      <alignment horizontal="left" vertical="center" wrapText="1"/>
    </xf>
    <xf numFmtId="49" fontId="89" fillId="0" borderId="135" xfId="32" applyNumberFormat="1" applyFont="1" applyFill="1" applyBorder="1" applyAlignment="1">
      <alignment horizontal="center" vertical="center" wrapText="1"/>
    </xf>
    <xf numFmtId="49" fontId="89" fillId="0" borderId="136" xfId="32" applyNumberFormat="1" applyFont="1" applyFill="1" applyBorder="1" applyAlignment="1">
      <alignment horizontal="center" vertical="center" wrapText="1"/>
    </xf>
    <xf numFmtId="49" fontId="89" fillId="0" borderId="134" xfId="32" applyNumberFormat="1" applyFont="1" applyFill="1" applyBorder="1" applyAlignment="1">
      <alignment horizontal="center" vertical="center" wrapText="1"/>
    </xf>
    <xf numFmtId="49" fontId="89" fillId="0" borderId="74" xfId="32" applyNumberFormat="1" applyFont="1" applyFill="1" applyBorder="1" applyAlignment="1">
      <alignment horizontal="left" vertical="center" shrinkToFit="1"/>
    </xf>
    <xf numFmtId="49" fontId="89" fillId="0" borderId="75" xfId="32" applyNumberFormat="1" applyFont="1" applyFill="1" applyBorder="1" applyAlignment="1">
      <alignment horizontal="left" vertical="center" shrinkToFit="1"/>
    </xf>
    <xf numFmtId="49" fontId="89" fillId="0" borderId="133" xfId="32" applyNumberFormat="1" applyFont="1" applyFill="1" applyBorder="1" applyAlignment="1">
      <alignment horizontal="left" vertical="center" shrinkToFit="1"/>
    </xf>
    <xf numFmtId="49" fontId="89" fillId="0" borderId="133" xfId="32" applyNumberFormat="1" applyFont="1" applyFill="1" applyBorder="1" applyAlignment="1">
      <alignment horizontal="center" vertical="center" wrapText="1"/>
    </xf>
    <xf numFmtId="49" fontId="89" fillId="0" borderId="127" xfId="32" applyNumberFormat="1" applyFont="1" applyFill="1" applyBorder="1" applyAlignment="1">
      <alignment horizontal="center" vertical="center" wrapText="1"/>
    </xf>
    <xf numFmtId="0" fontId="89" fillId="0" borderId="117" xfId="0" applyFont="1" applyBorder="1"/>
    <xf numFmtId="49" fontId="80" fillId="0" borderId="0" xfId="37" applyNumberFormat="1" applyFont="1" applyFill="1" applyBorder="1" applyAlignment="1">
      <alignment horizontal="center" vertical="center"/>
    </xf>
    <xf numFmtId="0" fontId="58" fillId="0" borderId="0" xfId="37" applyFont="1" applyFill="1" applyBorder="1" applyAlignment="1">
      <alignment horizontal="left" vertical="center"/>
    </xf>
    <xf numFmtId="0" fontId="58" fillId="0" borderId="0" xfId="37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0" fontId="58" fillId="0" borderId="0" xfId="0" applyFont="1" applyFill="1" applyAlignment="1">
      <alignment horizontal="right" vertical="center"/>
    </xf>
    <xf numFmtId="0" fontId="59" fillId="0" borderId="0" xfId="0" applyFont="1" applyFill="1" applyAlignment="1">
      <alignment horizontal="left" vertical="center"/>
    </xf>
    <xf numFmtId="0" fontId="96" fillId="0" borderId="0" xfId="37" applyFont="1" applyFill="1" applyBorder="1" applyAlignment="1">
      <alignment horizontal="center" vertical="top"/>
    </xf>
    <xf numFmtId="0" fontId="94" fillId="0" borderId="0" xfId="0" applyFont="1" applyFill="1" applyAlignment="1">
      <alignment horizontal="center" vertical="top"/>
    </xf>
    <xf numFmtId="0" fontId="80" fillId="0" borderId="0" xfId="0" applyFont="1" applyAlignment="1">
      <alignment horizontal="center" vertical="center"/>
    </xf>
    <xf numFmtId="0" fontId="94" fillId="0" borderId="0" xfId="0" applyFont="1" applyAlignment="1">
      <alignment horizontal="center" vertical="top"/>
    </xf>
    <xf numFmtId="0" fontId="89" fillId="0" borderId="25" xfId="0" applyFont="1" applyFill="1" applyBorder="1" applyAlignment="1">
      <alignment horizontal="left" vertical="center"/>
    </xf>
    <xf numFmtId="49" fontId="80" fillId="0" borderId="0" xfId="23" applyNumberFormat="1" applyFont="1" applyFill="1" applyAlignment="1">
      <alignment horizontal="center" vertical="center"/>
    </xf>
    <xf numFmtId="49" fontId="108" fillId="0" borderId="140" xfId="40" applyNumberFormat="1" applyFont="1" applyFill="1" applyBorder="1" applyAlignment="1">
      <alignment horizontal="center" wrapText="1"/>
    </xf>
    <xf numFmtId="49" fontId="108" fillId="0" borderId="141" xfId="40" applyNumberFormat="1" applyFont="1" applyFill="1" applyBorder="1" applyAlignment="1">
      <alignment horizontal="center" wrapText="1"/>
    </xf>
    <xf numFmtId="49" fontId="108" fillId="0" borderId="140" xfId="40" applyNumberFormat="1" applyFont="1" applyFill="1" applyBorder="1" applyAlignment="1">
      <alignment horizontal="center" shrinkToFit="1"/>
    </xf>
    <xf numFmtId="49" fontId="108" fillId="0" borderId="141" xfId="40" applyNumberFormat="1" applyFont="1" applyFill="1" applyBorder="1" applyAlignment="1">
      <alignment horizontal="center" shrinkToFit="1"/>
    </xf>
    <xf numFmtId="49" fontId="108" fillId="0" borderId="141" xfId="40" applyNumberFormat="1" applyFont="1" applyFill="1" applyBorder="1" applyAlignment="1">
      <alignment horizontal="left" wrapText="1"/>
    </xf>
    <xf numFmtId="49" fontId="108" fillId="0" borderId="146" xfId="40" applyNumberFormat="1" applyFont="1" applyFill="1" applyBorder="1" applyAlignment="1">
      <alignment horizontal="left" wrapText="1"/>
    </xf>
    <xf numFmtId="49" fontId="94" fillId="0" borderId="0" xfId="23" applyNumberFormat="1" applyFont="1" applyFill="1" applyAlignment="1">
      <alignment horizontal="center" vertical="top"/>
    </xf>
    <xf numFmtId="49" fontId="108" fillId="0" borderId="75" xfId="40" applyNumberFormat="1" applyFont="1" applyFill="1" applyBorder="1" applyAlignment="1">
      <alignment horizontal="left" wrapText="1"/>
    </xf>
    <xf numFmtId="49" fontId="108" fillId="0" borderId="149" xfId="40" applyNumberFormat="1" applyFont="1" applyFill="1" applyBorder="1" applyAlignment="1">
      <alignment horizontal="left" wrapText="1"/>
    </xf>
    <xf numFmtId="49" fontId="108" fillId="0" borderId="152" xfId="40" applyNumberFormat="1" applyFont="1" applyFill="1" applyBorder="1" applyAlignment="1">
      <alignment horizontal="left" wrapText="1"/>
    </xf>
    <xf numFmtId="49" fontId="108" fillId="0" borderId="149" xfId="40" applyNumberFormat="1" applyFont="1" applyFill="1" applyBorder="1" applyAlignment="1">
      <alignment horizontal="center" wrapText="1"/>
    </xf>
    <xf numFmtId="49" fontId="108" fillId="0" borderId="75" xfId="40" applyNumberFormat="1" applyFont="1" applyFill="1" applyBorder="1" applyAlignment="1">
      <alignment horizontal="center" wrapText="1"/>
    </xf>
    <xf numFmtId="49" fontId="108" fillId="0" borderId="108" xfId="40" applyNumberFormat="1" applyFont="1" applyFill="1" applyBorder="1" applyAlignment="1">
      <alignment horizontal="center" wrapText="1"/>
    </xf>
    <xf numFmtId="49" fontId="108" fillId="0" borderId="0" xfId="40" applyNumberFormat="1" applyFont="1" applyFill="1" applyBorder="1" applyAlignment="1">
      <alignment horizontal="center" wrapText="1"/>
    </xf>
    <xf numFmtId="49" fontId="108" fillId="0" borderId="149" xfId="40" applyNumberFormat="1" applyFont="1" applyFill="1" applyBorder="1" applyAlignment="1">
      <alignment horizontal="center" shrinkToFit="1"/>
    </xf>
    <xf numFmtId="49" fontId="108" fillId="0" borderId="75" xfId="40" applyNumberFormat="1" applyFont="1" applyFill="1" applyBorder="1" applyAlignment="1">
      <alignment horizontal="center" shrinkToFit="1"/>
    </xf>
    <xf numFmtId="49" fontId="108" fillId="0" borderId="152" xfId="40" applyNumberFormat="1" applyFont="1" applyFill="1" applyBorder="1" applyAlignment="1">
      <alignment horizontal="center" shrinkToFit="1"/>
    </xf>
    <xf numFmtId="49" fontId="108" fillId="0" borderId="75" xfId="40" applyNumberFormat="1" applyFont="1" applyFill="1" applyBorder="1" applyAlignment="1">
      <alignment horizontal="left" shrinkToFit="1"/>
    </xf>
    <xf numFmtId="49" fontId="108" fillId="0" borderId="152" xfId="40" applyNumberFormat="1" applyFont="1" applyFill="1" applyBorder="1" applyAlignment="1">
      <alignment horizontal="left" shrinkToFit="1"/>
    </xf>
    <xf numFmtId="0" fontId="99" fillId="0" borderId="108" xfId="132" applyFont="1" applyBorder="1" applyAlignment="1">
      <alignment horizontal="center"/>
    </xf>
    <xf numFmtId="0" fontId="99" fillId="0" borderId="0" xfId="132" applyFont="1" applyBorder="1" applyAlignment="1">
      <alignment horizontal="center"/>
    </xf>
    <xf numFmtId="188" fontId="99" fillId="0" borderId="0" xfId="132" applyNumberFormat="1" applyFont="1" applyBorder="1" applyAlignment="1">
      <alignment horizontal="center"/>
    </xf>
    <xf numFmtId="188" fontId="99" fillId="0" borderId="18" xfId="132" applyNumberFormat="1" applyFont="1" applyBorder="1" applyAlignment="1">
      <alignment horizontal="center"/>
    </xf>
    <xf numFmtId="0" fontId="80" fillId="0" borderId="0" xfId="132" applyFont="1" applyAlignment="1">
      <alignment horizontal="center" vertical="center"/>
    </xf>
    <xf numFmtId="184" fontId="52" fillId="0" borderId="141" xfId="21" applyFont="1" applyBorder="1" applyAlignment="1">
      <alignment horizontal="center" vertical="center"/>
    </xf>
    <xf numFmtId="184" fontId="52" fillId="0" borderId="21" xfId="21" applyFont="1" applyBorder="1" applyAlignment="1">
      <alignment horizontal="center" vertical="center"/>
    </xf>
    <xf numFmtId="0" fontId="52" fillId="0" borderId="140" xfId="132" applyFont="1" applyBorder="1" applyAlignment="1">
      <alignment horizontal="center" vertical="center"/>
    </xf>
    <xf numFmtId="0" fontId="52" fillId="0" borderId="141" xfId="132" applyFont="1" applyBorder="1" applyAlignment="1">
      <alignment horizontal="center" vertical="center"/>
    </xf>
    <xf numFmtId="0" fontId="52" fillId="0" borderId="146" xfId="132" applyFont="1" applyBorder="1" applyAlignment="1">
      <alignment horizontal="center" vertical="center"/>
    </xf>
    <xf numFmtId="0" fontId="52" fillId="0" borderId="21" xfId="132" applyFont="1" applyBorder="1" applyAlignment="1">
      <alignment horizontal="center" vertical="center"/>
    </xf>
    <xf numFmtId="0" fontId="94" fillId="0" borderId="0" xfId="132" applyFont="1" applyAlignment="1">
      <alignment horizontal="center" vertical="top"/>
    </xf>
    <xf numFmtId="0" fontId="89" fillId="0" borderId="97" xfId="132" applyFont="1" applyBorder="1" applyAlignment="1">
      <alignment horizontal="center" vertical="center"/>
    </xf>
    <xf numFmtId="0" fontId="89" fillId="0" borderId="75" xfId="132" applyFont="1" applyBorder="1" applyAlignment="1">
      <alignment horizontal="center" vertical="center"/>
    </xf>
    <xf numFmtId="0" fontId="89" fillId="0" borderId="152" xfId="132" applyFont="1" applyBorder="1" applyAlignment="1">
      <alignment horizontal="center" vertical="center"/>
    </xf>
    <xf numFmtId="0" fontId="89" fillId="0" borderId="0" xfId="132" applyFont="1" applyBorder="1" applyAlignment="1">
      <alignment horizontal="center" vertical="center"/>
    </xf>
    <xf numFmtId="0" fontId="23" fillId="0" borderId="0" xfId="132" applyFont="1" applyBorder="1" applyAlignment="1">
      <alignment horizontal="center" vertical="center"/>
    </xf>
    <xf numFmtId="0" fontId="89" fillId="0" borderId="106" xfId="132" applyFont="1" applyBorder="1" applyAlignment="1">
      <alignment horizontal="center" vertical="center" shrinkToFit="1"/>
    </xf>
    <xf numFmtId="0" fontId="89" fillId="0" borderId="135" xfId="132" applyFont="1" applyBorder="1" applyAlignment="1">
      <alignment horizontal="center" vertical="center"/>
    </xf>
    <xf numFmtId="0" fontId="23" fillId="0" borderId="0" xfId="132" applyFont="1" applyBorder="1" applyAlignment="1">
      <alignment horizontal="center"/>
    </xf>
    <xf numFmtId="0" fontId="23" fillId="0" borderId="0" xfId="132" applyFont="1" applyFill="1" applyBorder="1" applyAlignment="1">
      <alignment horizontal="center" vertical="center"/>
    </xf>
    <xf numFmtId="0" fontId="89" fillId="0" borderId="0" xfId="132" applyFont="1" applyBorder="1" applyAlignment="1">
      <alignment horizontal="center" vertical="center" shrinkToFit="1"/>
    </xf>
    <xf numFmtId="0" fontId="89" fillId="0" borderId="136" xfId="132" applyFont="1" applyBorder="1" applyAlignment="1">
      <alignment horizontal="center" vertical="center"/>
    </xf>
    <xf numFmtId="0" fontId="80" fillId="0" borderId="0" xfId="132" applyFont="1" applyAlignment="1">
      <alignment horizontal="center"/>
    </xf>
    <xf numFmtId="0" fontId="80" fillId="0" borderId="0" xfId="132" applyFont="1" applyBorder="1" applyAlignment="1">
      <alignment horizontal="center"/>
    </xf>
    <xf numFmtId="0" fontId="115" fillId="0" borderId="0" xfId="132" applyFont="1" applyBorder="1" applyAlignment="1">
      <alignment horizontal="center" wrapText="1"/>
    </xf>
    <xf numFmtId="0" fontId="115" fillId="0" borderId="0" xfId="132" applyFont="1" applyBorder="1" applyAlignment="1">
      <alignment horizontal="center" vertical="top" wrapText="1"/>
    </xf>
    <xf numFmtId="0" fontId="52" fillId="0" borderId="141" xfId="23" applyFont="1" applyBorder="1" applyAlignment="1">
      <alignment horizontal="center" vertical="center"/>
    </xf>
    <xf numFmtId="0" fontId="52" fillId="0" borderId="21" xfId="23" applyFont="1" applyBorder="1" applyAlignment="1">
      <alignment horizontal="center" vertical="center"/>
    </xf>
    <xf numFmtId="0" fontId="99" fillId="0" borderId="108" xfId="23" applyFont="1" applyBorder="1" applyAlignment="1">
      <alignment horizontal="center"/>
    </xf>
    <xf numFmtId="0" fontId="99" fillId="0" borderId="0" xfId="23" applyFont="1" applyBorder="1" applyAlignment="1">
      <alignment horizontal="center"/>
    </xf>
    <xf numFmtId="0" fontId="99" fillId="0" borderId="18" xfId="23" applyFont="1" applyBorder="1" applyAlignment="1">
      <alignment horizontal="center"/>
    </xf>
    <xf numFmtId="0" fontId="89" fillId="0" borderId="140" xfId="23" applyFont="1" applyBorder="1" applyAlignment="1">
      <alignment horizontal="center" vertical="center"/>
    </xf>
    <xf numFmtId="0" fontId="89" fillId="0" borderId="141" xfId="23" applyFont="1" applyBorder="1" applyAlignment="1">
      <alignment horizontal="center" vertical="center"/>
    </xf>
    <xf numFmtId="0" fontId="89" fillId="0" borderId="146" xfId="23" applyFont="1" applyBorder="1" applyAlignment="1">
      <alignment horizontal="center" vertical="center"/>
    </xf>
    <xf numFmtId="0" fontId="89" fillId="0" borderId="140" xfId="155" applyFont="1" applyBorder="1" applyAlignment="1">
      <alignment horizontal="center" vertical="center"/>
    </xf>
    <xf numFmtId="0" fontId="89" fillId="0" borderId="141" xfId="155" applyFont="1" applyBorder="1" applyAlignment="1">
      <alignment horizontal="center" vertical="center"/>
    </xf>
    <xf numFmtId="0" fontId="80" fillId="0" borderId="0" xfId="155" applyFont="1" applyAlignment="1">
      <alignment horizontal="center"/>
    </xf>
    <xf numFmtId="0" fontId="94" fillId="0" borderId="0" xfId="155" applyFont="1" applyAlignment="1">
      <alignment horizontal="center" vertical="top"/>
    </xf>
    <xf numFmtId="0" fontId="80" fillId="0" borderId="0" xfId="0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9" fillId="0" borderId="141" xfId="0" applyFont="1" applyBorder="1" applyAlignment="1">
      <alignment horizontal="left" vertical="center"/>
    </xf>
    <xf numFmtId="0" fontId="89" fillId="0" borderId="146" xfId="0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81" fillId="0" borderId="21" xfId="24" applyFont="1" applyBorder="1" applyAlignment="1">
      <alignment horizontal="right" vertical="center"/>
    </xf>
    <xf numFmtId="0" fontId="80" fillId="0" borderId="0" xfId="24" applyFont="1" applyAlignment="1">
      <alignment horizontal="center" vertical="center" wrapText="1"/>
    </xf>
    <xf numFmtId="0" fontId="89" fillId="0" borderId="108" xfId="24" applyFont="1" applyBorder="1" applyAlignment="1">
      <alignment horizontal="center" vertical="center" wrapText="1"/>
    </xf>
    <xf numFmtId="0" fontId="89" fillId="0" borderId="18" xfId="24" applyFont="1" applyBorder="1" applyAlignment="1">
      <alignment horizontal="center" vertical="center" wrapText="1"/>
    </xf>
    <xf numFmtId="0" fontId="89" fillId="0" borderId="0" xfId="24" applyFont="1" applyBorder="1" applyAlignment="1">
      <alignment horizontal="center" vertical="center" wrapText="1"/>
    </xf>
    <xf numFmtId="3" fontId="99" fillId="0" borderId="0" xfId="0" applyNumberFormat="1" applyFont="1" applyBorder="1" applyAlignment="1">
      <alignment vertical="center"/>
    </xf>
    <xf numFmtId="0" fontId="89" fillId="0" borderId="142" xfId="24" applyFont="1" applyBorder="1" applyAlignment="1">
      <alignment horizontal="center" vertical="center"/>
    </xf>
    <xf numFmtId="0" fontId="89" fillId="0" borderId="145" xfId="24" applyFont="1" applyBorder="1" applyAlignment="1">
      <alignment horizontal="center" vertical="center"/>
    </xf>
    <xf numFmtId="3" fontId="99" fillId="0" borderId="0" xfId="0" applyNumberFormat="1" applyFont="1" applyBorder="1" applyAlignment="1">
      <alignment horizontal="right" vertical="center"/>
    </xf>
    <xf numFmtId="3" fontId="99" fillId="0" borderId="108" xfId="0" applyNumberFormat="1" applyFont="1" applyBorder="1" applyAlignment="1">
      <alignment vertical="center"/>
    </xf>
    <xf numFmtId="0" fontId="89" fillId="0" borderId="153" xfId="24" applyFont="1" applyBorder="1" applyAlignment="1">
      <alignment horizontal="center" vertical="center"/>
    </xf>
    <xf numFmtId="0" fontId="89" fillId="0" borderId="147" xfId="24" applyFont="1" applyBorder="1" applyAlignment="1">
      <alignment horizontal="center" vertical="center"/>
    </xf>
    <xf numFmtId="0" fontId="89" fillId="0" borderId="141" xfId="0" applyFont="1" applyBorder="1" applyAlignment="1">
      <alignment horizontal="center" vertical="center" wrapText="1"/>
    </xf>
    <xf numFmtId="0" fontId="89" fillId="0" borderId="146" xfId="0" applyFont="1" applyBorder="1" applyAlignment="1">
      <alignment horizontal="center" vertical="center" wrapText="1"/>
    </xf>
    <xf numFmtId="41" fontId="99" fillId="0" borderId="0" xfId="0" quotePrefix="1" applyNumberFormat="1" applyFont="1" applyBorder="1" applyAlignment="1">
      <alignment horizontal="right" vertical="center"/>
    </xf>
    <xf numFmtId="41" fontId="99" fillId="0" borderId="0" xfId="0" applyNumberFormat="1" applyFont="1" applyBorder="1" applyAlignment="1">
      <alignment horizontal="right" vertical="center"/>
    </xf>
    <xf numFmtId="41" fontId="99" fillId="0" borderId="18" xfId="0" quotePrefix="1" applyNumberFormat="1" applyFont="1" applyBorder="1" applyAlignment="1">
      <alignment horizontal="right" vertical="center"/>
    </xf>
    <xf numFmtId="41" fontId="99" fillId="0" borderId="18" xfId="0" applyNumberFormat="1" applyFont="1" applyBorder="1" applyAlignment="1">
      <alignment horizontal="right" vertical="center"/>
    </xf>
    <xf numFmtId="3" fontId="99" fillId="0" borderId="0" xfId="0" quotePrefix="1" applyNumberFormat="1" applyFont="1" applyBorder="1" applyAlignment="1">
      <alignment horizontal="right" vertical="center"/>
    </xf>
    <xf numFmtId="3" fontId="99" fillId="0" borderId="21" xfId="0" applyNumberFormat="1" applyFont="1" applyBorder="1" applyAlignment="1">
      <alignment horizontal="right" vertical="center"/>
    </xf>
    <xf numFmtId="41" fontId="99" fillId="0" borderId="95" xfId="0" applyNumberFormat="1" applyFont="1" applyBorder="1" applyAlignment="1">
      <alignment horizontal="right" vertical="center"/>
    </xf>
    <xf numFmtId="41" fontId="99" fillId="0" borderId="21" xfId="0" applyNumberFormat="1" applyFont="1" applyBorder="1" applyAlignment="1">
      <alignment horizontal="right" vertical="center"/>
    </xf>
    <xf numFmtId="3" fontId="99" fillId="0" borderId="144" xfId="0" applyNumberFormat="1" applyFont="1" applyBorder="1" applyAlignment="1">
      <alignment vertical="center"/>
    </xf>
    <xf numFmtId="3" fontId="99" fillId="0" borderId="21" xfId="0" applyNumberFormat="1" applyFont="1" applyBorder="1" applyAlignment="1">
      <alignment vertical="center"/>
    </xf>
    <xf numFmtId="0" fontId="81" fillId="0" borderId="141" xfId="24" applyFont="1" applyBorder="1" applyAlignment="1">
      <alignment horizontal="left" vertical="top" wrapText="1"/>
    </xf>
    <xf numFmtId="0" fontId="89" fillId="0" borderId="0" xfId="37" applyFont="1" applyBorder="1" applyAlignment="1">
      <alignment horizontal="left" shrinkToFit="1"/>
    </xf>
    <xf numFmtId="0" fontId="89" fillId="0" borderId="0" xfId="37" applyFont="1" applyBorder="1" applyAlignment="1">
      <alignment shrinkToFit="1"/>
    </xf>
    <xf numFmtId="0" fontId="89" fillId="0" borderId="21" xfId="37" applyFont="1" applyBorder="1" applyAlignment="1">
      <alignment horizontal="left" shrinkToFit="1"/>
    </xf>
    <xf numFmtId="0" fontId="89" fillId="0" borderId="146" xfId="24" applyFont="1" applyBorder="1" applyAlignment="1">
      <alignment horizontal="right" vertical="center"/>
    </xf>
    <xf numFmtId="0" fontId="89" fillId="0" borderId="95" xfId="24" applyFont="1" applyBorder="1" applyAlignment="1">
      <alignment horizontal="right" vertical="center"/>
    </xf>
    <xf numFmtId="0" fontId="51" fillId="0" borderId="18" xfId="24" applyFont="1" applyBorder="1" applyAlignment="1">
      <alignment horizontal="center" vertical="center"/>
    </xf>
    <xf numFmtId="0" fontId="99" fillId="0" borderId="18" xfId="24" applyFont="1" applyFill="1" applyBorder="1" applyAlignment="1">
      <alignment horizontal="center" vertical="center"/>
    </xf>
    <xf numFmtId="0" fontId="98" fillId="0" borderId="18" xfId="24" applyFont="1" applyFill="1" applyBorder="1" applyAlignment="1">
      <alignment horizontal="center" vertical="center"/>
    </xf>
    <xf numFmtId="0" fontId="89" fillId="0" borderId="18" xfId="37" applyFont="1" applyBorder="1" applyAlignment="1">
      <alignment horizontal="left"/>
    </xf>
    <xf numFmtId="0" fontId="89" fillId="0" borderId="18" xfId="37" applyFont="1" applyBorder="1" applyAlignment="1"/>
    <xf numFmtId="0" fontId="89" fillId="0" borderId="95" xfId="37" applyFont="1" applyBorder="1" applyAlignment="1">
      <alignment horizontal="left"/>
    </xf>
    <xf numFmtId="41" fontId="99" fillId="0" borderId="0" xfId="0" applyNumberFormat="1" applyFont="1" applyBorder="1" applyAlignment="1">
      <alignment vertical="center"/>
    </xf>
    <xf numFmtId="41" fontId="99" fillId="0" borderId="0" xfId="0" quotePrefix="1" applyNumberFormat="1" applyFont="1" applyBorder="1" applyAlignment="1">
      <alignment vertical="center"/>
    </xf>
  </cellXfs>
  <cellStyles count="185">
    <cellStyle name="??&amp;O?&amp;H?_x0008_??_x0007__x0001__x0001_" xfId="134"/>
    <cellStyle name="??_?.????" xfId="135"/>
    <cellStyle name="고정소숫점" xfId="136"/>
    <cellStyle name="고정출력1" xfId="137"/>
    <cellStyle name="고정출력2" xfId="138"/>
    <cellStyle name="날짜" xfId="139"/>
    <cellStyle name="달러" xfId="140"/>
    <cellStyle name="똿뗦먛귟 [0.00]_NT Server " xfId="141"/>
    <cellStyle name="똿뗦먛귟_NT Server " xfId="142"/>
    <cellStyle name="믅됞 [0.00]_NT Server " xfId="143"/>
    <cellStyle name="믅됞_NT Server " xfId="144"/>
    <cellStyle name="백분율" xfId="1" builtinId="5"/>
    <cellStyle name="백분율 2" xfId="2"/>
    <cellStyle name="뷭?_빟랹둴봃섟 " xfId="145"/>
    <cellStyle name="숫자(R)" xfId="146"/>
    <cellStyle name="쉼표 [0]" xfId="3" builtinId="6"/>
    <cellStyle name="쉼표 [0] 2" xfId="4"/>
    <cellStyle name="쉼표 [0] 3" xfId="133"/>
    <cellStyle name="쉼표 [0] 3 2" xfId="147"/>
    <cellStyle name="쉼표 [0]_18-1.행정구역총괄" xfId="5"/>
    <cellStyle name="쉼표 [0]_18-16.지역내총생산" xfId="6"/>
    <cellStyle name="쉼표 [0]_ⅩⅧ.전국통계" xfId="7"/>
    <cellStyle name="스타일 1" xfId="184"/>
    <cellStyle name="자리수" xfId="148"/>
    <cellStyle name="자리수0" xfId="149"/>
    <cellStyle name="콤마 [0]_(월초P)" xfId="150"/>
    <cellStyle name="콤마 [0]_1.행정구역총괄" xfId="8"/>
    <cellStyle name="콤마 [0]_1-1.행정구역총괄" xfId="9"/>
    <cellStyle name="콤마 [0]_14.지역내총생산" xfId="10"/>
    <cellStyle name="콤마 [0]_2.인구추이" xfId="11"/>
    <cellStyle name="콤마 [0]_2.인구추이_18-2.인구추이" xfId="12"/>
    <cellStyle name="콤마 [0]_3.연령별인구" xfId="13"/>
    <cellStyle name="콤마 [0]_4.주요경제지표" xfId="14"/>
    <cellStyle name="콤마 [0]_4.주요경제지표_ⅩⅧ.전국통계" xfId="15"/>
    <cellStyle name="콤마 [0]_5.경제활동인구" xfId="16"/>
    <cellStyle name="콤마 [0]_6(4-1).가계수지" xfId="17"/>
    <cellStyle name="콤마 [0]_7(4-2)가계지출" xfId="18"/>
    <cellStyle name="콤마 [0]_8.생산자물가지수" xfId="19"/>
    <cellStyle name="콤마 [0]_8.생산자물가지수_ⅩⅧ.전국통계" xfId="20"/>
    <cellStyle name="콤마 [0]_천기일수" xfId="21"/>
    <cellStyle name="콤마_(type)총괄" xfId="151"/>
    <cellStyle name="콤마_천기일수" xfId="22"/>
    <cellStyle name="통화 [0] 2" xfId="152"/>
    <cellStyle name="표내용(숫자)" xfId="182"/>
    <cellStyle name="표제목" xfId="181"/>
    <cellStyle name="표제목다시" xfId="183"/>
    <cellStyle name="표준" xfId="0" builtinId="0"/>
    <cellStyle name="표준 2" xfId="23"/>
    <cellStyle name="표준 2 2" xfId="132"/>
    <cellStyle name="표준 2 3" xfId="153"/>
    <cellStyle name="표준 2 4" xfId="154"/>
    <cellStyle name="표준 2 5" xfId="155"/>
    <cellStyle name="표준 3" xfId="156"/>
    <cellStyle name="표준 4" xfId="178"/>
    <cellStyle name="표준 5" xfId="179"/>
    <cellStyle name="표준 6" xfId="180"/>
    <cellStyle name="표준 69" xfId="157"/>
    <cellStyle name="표준_04전국통계(1-21번까지최종완료분)" xfId="24"/>
    <cellStyle name="표준_11. 생산자물가지수" xfId="25"/>
    <cellStyle name="표준_12. 전도시 소비자물가지수" xfId="26"/>
    <cellStyle name="표준_13. 통합재정수지" xfId="27"/>
    <cellStyle name="표준_18-11. 생산자물가지수" xfId="28"/>
    <cellStyle name="표준_18-16.지역내총생산" xfId="29"/>
    <cellStyle name="표준_18-16.지역내총생산_1" xfId="30"/>
    <cellStyle name="표준_18-18.주요국별수출" xfId="31"/>
    <cellStyle name="표준_18-9(1) 가계수지" xfId="32"/>
    <cellStyle name="표준_18-전국통계" xfId="33"/>
    <cellStyle name="표준_20.자동차등록" xfId="34"/>
    <cellStyle name="표준_20100506113642_2009년12월통계(1)" xfId="35"/>
    <cellStyle name="표준_9.도시근로자 가구당월평균가계수지" xfId="36"/>
    <cellStyle name="표준_농가및농가인구" xfId="37"/>
    <cellStyle name="표준_물가)기본분류지수(정윤선)" xfId="38"/>
    <cellStyle name="표준_영문명)생산자기본분류" xfId="39"/>
    <cellStyle name="표준_ItgPfinRad_Ecn_Center" xfId="40"/>
    <cellStyle name="표준_kc-elec system check list" xfId="41"/>
    <cellStyle name="ÅëÈ­ [0]_¼ÕÀÍ¿¹»ê" xfId="42"/>
    <cellStyle name="AeE­ [0]_¼OAI¿¹≫e" xfId="43"/>
    <cellStyle name="ÅëÈ­ [0]_ÀÎ°Çºñ,¿ÜÁÖºñ" xfId="44"/>
    <cellStyle name="AeE­ [0]_AI°Cºn,μμ±Þºn" xfId="45"/>
    <cellStyle name="ÅëÈ­ [0]_laroux" xfId="46"/>
    <cellStyle name="AeE­ [0]_laroux_1" xfId="47"/>
    <cellStyle name="ÅëÈ­ [0]_laroux_1" xfId="48"/>
    <cellStyle name="AeE­ [0]_laroux_2" xfId="49"/>
    <cellStyle name="ÅëÈ­ [0]_laroux_2" xfId="50"/>
    <cellStyle name="AeE­ [0]_laroux_2_41-06농림16" xfId="51"/>
    <cellStyle name="ÅëÈ­ [0]_laroux_2_41-06농림16" xfId="52"/>
    <cellStyle name="AeE­ [0]_laroux_2_41-06농림41" xfId="53"/>
    <cellStyle name="ÅëÈ­ [0]_laroux_2_41-06농림41" xfId="54"/>
    <cellStyle name="AeE­ [0]_Sheet1" xfId="55"/>
    <cellStyle name="ÅëÈ­ [0]_Sheet1" xfId="56"/>
    <cellStyle name="ÅëÈ­_¼ÕÀÍ¿¹»ê" xfId="57"/>
    <cellStyle name="AeE­_¼OAI¿¹≫e" xfId="58"/>
    <cellStyle name="ÅëÈ­_ÀÎ°Çºñ,¿ÜÁÖºñ" xfId="59"/>
    <cellStyle name="AeE­_AI°Cºn,μμ±Þºn" xfId="60"/>
    <cellStyle name="ÅëÈ­_laroux" xfId="61"/>
    <cellStyle name="AeE­_laroux_1" xfId="62"/>
    <cellStyle name="ÅëÈ­_laroux_1" xfId="63"/>
    <cellStyle name="AeE­_laroux_2" xfId="64"/>
    <cellStyle name="ÅëÈ­_laroux_2" xfId="65"/>
    <cellStyle name="AeE­_laroux_2_41-06농림16" xfId="66"/>
    <cellStyle name="ÅëÈ­_laroux_2_41-06농림16" xfId="67"/>
    <cellStyle name="AeE­_laroux_2_41-06농림41" xfId="68"/>
    <cellStyle name="ÅëÈ­_laroux_2_41-06농림41" xfId="69"/>
    <cellStyle name="AeE­_Sheet1" xfId="70"/>
    <cellStyle name="ÅëÈ­_Sheet1" xfId="71"/>
    <cellStyle name="AeE­_Sheet1_41-06농림16" xfId="72"/>
    <cellStyle name="ÅëÈ­_Sheet1_41-06농림16" xfId="73"/>
    <cellStyle name="AeE­_Sheet1_41-06농림41" xfId="74"/>
    <cellStyle name="ÅëÈ­_Sheet1_41-06농림41" xfId="75"/>
    <cellStyle name="ÄÞ¸¶ [0]_¼ÕÀÍ¿¹»ê" xfId="76"/>
    <cellStyle name="AÞ¸¶ [0]_¼OAI¿¹≫e" xfId="77"/>
    <cellStyle name="ÄÞ¸¶ [0]_ÀÎ°Çºñ,¿ÜÁÖºñ" xfId="78"/>
    <cellStyle name="AÞ¸¶ [0]_AI°Cºn,μμ±Þºn" xfId="79"/>
    <cellStyle name="ÄÞ¸¶ [0]_laroux" xfId="80"/>
    <cellStyle name="AÞ¸¶ [0]_laroux_1" xfId="81"/>
    <cellStyle name="ÄÞ¸¶ [0]_laroux_1" xfId="82"/>
    <cellStyle name="AÞ¸¶ [0]_Sheet1" xfId="83"/>
    <cellStyle name="ÄÞ¸¶ [0]_Sheet1" xfId="84"/>
    <cellStyle name="ÄÞ¸¶_¼ÕÀÍ¿¹»ê" xfId="85"/>
    <cellStyle name="AÞ¸¶_¼OAI¿¹≫e" xfId="86"/>
    <cellStyle name="ÄÞ¸¶_ÀÎ°Çºñ,¿ÜÁÖºñ" xfId="87"/>
    <cellStyle name="AÞ¸¶_AI°Cºn,μμ±Þºn" xfId="88"/>
    <cellStyle name="ÄÞ¸¶_laroux" xfId="89"/>
    <cellStyle name="AÞ¸¶_laroux_1" xfId="90"/>
    <cellStyle name="ÄÞ¸¶_laroux_1" xfId="91"/>
    <cellStyle name="AÞ¸¶_Sheet1" xfId="92"/>
    <cellStyle name="ÄÞ¸¶_Sheet1" xfId="93"/>
    <cellStyle name="AÞ¸¶_Sheet1_41-06농림16" xfId="94"/>
    <cellStyle name="ÄÞ¸¶_Sheet1_41-06농림16" xfId="95"/>
    <cellStyle name="AÞ¸¶_Sheet1_41-06농림41" xfId="96"/>
    <cellStyle name="ÄÞ¸¶_Sheet1_41-06농림41" xfId="97"/>
    <cellStyle name="C￥AØ_¿μ¾÷CoE² " xfId="98"/>
    <cellStyle name="Ç¥ÁØ_¼ÕÀÍ¿¹»ê" xfId="99"/>
    <cellStyle name="C￥AØ_¼OAI¿¹≫e" xfId="100"/>
    <cellStyle name="Ç¥ÁØ_ÀÎ°Çºñ,¿ÜÁÖºñ" xfId="101"/>
    <cellStyle name="C￥AØ_AI°Cºn,μμ±Þºn" xfId="102"/>
    <cellStyle name="Ç¥ÁØ_laroux" xfId="103"/>
    <cellStyle name="C￥AØ_laroux_1" xfId="104"/>
    <cellStyle name="Ç¥ÁØ_laroux_1" xfId="105"/>
    <cellStyle name="C￥AØ_laroux_1_Sheet1" xfId="106"/>
    <cellStyle name="Ç¥ÁØ_laroux_1_Sheet1" xfId="107"/>
    <cellStyle name="C￥AØ_laroux_2" xfId="108"/>
    <cellStyle name="Ç¥ÁØ_laroux_2" xfId="109"/>
    <cellStyle name="C￥AØ_laroux_2_Sheet1" xfId="110"/>
    <cellStyle name="Ç¥ÁØ_laroux_2_Sheet1" xfId="111"/>
    <cellStyle name="C￥AØ_laroux_3" xfId="112"/>
    <cellStyle name="Ç¥ÁØ_laroux_3" xfId="113"/>
    <cellStyle name="C￥AØ_laroux_4" xfId="114"/>
    <cellStyle name="Ç¥ÁØ_laroux_4" xfId="115"/>
    <cellStyle name="C￥AØ_laroux_Sheet1" xfId="116"/>
    <cellStyle name="Ç¥ÁØ_laroux_Sheet1" xfId="117"/>
    <cellStyle name="C￥AØ_Sheet1" xfId="118"/>
    <cellStyle name="Ç¥ÁØ_Sheet1" xfId="119"/>
    <cellStyle name="Calc Currency (0)" xfId="158"/>
    <cellStyle name="category" xfId="159"/>
    <cellStyle name="Comma [0]_ SG&amp;A Bridge " xfId="120"/>
    <cellStyle name="comma zerodec" xfId="160"/>
    <cellStyle name="Comma_ SG&amp;A Bridge " xfId="121"/>
    <cellStyle name="Copied" xfId="161"/>
    <cellStyle name="Currency [0]_ SG&amp;A Bridge " xfId="122"/>
    <cellStyle name="Currency_ SG&amp;A Bridge " xfId="123"/>
    <cellStyle name="Currency1" xfId="162"/>
    <cellStyle name="Date" xfId="124"/>
    <cellStyle name="Dezimal [0]_laroux" xfId="163"/>
    <cellStyle name="Dezimal_laroux" xfId="164"/>
    <cellStyle name="Dollar (zero dec)" xfId="165"/>
    <cellStyle name="Entered" xfId="166"/>
    <cellStyle name="Fixed" xfId="125"/>
    <cellStyle name="Grey" xfId="167"/>
    <cellStyle name="Header1" xfId="126"/>
    <cellStyle name="Header2" xfId="127"/>
    <cellStyle name="HEADING1" xfId="128"/>
    <cellStyle name="HEADING2" xfId="129"/>
    <cellStyle name="Input [yellow]" xfId="168"/>
    <cellStyle name="Milliers [0]_Arabian Spec" xfId="169"/>
    <cellStyle name="Milliers_Arabian Spec" xfId="170"/>
    <cellStyle name="Mon?aire [0]_Arabian Spec" xfId="171"/>
    <cellStyle name="Mon?aire_Arabian Spec" xfId="172"/>
    <cellStyle name="Normal - Style1" xfId="173"/>
    <cellStyle name="Normal_ SG&amp;A Bridge " xfId="130"/>
    <cellStyle name="Percent [2]" xfId="174"/>
    <cellStyle name="Standard_laroux" xfId="175"/>
    <cellStyle name="Total" xfId="131"/>
    <cellStyle name="W?rung [0]_laroux" xfId="176"/>
    <cellStyle name="W?rung_laroux" xfId="17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30</xdr:row>
      <xdr:rowOff>28575</xdr:rowOff>
    </xdr:from>
    <xdr:to>
      <xdr:col>15</xdr:col>
      <xdr:colOff>76200</xdr:colOff>
      <xdr:row>30</xdr:row>
      <xdr:rowOff>44935</xdr:rowOff>
    </xdr:to>
    <xdr:sp macro="" textlink="">
      <xdr:nvSpPr>
        <xdr:cNvPr id="62067" name="Text Box 1"/>
        <xdr:cNvSpPr txBox="1">
          <a:spLocks noChangeArrowheads="1"/>
        </xdr:cNvSpPr>
      </xdr:nvSpPr>
      <xdr:spPr bwMode="auto">
        <a:xfrm>
          <a:off x="9153525" y="586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068" name="Text Box 5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24</xdr:row>
      <xdr:rowOff>28575</xdr:rowOff>
    </xdr:from>
    <xdr:to>
      <xdr:col>15</xdr:col>
      <xdr:colOff>76200</xdr:colOff>
      <xdr:row>24</xdr:row>
      <xdr:rowOff>44936</xdr:rowOff>
    </xdr:to>
    <xdr:sp macro="" textlink="">
      <xdr:nvSpPr>
        <xdr:cNvPr id="62069" name="Text Box 13"/>
        <xdr:cNvSpPr txBox="1">
          <a:spLocks noChangeArrowheads="1"/>
        </xdr:cNvSpPr>
      </xdr:nvSpPr>
      <xdr:spPr bwMode="auto">
        <a:xfrm>
          <a:off x="9153525" y="474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28575</xdr:rowOff>
    </xdr:from>
    <xdr:to>
      <xdr:col>15</xdr:col>
      <xdr:colOff>76200</xdr:colOff>
      <xdr:row>23</xdr:row>
      <xdr:rowOff>44935</xdr:rowOff>
    </xdr:to>
    <xdr:sp macro="" textlink="">
      <xdr:nvSpPr>
        <xdr:cNvPr id="62070" name="Text Box 14"/>
        <xdr:cNvSpPr txBox="1">
          <a:spLocks noChangeArrowheads="1"/>
        </xdr:cNvSpPr>
      </xdr:nvSpPr>
      <xdr:spPr bwMode="auto">
        <a:xfrm>
          <a:off x="9153525" y="457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17</xdr:row>
      <xdr:rowOff>28575</xdr:rowOff>
    </xdr:from>
    <xdr:to>
      <xdr:col>15</xdr:col>
      <xdr:colOff>76200</xdr:colOff>
      <xdr:row>17</xdr:row>
      <xdr:rowOff>46392</xdr:rowOff>
    </xdr:to>
    <xdr:sp macro="" textlink="">
      <xdr:nvSpPr>
        <xdr:cNvPr id="62071" name="Text Box 15"/>
        <xdr:cNvSpPr txBox="1">
          <a:spLocks noChangeArrowheads="1"/>
        </xdr:cNvSpPr>
      </xdr:nvSpPr>
      <xdr:spPr bwMode="auto">
        <a:xfrm>
          <a:off x="9153525" y="3352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</xdr:row>
      <xdr:rowOff>28575</xdr:rowOff>
    </xdr:from>
    <xdr:to>
      <xdr:col>15</xdr:col>
      <xdr:colOff>76200</xdr:colOff>
      <xdr:row>16</xdr:row>
      <xdr:rowOff>44935</xdr:rowOff>
    </xdr:to>
    <xdr:sp macro="" textlink="">
      <xdr:nvSpPr>
        <xdr:cNvPr id="62072" name="Text Box 16"/>
        <xdr:cNvSpPr txBox="1">
          <a:spLocks noChangeArrowheads="1"/>
        </xdr:cNvSpPr>
      </xdr:nvSpPr>
      <xdr:spPr bwMode="auto">
        <a:xfrm>
          <a:off x="91535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28575</xdr:rowOff>
    </xdr:from>
    <xdr:to>
      <xdr:col>15</xdr:col>
      <xdr:colOff>76200</xdr:colOff>
      <xdr:row>11</xdr:row>
      <xdr:rowOff>44935</xdr:rowOff>
    </xdr:to>
    <xdr:sp macro="" textlink="">
      <xdr:nvSpPr>
        <xdr:cNvPr id="62073" name="Text Box 17"/>
        <xdr:cNvSpPr txBox="1">
          <a:spLocks noChangeArrowheads="1"/>
        </xdr:cNvSpPr>
      </xdr:nvSpPr>
      <xdr:spPr bwMode="auto">
        <a:xfrm>
          <a:off x="9153525" y="2324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28575</xdr:rowOff>
    </xdr:from>
    <xdr:to>
      <xdr:col>15</xdr:col>
      <xdr:colOff>76200</xdr:colOff>
      <xdr:row>10</xdr:row>
      <xdr:rowOff>46393</xdr:rowOff>
    </xdr:to>
    <xdr:sp macro="" textlink="">
      <xdr:nvSpPr>
        <xdr:cNvPr id="62074" name="Text Box 18"/>
        <xdr:cNvSpPr txBox="1">
          <a:spLocks noChangeArrowheads="1"/>
        </xdr:cNvSpPr>
      </xdr:nvSpPr>
      <xdr:spPr bwMode="auto">
        <a:xfrm>
          <a:off x="9153525" y="20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30</xdr:row>
      <xdr:rowOff>28575</xdr:rowOff>
    </xdr:from>
    <xdr:to>
      <xdr:col>15</xdr:col>
      <xdr:colOff>76200</xdr:colOff>
      <xdr:row>30</xdr:row>
      <xdr:rowOff>44935</xdr:rowOff>
    </xdr:to>
    <xdr:sp macro="" textlink="">
      <xdr:nvSpPr>
        <xdr:cNvPr id="62075" name="Text Box 22"/>
        <xdr:cNvSpPr txBox="1">
          <a:spLocks noChangeArrowheads="1"/>
        </xdr:cNvSpPr>
      </xdr:nvSpPr>
      <xdr:spPr bwMode="auto">
        <a:xfrm>
          <a:off x="9153525" y="586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076" name="Text Box 24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077" name="Text Box 2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28575</xdr:rowOff>
    </xdr:from>
    <xdr:to>
      <xdr:col>15</xdr:col>
      <xdr:colOff>76200</xdr:colOff>
      <xdr:row>23</xdr:row>
      <xdr:rowOff>44935</xdr:rowOff>
    </xdr:to>
    <xdr:sp macro="" textlink="">
      <xdr:nvSpPr>
        <xdr:cNvPr id="62078" name="Text Box 26"/>
        <xdr:cNvSpPr txBox="1">
          <a:spLocks noChangeArrowheads="1"/>
        </xdr:cNvSpPr>
      </xdr:nvSpPr>
      <xdr:spPr bwMode="auto">
        <a:xfrm>
          <a:off x="9153525" y="457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28575</xdr:rowOff>
    </xdr:from>
    <xdr:to>
      <xdr:col>15</xdr:col>
      <xdr:colOff>76200</xdr:colOff>
      <xdr:row>22</xdr:row>
      <xdr:rowOff>46392</xdr:rowOff>
    </xdr:to>
    <xdr:sp macro="" textlink="">
      <xdr:nvSpPr>
        <xdr:cNvPr id="62079" name="Text Box 27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</xdr:row>
      <xdr:rowOff>28575</xdr:rowOff>
    </xdr:from>
    <xdr:to>
      <xdr:col>15</xdr:col>
      <xdr:colOff>76200</xdr:colOff>
      <xdr:row>16</xdr:row>
      <xdr:rowOff>44935</xdr:rowOff>
    </xdr:to>
    <xdr:sp macro="" textlink="">
      <xdr:nvSpPr>
        <xdr:cNvPr id="62080" name="Text Box 28"/>
        <xdr:cNvSpPr txBox="1">
          <a:spLocks noChangeArrowheads="1"/>
        </xdr:cNvSpPr>
      </xdr:nvSpPr>
      <xdr:spPr bwMode="auto">
        <a:xfrm>
          <a:off x="91535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76200</xdr:colOff>
      <xdr:row>15</xdr:row>
      <xdr:rowOff>44936</xdr:rowOff>
    </xdr:to>
    <xdr:sp macro="" textlink="">
      <xdr:nvSpPr>
        <xdr:cNvPr id="62081" name="Text Box 29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28575</xdr:rowOff>
    </xdr:from>
    <xdr:to>
      <xdr:col>15</xdr:col>
      <xdr:colOff>76200</xdr:colOff>
      <xdr:row>10</xdr:row>
      <xdr:rowOff>46393</xdr:rowOff>
    </xdr:to>
    <xdr:sp macro="" textlink="">
      <xdr:nvSpPr>
        <xdr:cNvPr id="62082" name="Text Box 30"/>
        <xdr:cNvSpPr txBox="1">
          <a:spLocks noChangeArrowheads="1"/>
        </xdr:cNvSpPr>
      </xdr:nvSpPr>
      <xdr:spPr bwMode="auto">
        <a:xfrm>
          <a:off x="9153525" y="20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28575</xdr:rowOff>
    </xdr:from>
    <xdr:to>
      <xdr:col>15</xdr:col>
      <xdr:colOff>76200</xdr:colOff>
      <xdr:row>9</xdr:row>
      <xdr:rowOff>44936</xdr:rowOff>
    </xdr:to>
    <xdr:sp macro="" textlink="">
      <xdr:nvSpPr>
        <xdr:cNvPr id="62083" name="Text Box 31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084" name="Text Box 32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19050</xdr:rowOff>
    </xdr:from>
    <xdr:to>
      <xdr:col>15</xdr:col>
      <xdr:colOff>76200</xdr:colOff>
      <xdr:row>29</xdr:row>
      <xdr:rowOff>44936</xdr:rowOff>
    </xdr:to>
    <xdr:sp macro="" textlink="">
      <xdr:nvSpPr>
        <xdr:cNvPr id="62085" name="Text Box 36"/>
        <xdr:cNvSpPr txBox="1">
          <a:spLocks noChangeArrowheads="1"/>
        </xdr:cNvSpPr>
      </xdr:nvSpPr>
      <xdr:spPr bwMode="auto">
        <a:xfrm>
          <a:off x="9153525" y="568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086" name="Text Box 37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19050</xdr:rowOff>
    </xdr:from>
    <xdr:to>
      <xdr:col>15</xdr:col>
      <xdr:colOff>76200</xdr:colOff>
      <xdr:row>23</xdr:row>
      <xdr:rowOff>44935</xdr:rowOff>
    </xdr:to>
    <xdr:sp macro="" textlink="">
      <xdr:nvSpPr>
        <xdr:cNvPr id="62087" name="Text Box 38"/>
        <xdr:cNvSpPr txBox="1">
          <a:spLocks noChangeArrowheads="1"/>
        </xdr:cNvSpPr>
      </xdr:nvSpPr>
      <xdr:spPr bwMode="auto">
        <a:xfrm>
          <a:off x="9153525" y="456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19050</xdr:rowOff>
    </xdr:from>
    <xdr:to>
      <xdr:col>15</xdr:col>
      <xdr:colOff>76200</xdr:colOff>
      <xdr:row>22</xdr:row>
      <xdr:rowOff>46392</xdr:rowOff>
    </xdr:to>
    <xdr:sp macro="" textlink="">
      <xdr:nvSpPr>
        <xdr:cNvPr id="62088" name="Text Box 39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</xdr:row>
      <xdr:rowOff>19050</xdr:rowOff>
    </xdr:from>
    <xdr:to>
      <xdr:col>15</xdr:col>
      <xdr:colOff>76200</xdr:colOff>
      <xdr:row>16</xdr:row>
      <xdr:rowOff>44935</xdr:rowOff>
    </xdr:to>
    <xdr:sp macro="" textlink="">
      <xdr:nvSpPr>
        <xdr:cNvPr id="62089" name="Text Box 40"/>
        <xdr:cNvSpPr txBox="1">
          <a:spLocks noChangeArrowheads="1"/>
        </xdr:cNvSpPr>
      </xdr:nvSpPr>
      <xdr:spPr bwMode="auto">
        <a:xfrm>
          <a:off x="9153525" y="3171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19050</xdr:rowOff>
    </xdr:from>
    <xdr:to>
      <xdr:col>15</xdr:col>
      <xdr:colOff>76200</xdr:colOff>
      <xdr:row>15</xdr:row>
      <xdr:rowOff>44936</xdr:rowOff>
    </xdr:to>
    <xdr:sp macro="" textlink="">
      <xdr:nvSpPr>
        <xdr:cNvPr id="62090" name="Text Box 41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19050</xdr:rowOff>
    </xdr:from>
    <xdr:to>
      <xdr:col>15</xdr:col>
      <xdr:colOff>76200</xdr:colOff>
      <xdr:row>10</xdr:row>
      <xdr:rowOff>46393</xdr:rowOff>
    </xdr:to>
    <xdr:sp macro="" textlink="">
      <xdr:nvSpPr>
        <xdr:cNvPr id="62091" name="Text Box 42"/>
        <xdr:cNvSpPr txBox="1">
          <a:spLocks noChangeArrowheads="1"/>
        </xdr:cNvSpPr>
      </xdr:nvSpPr>
      <xdr:spPr bwMode="auto">
        <a:xfrm>
          <a:off x="9153525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44936</xdr:rowOff>
    </xdr:to>
    <xdr:sp macro="" textlink="">
      <xdr:nvSpPr>
        <xdr:cNvPr id="62092" name="Text Box 43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093" name="Text Box 44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094" name="Text Box 45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19050</xdr:rowOff>
    </xdr:from>
    <xdr:to>
      <xdr:col>15</xdr:col>
      <xdr:colOff>76200</xdr:colOff>
      <xdr:row>22</xdr:row>
      <xdr:rowOff>46392</xdr:rowOff>
    </xdr:to>
    <xdr:sp macro="" textlink="">
      <xdr:nvSpPr>
        <xdr:cNvPr id="62095" name="Text Box 46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096" name="Text Box 47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19050</xdr:rowOff>
    </xdr:from>
    <xdr:to>
      <xdr:col>15</xdr:col>
      <xdr:colOff>76200</xdr:colOff>
      <xdr:row>15</xdr:row>
      <xdr:rowOff>44936</xdr:rowOff>
    </xdr:to>
    <xdr:sp macro="" textlink="">
      <xdr:nvSpPr>
        <xdr:cNvPr id="62097" name="Text Box 48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098" name="Text Box 49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44936</xdr:rowOff>
    </xdr:to>
    <xdr:sp macro="" textlink="">
      <xdr:nvSpPr>
        <xdr:cNvPr id="62099" name="Text Box 50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100" name="Text Box 51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19050</xdr:rowOff>
    </xdr:from>
    <xdr:to>
      <xdr:col>15</xdr:col>
      <xdr:colOff>76200</xdr:colOff>
      <xdr:row>29</xdr:row>
      <xdr:rowOff>44936</xdr:rowOff>
    </xdr:to>
    <xdr:sp macro="" textlink="">
      <xdr:nvSpPr>
        <xdr:cNvPr id="62101" name="Text Box 52"/>
        <xdr:cNvSpPr txBox="1">
          <a:spLocks noChangeArrowheads="1"/>
        </xdr:cNvSpPr>
      </xdr:nvSpPr>
      <xdr:spPr bwMode="auto">
        <a:xfrm>
          <a:off x="9153525" y="568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102" name="Text Box 53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19050</xdr:rowOff>
    </xdr:from>
    <xdr:to>
      <xdr:col>15</xdr:col>
      <xdr:colOff>76200</xdr:colOff>
      <xdr:row>23</xdr:row>
      <xdr:rowOff>44935</xdr:rowOff>
    </xdr:to>
    <xdr:sp macro="" textlink="">
      <xdr:nvSpPr>
        <xdr:cNvPr id="62103" name="Text Box 54"/>
        <xdr:cNvSpPr txBox="1">
          <a:spLocks noChangeArrowheads="1"/>
        </xdr:cNvSpPr>
      </xdr:nvSpPr>
      <xdr:spPr bwMode="auto">
        <a:xfrm>
          <a:off x="9153525" y="4562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19050</xdr:rowOff>
    </xdr:from>
    <xdr:to>
      <xdr:col>15</xdr:col>
      <xdr:colOff>76200</xdr:colOff>
      <xdr:row>22</xdr:row>
      <xdr:rowOff>46392</xdr:rowOff>
    </xdr:to>
    <xdr:sp macro="" textlink="">
      <xdr:nvSpPr>
        <xdr:cNvPr id="62104" name="Text Box 55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</xdr:row>
      <xdr:rowOff>19050</xdr:rowOff>
    </xdr:from>
    <xdr:to>
      <xdr:col>15</xdr:col>
      <xdr:colOff>76200</xdr:colOff>
      <xdr:row>16</xdr:row>
      <xdr:rowOff>44935</xdr:rowOff>
    </xdr:to>
    <xdr:sp macro="" textlink="">
      <xdr:nvSpPr>
        <xdr:cNvPr id="62105" name="Text Box 56"/>
        <xdr:cNvSpPr txBox="1">
          <a:spLocks noChangeArrowheads="1"/>
        </xdr:cNvSpPr>
      </xdr:nvSpPr>
      <xdr:spPr bwMode="auto">
        <a:xfrm>
          <a:off x="9153525" y="3171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19050</xdr:rowOff>
    </xdr:from>
    <xdr:to>
      <xdr:col>15</xdr:col>
      <xdr:colOff>76200</xdr:colOff>
      <xdr:row>15</xdr:row>
      <xdr:rowOff>44936</xdr:rowOff>
    </xdr:to>
    <xdr:sp macro="" textlink="">
      <xdr:nvSpPr>
        <xdr:cNvPr id="62106" name="Text Box 57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19050</xdr:rowOff>
    </xdr:from>
    <xdr:to>
      <xdr:col>15</xdr:col>
      <xdr:colOff>76200</xdr:colOff>
      <xdr:row>10</xdr:row>
      <xdr:rowOff>46393</xdr:rowOff>
    </xdr:to>
    <xdr:sp macro="" textlink="">
      <xdr:nvSpPr>
        <xdr:cNvPr id="62107" name="Text Box 58"/>
        <xdr:cNvSpPr txBox="1">
          <a:spLocks noChangeArrowheads="1"/>
        </xdr:cNvSpPr>
      </xdr:nvSpPr>
      <xdr:spPr bwMode="auto">
        <a:xfrm>
          <a:off x="9153525" y="2047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44936</xdr:rowOff>
    </xdr:to>
    <xdr:sp macro="" textlink="">
      <xdr:nvSpPr>
        <xdr:cNvPr id="62108" name="Text Box 59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109" name="Text Box 60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110" name="Text Box 61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19050</xdr:rowOff>
    </xdr:from>
    <xdr:to>
      <xdr:col>15</xdr:col>
      <xdr:colOff>76200</xdr:colOff>
      <xdr:row>22</xdr:row>
      <xdr:rowOff>46392</xdr:rowOff>
    </xdr:to>
    <xdr:sp macro="" textlink="">
      <xdr:nvSpPr>
        <xdr:cNvPr id="62111" name="Text Box 62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112" name="Text Box 63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19050</xdr:rowOff>
    </xdr:from>
    <xdr:to>
      <xdr:col>15</xdr:col>
      <xdr:colOff>76200</xdr:colOff>
      <xdr:row>15</xdr:row>
      <xdr:rowOff>44936</xdr:rowOff>
    </xdr:to>
    <xdr:sp macro="" textlink="">
      <xdr:nvSpPr>
        <xdr:cNvPr id="62113" name="Text Box 64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114" name="Text Box 65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44936</xdr:rowOff>
    </xdr:to>
    <xdr:sp macro="" textlink="">
      <xdr:nvSpPr>
        <xdr:cNvPr id="62115" name="Text Box 66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116" name="Text Box 67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37</xdr:row>
      <xdr:rowOff>44935</xdr:rowOff>
    </xdr:to>
    <xdr:sp macro="" textlink="">
      <xdr:nvSpPr>
        <xdr:cNvPr id="62117" name="Text Box 51"/>
        <xdr:cNvSpPr txBox="1">
          <a:spLocks noChangeArrowheads="1"/>
        </xdr:cNvSpPr>
      </xdr:nvSpPr>
      <xdr:spPr bwMode="auto">
        <a:xfrm>
          <a:off x="3343275" y="715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37</xdr:row>
      <xdr:rowOff>44935</xdr:rowOff>
    </xdr:to>
    <xdr:sp macro="" textlink="">
      <xdr:nvSpPr>
        <xdr:cNvPr id="62118" name="Text Box 67"/>
        <xdr:cNvSpPr txBox="1">
          <a:spLocks noChangeArrowheads="1"/>
        </xdr:cNvSpPr>
      </xdr:nvSpPr>
      <xdr:spPr bwMode="auto">
        <a:xfrm>
          <a:off x="3343275" y="715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119" name="Text Box 1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120" name="Text Box 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28575</xdr:rowOff>
    </xdr:from>
    <xdr:to>
      <xdr:col>15</xdr:col>
      <xdr:colOff>76200</xdr:colOff>
      <xdr:row>23</xdr:row>
      <xdr:rowOff>44935</xdr:rowOff>
    </xdr:to>
    <xdr:sp macro="" textlink="">
      <xdr:nvSpPr>
        <xdr:cNvPr id="62121" name="Text Box 13"/>
        <xdr:cNvSpPr txBox="1">
          <a:spLocks noChangeArrowheads="1"/>
        </xdr:cNvSpPr>
      </xdr:nvSpPr>
      <xdr:spPr bwMode="auto">
        <a:xfrm>
          <a:off x="9153525" y="457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28575</xdr:rowOff>
    </xdr:from>
    <xdr:to>
      <xdr:col>15</xdr:col>
      <xdr:colOff>76200</xdr:colOff>
      <xdr:row>22</xdr:row>
      <xdr:rowOff>46392</xdr:rowOff>
    </xdr:to>
    <xdr:sp macro="" textlink="">
      <xdr:nvSpPr>
        <xdr:cNvPr id="62122" name="Text Box 14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</xdr:row>
      <xdr:rowOff>28575</xdr:rowOff>
    </xdr:from>
    <xdr:to>
      <xdr:col>15</xdr:col>
      <xdr:colOff>76200</xdr:colOff>
      <xdr:row>16</xdr:row>
      <xdr:rowOff>44935</xdr:rowOff>
    </xdr:to>
    <xdr:sp macro="" textlink="">
      <xdr:nvSpPr>
        <xdr:cNvPr id="62123" name="Text Box 15"/>
        <xdr:cNvSpPr txBox="1">
          <a:spLocks noChangeArrowheads="1"/>
        </xdr:cNvSpPr>
      </xdr:nvSpPr>
      <xdr:spPr bwMode="auto">
        <a:xfrm>
          <a:off x="91535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76200</xdr:colOff>
      <xdr:row>15</xdr:row>
      <xdr:rowOff>44936</xdr:rowOff>
    </xdr:to>
    <xdr:sp macro="" textlink="">
      <xdr:nvSpPr>
        <xdr:cNvPr id="62124" name="Text Box 16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28575</xdr:rowOff>
    </xdr:from>
    <xdr:to>
      <xdr:col>15</xdr:col>
      <xdr:colOff>76200</xdr:colOff>
      <xdr:row>10</xdr:row>
      <xdr:rowOff>46393</xdr:rowOff>
    </xdr:to>
    <xdr:sp macro="" textlink="">
      <xdr:nvSpPr>
        <xdr:cNvPr id="62125" name="Text Box 17"/>
        <xdr:cNvSpPr txBox="1">
          <a:spLocks noChangeArrowheads="1"/>
        </xdr:cNvSpPr>
      </xdr:nvSpPr>
      <xdr:spPr bwMode="auto">
        <a:xfrm>
          <a:off x="9153525" y="20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28575</xdr:rowOff>
    </xdr:from>
    <xdr:to>
      <xdr:col>15</xdr:col>
      <xdr:colOff>76200</xdr:colOff>
      <xdr:row>9</xdr:row>
      <xdr:rowOff>44936</xdr:rowOff>
    </xdr:to>
    <xdr:sp macro="" textlink="">
      <xdr:nvSpPr>
        <xdr:cNvPr id="62126" name="Text Box 18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127" name="Text Box 22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128" name="Text Box 24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129" name="Text Box 2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28575</xdr:rowOff>
    </xdr:from>
    <xdr:to>
      <xdr:col>15</xdr:col>
      <xdr:colOff>76200</xdr:colOff>
      <xdr:row>22</xdr:row>
      <xdr:rowOff>46392</xdr:rowOff>
    </xdr:to>
    <xdr:sp macro="" textlink="">
      <xdr:nvSpPr>
        <xdr:cNvPr id="62130" name="Text Box 26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28575</xdr:rowOff>
    </xdr:from>
    <xdr:to>
      <xdr:col>15</xdr:col>
      <xdr:colOff>76200</xdr:colOff>
      <xdr:row>21</xdr:row>
      <xdr:rowOff>44936</xdr:rowOff>
    </xdr:to>
    <xdr:sp macro="" textlink="">
      <xdr:nvSpPr>
        <xdr:cNvPr id="62131" name="Text Box 27"/>
        <xdr:cNvSpPr txBox="1">
          <a:spLocks noChangeArrowheads="1"/>
        </xdr:cNvSpPr>
      </xdr:nvSpPr>
      <xdr:spPr bwMode="auto">
        <a:xfrm>
          <a:off x="9153525" y="4133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76200</xdr:colOff>
      <xdr:row>15</xdr:row>
      <xdr:rowOff>44936</xdr:rowOff>
    </xdr:to>
    <xdr:sp macro="" textlink="">
      <xdr:nvSpPr>
        <xdr:cNvPr id="62132" name="Text Box 28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28575</xdr:rowOff>
    </xdr:from>
    <xdr:to>
      <xdr:col>15</xdr:col>
      <xdr:colOff>76200</xdr:colOff>
      <xdr:row>14</xdr:row>
      <xdr:rowOff>44935</xdr:rowOff>
    </xdr:to>
    <xdr:sp macro="" textlink="">
      <xdr:nvSpPr>
        <xdr:cNvPr id="62133" name="Text Box 29"/>
        <xdr:cNvSpPr txBox="1">
          <a:spLocks noChangeArrowheads="1"/>
        </xdr:cNvSpPr>
      </xdr:nvSpPr>
      <xdr:spPr bwMode="auto">
        <a:xfrm>
          <a:off x="9153525" y="283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28575</xdr:rowOff>
    </xdr:from>
    <xdr:to>
      <xdr:col>15</xdr:col>
      <xdr:colOff>76200</xdr:colOff>
      <xdr:row>9</xdr:row>
      <xdr:rowOff>44936</xdr:rowOff>
    </xdr:to>
    <xdr:sp macro="" textlink="">
      <xdr:nvSpPr>
        <xdr:cNvPr id="62134" name="Text Box 30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28575</xdr:rowOff>
    </xdr:from>
    <xdr:to>
      <xdr:col>15</xdr:col>
      <xdr:colOff>76200</xdr:colOff>
      <xdr:row>8</xdr:row>
      <xdr:rowOff>44935</xdr:rowOff>
    </xdr:to>
    <xdr:sp macro="" textlink="">
      <xdr:nvSpPr>
        <xdr:cNvPr id="62135" name="Text Box 31"/>
        <xdr:cNvSpPr txBox="1">
          <a:spLocks noChangeArrowheads="1"/>
        </xdr:cNvSpPr>
      </xdr:nvSpPr>
      <xdr:spPr bwMode="auto">
        <a:xfrm>
          <a:off x="9153525" y="171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136" name="Text Box 3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137" name="Text Box 36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138" name="Text Box 37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19050</xdr:rowOff>
    </xdr:from>
    <xdr:to>
      <xdr:col>15</xdr:col>
      <xdr:colOff>76200</xdr:colOff>
      <xdr:row>22</xdr:row>
      <xdr:rowOff>46392</xdr:rowOff>
    </xdr:to>
    <xdr:sp macro="" textlink="">
      <xdr:nvSpPr>
        <xdr:cNvPr id="62139" name="Text Box 38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140" name="Text Box 39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19050</xdr:rowOff>
    </xdr:from>
    <xdr:to>
      <xdr:col>15</xdr:col>
      <xdr:colOff>76200</xdr:colOff>
      <xdr:row>15</xdr:row>
      <xdr:rowOff>44936</xdr:rowOff>
    </xdr:to>
    <xdr:sp macro="" textlink="">
      <xdr:nvSpPr>
        <xdr:cNvPr id="62141" name="Text Box 40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142" name="Text Box 41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44936</xdr:rowOff>
    </xdr:to>
    <xdr:sp macro="" textlink="">
      <xdr:nvSpPr>
        <xdr:cNvPr id="62143" name="Text Box 42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144" name="Text Box 43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145" name="Text Box 44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146" name="Text Box 45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147" name="Text Box 46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19050</xdr:rowOff>
    </xdr:from>
    <xdr:to>
      <xdr:col>15</xdr:col>
      <xdr:colOff>76200</xdr:colOff>
      <xdr:row>20</xdr:row>
      <xdr:rowOff>44935</xdr:rowOff>
    </xdr:to>
    <xdr:sp macro="" textlink="">
      <xdr:nvSpPr>
        <xdr:cNvPr id="62148" name="Text Box 47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149" name="Text Box 48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19050</xdr:rowOff>
    </xdr:from>
    <xdr:to>
      <xdr:col>15</xdr:col>
      <xdr:colOff>76200</xdr:colOff>
      <xdr:row>13</xdr:row>
      <xdr:rowOff>44936</xdr:rowOff>
    </xdr:to>
    <xdr:sp macro="" textlink="">
      <xdr:nvSpPr>
        <xdr:cNvPr id="62150" name="Text Box 49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151" name="Text Box 50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46056</xdr:rowOff>
    </xdr:to>
    <xdr:sp macro="" textlink="">
      <xdr:nvSpPr>
        <xdr:cNvPr id="62152" name="Text Box 51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153" name="Text Box 52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154" name="Text Box 53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19050</xdr:rowOff>
    </xdr:from>
    <xdr:to>
      <xdr:col>15</xdr:col>
      <xdr:colOff>76200</xdr:colOff>
      <xdr:row>22</xdr:row>
      <xdr:rowOff>46392</xdr:rowOff>
    </xdr:to>
    <xdr:sp macro="" textlink="">
      <xdr:nvSpPr>
        <xdr:cNvPr id="62155" name="Text Box 54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156" name="Text Box 55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19050</xdr:rowOff>
    </xdr:from>
    <xdr:to>
      <xdr:col>15</xdr:col>
      <xdr:colOff>76200</xdr:colOff>
      <xdr:row>15</xdr:row>
      <xdr:rowOff>44936</xdr:rowOff>
    </xdr:to>
    <xdr:sp macro="" textlink="">
      <xdr:nvSpPr>
        <xdr:cNvPr id="62157" name="Text Box 56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158" name="Text Box 57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44936</xdr:rowOff>
    </xdr:to>
    <xdr:sp macro="" textlink="">
      <xdr:nvSpPr>
        <xdr:cNvPr id="62159" name="Text Box 58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160" name="Text Box 59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161" name="Text Box 60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162" name="Text Box 61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163" name="Text Box 62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19050</xdr:rowOff>
    </xdr:from>
    <xdr:to>
      <xdr:col>15</xdr:col>
      <xdr:colOff>76200</xdr:colOff>
      <xdr:row>20</xdr:row>
      <xdr:rowOff>44935</xdr:rowOff>
    </xdr:to>
    <xdr:sp macro="" textlink="">
      <xdr:nvSpPr>
        <xdr:cNvPr id="62164" name="Text Box 63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165" name="Text Box 64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19050</xdr:rowOff>
    </xdr:from>
    <xdr:to>
      <xdr:col>15</xdr:col>
      <xdr:colOff>76200</xdr:colOff>
      <xdr:row>13</xdr:row>
      <xdr:rowOff>44936</xdr:rowOff>
    </xdr:to>
    <xdr:sp macro="" textlink="">
      <xdr:nvSpPr>
        <xdr:cNvPr id="62166" name="Text Box 65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167" name="Text Box 66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46056</xdr:rowOff>
    </xdr:to>
    <xdr:sp macro="" textlink="">
      <xdr:nvSpPr>
        <xdr:cNvPr id="62168" name="Text Box 67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38</xdr:row>
      <xdr:rowOff>44936</xdr:rowOff>
    </xdr:to>
    <xdr:sp macro="" textlink="">
      <xdr:nvSpPr>
        <xdr:cNvPr id="62169" name="Text Box 51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38</xdr:row>
      <xdr:rowOff>44936</xdr:rowOff>
    </xdr:to>
    <xdr:sp macro="" textlink="">
      <xdr:nvSpPr>
        <xdr:cNvPr id="62170" name="Text Box 67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28575</xdr:rowOff>
    </xdr:from>
    <xdr:to>
      <xdr:col>6</xdr:col>
      <xdr:colOff>76200</xdr:colOff>
      <xdr:row>38</xdr:row>
      <xdr:rowOff>44936</xdr:rowOff>
    </xdr:to>
    <xdr:sp macro="" textlink="">
      <xdr:nvSpPr>
        <xdr:cNvPr id="62171" name="Text Box 31"/>
        <xdr:cNvSpPr txBox="1">
          <a:spLocks noChangeArrowheads="1"/>
        </xdr:cNvSpPr>
      </xdr:nvSpPr>
      <xdr:spPr bwMode="auto">
        <a:xfrm>
          <a:off x="3343275" y="7334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38</xdr:row>
      <xdr:rowOff>44936</xdr:rowOff>
    </xdr:to>
    <xdr:sp macro="" textlink="">
      <xdr:nvSpPr>
        <xdr:cNvPr id="62172" name="Text Box 43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38</xdr:row>
      <xdr:rowOff>44936</xdr:rowOff>
    </xdr:to>
    <xdr:sp macro="" textlink="">
      <xdr:nvSpPr>
        <xdr:cNvPr id="62173" name="Text Box 50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37</xdr:row>
      <xdr:rowOff>44935</xdr:rowOff>
    </xdr:to>
    <xdr:sp macro="" textlink="">
      <xdr:nvSpPr>
        <xdr:cNvPr id="62174" name="Text Box 51"/>
        <xdr:cNvSpPr txBox="1">
          <a:spLocks noChangeArrowheads="1"/>
        </xdr:cNvSpPr>
      </xdr:nvSpPr>
      <xdr:spPr bwMode="auto">
        <a:xfrm>
          <a:off x="3343275" y="715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38</xdr:row>
      <xdr:rowOff>44936</xdr:rowOff>
    </xdr:to>
    <xdr:sp macro="" textlink="">
      <xdr:nvSpPr>
        <xdr:cNvPr id="62175" name="Text Box 59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38</xdr:row>
      <xdr:rowOff>19050</xdr:rowOff>
    </xdr:from>
    <xdr:to>
      <xdr:col>6</xdr:col>
      <xdr:colOff>76200</xdr:colOff>
      <xdr:row>38</xdr:row>
      <xdr:rowOff>44936</xdr:rowOff>
    </xdr:to>
    <xdr:sp macro="" textlink="">
      <xdr:nvSpPr>
        <xdr:cNvPr id="62176" name="Text Box 66"/>
        <xdr:cNvSpPr txBox="1">
          <a:spLocks noChangeArrowheads="1"/>
        </xdr:cNvSpPr>
      </xdr:nvSpPr>
      <xdr:spPr bwMode="auto">
        <a:xfrm>
          <a:off x="334327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37</xdr:row>
      <xdr:rowOff>19050</xdr:rowOff>
    </xdr:from>
    <xdr:to>
      <xdr:col>6</xdr:col>
      <xdr:colOff>76200</xdr:colOff>
      <xdr:row>37</xdr:row>
      <xdr:rowOff>44935</xdr:rowOff>
    </xdr:to>
    <xdr:sp macro="" textlink="">
      <xdr:nvSpPr>
        <xdr:cNvPr id="62177" name="Text Box 67"/>
        <xdr:cNvSpPr txBox="1">
          <a:spLocks noChangeArrowheads="1"/>
        </xdr:cNvSpPr>
      </xdr:nvSpPr>
      <xdr:spPr bwMode="auto">
        <a:xfrm>
          <a:off x="3343275" y="7153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178" name="Text Box 1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179" name="Text Box 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28575</xdr:rowOff>
    </xdr:from>
    <xdr:to>
      <xdr:col>15</xdr:col>
      <xdr:colOff>76200</xdr:colOff>
      <xdr:row>23</xdr:row>
      <xdr:rowOff>44935</xdr:rowOff>
    </xdr:to>
    <xdr:sp macro="" textlink="">
      <xdr:nvSpPr>
        <xdr:cNvPr id="62180" name="Text Box 13"/>
        <xdr:cNvSpPr txBox="1">
          <a:spLocks noChangeArrowheads="1"/>
        </xdr:cNvSpPr>
      </xdr:nvSpPr>
      <xdr:spPr bwMode="auto">
        <a:xfrm>
          <a:off x="9153525" y="4572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28575</xdr:rowOff>
    </xdr:from>
    <xdr:to>
      <xdr:col>15</xdr:col>
      <xdr:colOff>76200</xdr:colOff>
      <xdr:row>22</xdr:row>
      <xdr:rowOff>46392</xdr:rowOff>
    </xdr:to>
    <xdr:sp macro="" textlink="">
      <xdr:nvSpPr>
        <xdr:cNvPr id="62181" name="Text Box 14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16</xdr:row>
      <xdr:rowOff>28575</xdr:rowOff>
    </xdr:from>
    <xdr:to>
      <xdr:col>15</xdr:col>
      <xdr:colOff>76200</xdr:colOff>
      <xdr:row>16</xdr:row>
      <xdr:rowOff>44935</xdr:rowOff>
    </xdr:to>
    <xdr:sp macro="" textlink="">
      <xdr:nvSpPr>
        <xdr:cNvPr id="62182" name="Text Box 15"/>
        <xdr:cNvSpPr txBox="1">
          <a:spLocks noChangeArrowheads="1"/>
        </xdr:cNvSpPr>
      </xdr:nvSpPr>
      <xdr:spPr bwMode="auto">
        <a:xfrm>
          <a:off x="91535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76200</xdr:colOff>
      <xdr:row>15</xdr:row>
      <xdr:rowOff>44936</xdr:rowOff>
    </xdr:to>
    <xdr:sp macro="" textlink="">
      <xdr:nvSpPr>
        <xdr:cNvPr id="62183" name="Text Box 16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28575</xdr:rowOff>
    </xdr:from>
    <xdr:to>
      <xdr:col>15</xdr:col>
      <xdr:colOff>76200</xdr:colOff>
      <xdr:row>10</xdr:row>
      <xdr:rowOff>46393</xdr:rowOff>
    </xdr:to>
    <xdr:sp macro="" textlink="">
      <xdr:nvSpPr>
        <xdr:cNvPr id="62184" name="Text Box 17"/>
        <xdr:cNvSpPr txBox="1">
          <a:spLocks noChangeArrowheads="1"/>
        </xdr:cNvSpPr>
      </xdr:nvSpPr>
      <xdr:spPr bwMode="auto">
        <a:xfrm>
          <a:off x="9153525" y="205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28575</xdr:rowOff>
    </xdr:from>
    <xdr:to>
      <xdr:col>15</xdr:col>
      <xdr:colOff>76200</xdr:colOff>
      <xdr:row>9</xdr:row>
      <xdr:rowOff>44936</xdr:rowOff>
    </xdr:to>
    <xdr:sp macro="" textlink="">
      <xdr:nvSpPr>
        <xdr:cNvPr id="62185" name="Text Box 18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186" name="Text Box 22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187" name="Text Box 24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188" name="Text Box 2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28575</xdr:rowOff>
    </xdr:from>
    <xdr:to>
      <xdr:col>15</xdr:col>
      <xdr:colOff>76200</xdr:colOff>
      <xdr:row>22</xdr:row>
      <xdr:rowOff>46392</xdr:rowOff>
    </xdr:to>
    <xdr:sp macro="" textlink="">
      <xdr:nvSpPr>
        <xdr:cNvPr id="62189" name="Text Box 26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28575</xdr:rowOff>
    </xdr:from>
    <xdr:to>
      <xdr:col>15</xdr:col>
      <xdr:colOff>76200</xdr:colOff>
      <xdr:row>21</xdr:row>
      <xdr:rowOff>44936</xdr:rowOff>
    </xdr:to>
    <xdr:sp macro="" textlink="">
      <xdr:nvSpPr>
        <xdr:cNvPr id="62190" name="Text Box 27"/>
        <xdr:cNvSpPr txBox="1">
          <a:spLocks noChangeArrowheads="1"/>
        </xdr:cNvSpPr>
      </xdr:nvSpPr>
      <xdr:spPr bwMode="auto">
        <a:xfrm>
          <a:off x="9153525" y="4133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76200</xdr:colOff>
      <xdr:row>15</xdr:row>
      <xdr:rowOff>44936</xdr:rowOff>
    </xdr:to>
    <xdr:sp macro="" textlink="">
      <xdr:nvSpPr>
        <xdr:cNvPr id="62191" name="Text Box 28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28575</xdr:rowOff>
    </xdr:from>
    <xdr:to>
      <xdr:col>15</xdr:col>
      <xdr:colOff>76200</xdr:colOff>
      <xdr:row>14</xdr:row>
      <xdr:rowOff>44935</xdr:rowOff>
    </xdr:to>
    <xdr:sp macro="" textlink="">
      <xdr:nvSpPr>
        <xdr:cNvPr id="62192" name="Text Box 29"/>
        <xdr:cNvSpPr txBox="1">
          <a:spLocks noChangeArrowheads="1"/>
        </xdr:cNvSpPr>
      </xdr:nvSpPr>
      <xdr:spPr bwMode="auto">
        <a:xfrm>
          <a:off x="9153525" y="283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28575</xdr:rowOff>
    </xdr:from>
    <xdr:to>
      <xdr:col>15</xdr:col>
      <xdr:colOff>76200</xdr:colOff>
      <xdr:row>9</xdr:row>
      <xdr:rowOff>44936</xdr:rowOff>
    </xdr:to>
    <xdr:sp macro="" textlink="">
      <xdr:nvSpPr>
        <xdr:cNvPr id="62193" name="Text Box 30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28575</xdr:rowOff>
    </xdr:from>
    <xdr:to>
      <xdr:col>15</xdr:col>
      <xdr:colOff>76200</xdr:colOff>
      <xdr:row>8</xdr:row>
      <xdr:rowOff>44935</xdr:rowOff>
    </xdr:to>
    <xdr:sp macro="" textlink="">
      <xdr:nvSpPr>
        <xdr:cNvPr id="62194" name="Text Box 31"/>
        <xdr:cNvSpPr txBox="1">
          <a:spLocks noChangeArrowheads="1"/>
        </xdr:cNvSpPr>
      </xdr:nvSpPr>
      <xdr:spPr bwMode="auto">
        <a:xfrm>
          <a:off x="9153525" y="171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195" name="Text Box 3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196" name="Text Box 36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197" name="Text Box 37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19050</xdr:rowOff>
    </xdr:from>
    <xdr:to>
      <xdr:col>15</xdr:col>
      <xdr:colOff>76200</xdr:colOff>
      <xdr:row>22</xdr:row>
      <xdr:rowOff>46392</xdr:rowOff>
    </xdr:to>
    <xdr:sp macro="" textlink="">
      <xdr:nvSpPr>
        <xdr:cNvPr id="62198" name="Text Box 38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199" name="Text Box 39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19050</xdr:rowOff>
    </xdr:from>
    <xdr:to>
      <xdr:col>15</xdr:col>
      <xdr:colOff>76200</xdr:colOff>
      <xdr:row>15</xdr:row>
      <xdr:rowOff>44936</xdr:rowOff>
    </xdr:to>
    <xdr:sp macro="" textlink="">
      <xdr:nvSpPr>
        <xdr:cNvPr id="62200" name="Text Box 40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201" name="Text Box 41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44936</xdr:rowOff>
    </xdr:to>
    <xdr:sp macro="" textlink="">
      <xdr:nvSpPr>
        <xdr:cNvPr id="62202" name="Text Box 42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203" name="Text Box 43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204" name="Text Box 44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205" name="Text Box 45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206" name="Text Box 46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19050</xdr:rowOff>
    </xdr:from>
    <xdr:to>
      <xdr:col>15</xdr:col>
      <xdr:colOff>76200</xdr:colOff>
      <xdr:row>20</xdr:row>
      <xdr:rowOff>44935</xdr:rowOff>
    </xdr:to>
    <xdr:sp macro="" textlink="">
      <xdr:nvSpPr>
        <xdr:cNvPr id="62207" name="Text Box 47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208" name="Text Box 48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19050</xdr:rowOff>
    </xdr:from>
    <xdr:to>
      <xdr:col>15</xdr:col>
      <xdr:colOff>76200</xdr:colOff>
      <xdr:row>13</xdr:row>
      <xdr:rowOff>44936</xdr:rowOff>
    </xdr:to>
    <xdr:sp macro="" textlink="">
      <xdr:nvSpPr>
        <xdr:cNvPr id="62209" name="Text Box 49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210" name="Text Box 50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46056</xdr:rowOff>
    </xdr:to>
    <xdr:sp macro="" textlink="">
      <xdr:nvSpPr>
        <xdr:cNvPr id="62211" name="Text Box 51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212" name="Text Box 52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213" name="Text Box 53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19050</xdr:rowOff>
    </xdr:from>
    <xdr:to>
      <xdr:col>15</xdr:col>
      <xdr:colOff>76200</xdr:colOff>
      <xdr:row>22</xdr:row>
      <xdr:rowOff>46392</xdr:rowOff>
    </xdr:to>
    <xdr:sp macro="" textlink="">
      <xdr:nvSpPr>
        <xdr:cNvPr id="62214" name="Text Box 54"/>
        <xdr:cNvSpPr txBox="1">
          <a:spLocks noChangeArrowheads="1"/>
        </xdr:cNvSpPr>
      </xdr:nvSpPr>
      <xdr:spPr bwMode="auto">
        <a:xfrm>
          <a:off x="91535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215" name="Text Box 55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19050</xdr:rowOff>
    </xdr:from>
    <xdr:to>
      <xdr:col>15</xdr:col>
      <xdr:colOff>76200</xdr:colOff>
      <xdr:row>15</xdr:row>
      <xdr:rowOff>44936</xdr:rowOff>
    </xdr:to>
    <xdr:sp macro="" textlink="">
      <xdr:nvSpPr>
        <xdr:cNvPr id="62216" name="Text Box 56"/>
        <xdr:cNvSpPr txBox="1">
          <a:spLocks noChangeArrowheads="1"/>
        </xdr:cNvSpPr>
      </xdr:nvSpPr>
      <xdr:spPr bwMode="auto">
        <a:xfrm>
          <a:off x="9153525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217" name="Text Box 57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19050</xdr:rowOff>
    </xdr:from>
    <xdr:to>
      <xdr:col>15</xdr:col>
      <xdr:colOff>76200</xdr:colOff>
      <xdr:row>9</xdr:row>
      <xdr:rowOff>44936</xdr:rowOff>
    </xdr:to>
    <xdr:sp macro="" textlink="">
      <xdr:nvSpPr>
        <xdr:cNvPr id="62218" name="Text Box 58"/>
        <xdr:cNvSpPr txBox="1">
          <a:spLocks noChangeArrowheads="1"/>
        </xdr:cNvSpPr>
      </xdr:nvSpPr>
      <xdr:spPr bwMode="auto">
        <a:xfrm>
          <a:off x="9153525" y="1876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219" name="Text Box 59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220" name="Text Box 60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221" name="Text Box 61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222" name="Text Box 62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19050</xdr:rowOff>
    </xdr:from>
    <xdr:to>
      <xdr:col>15</xdr:col>
      <xdr:colOff>76200</xdr:colOff>
      <xdr:row>20</xdr:row>
      <xdr:rowOff>44935</xdr:rowOff>
    </xdr:to>
    <xdr:sp macro="" textlink="">
      <xdr:nvSpPr>
        <xdr:cNvPr id="62223" name="Text Box 63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224" name="Text Box 64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19050</xdr:rowOff>
    </xdr:from>
    <xdr:to>
      <xdr:col>15</xdr:col>
      <xdr:colOff>76200</xdr:colOff>
      <xdr:row>13</xdr:row>
      <xdr:rowOff>44936</xdr:rowOff>
    </xdr:to>
    <xdr:sp macro="" textlink="">
      <xdr:nvSpPr>
        <xdr:cNvPr id="62225" name="Text Box 65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226" name="Text Box 66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46056</xdr:rowOff>
    </xdr:to>
    <xdr:sp macro="" textlink="">
      <xdr:nvSpPr>
        <xdr:cNvPr id="62227" name="Text Box 67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28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229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28575</xdr:rowOff>
    </xdr:from>
    <xdr:to>
      <xdr:col>15</xdr:col>
      <xdr:colOff>76200</xdr:colOff>
      <xdr:row>22</xdr:row>
      <xdr:rowOff>46392</xdr:rowOff>
    </xdr:to>
    <xdr:sp macro="" textlink="">
      <xdr:nvSpPr>
        <xdr:cNvPr id="62230" name="Text Box 13"/>
        <xdr:cNvSpPr txBox="1">
          <a:spLocks noChangeArrowheads="1"/>
        </xdr:cNvSpPr>
      </xdr:nvSpPr>
      <xdr:spPr bwMode="auto">
        <a:xfrm>
          <a:off x="9153525" y="430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28575</xdr:rowOff>
    </xdr:from>
    <xdr:to>
      <xdr:col>15</xdr:col>
      <xdr:colOff>76200</xdr:colOff>
      <xdr:row>21</xdr:row>
      <xdr:rowOff>44936</xdr:rowOff>
    </xdr:to>
    <xdr:sp macro="" textlink="">
      <xdr:nvSpPr>
        <xdr:cNvPr id="62231" name="Text Box 14"/>
        <xdr:cNvSpPr txBox="1">
          <a:spLocks noChangeArrowheads="1"/>
        </xdr:cNvSpPr>
      </xdr:nvSpPr>
      <xdr:spPr bwMode="auto">
        <a:xfrm>
          <a:off x="9153525" y="4133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76200</xdr:colOff>
      <xdr:row>15</xdr:row>
      <xdr:rowOff>44936</xdr:rowOff>
    </xdr:to>
    <xdr:sp macro="" textlink="">
      <xdr:nvSpPr>
        <xdr:cNvPr id="62232" name="Text Box 15"/>
        <xdr:cNvSpPr txBox="1">
          <a:spLocks noChangeArrowheads="1"/>
        </xdr:cNvSpPr>
      </xdr:nvSpPr>
      <xdr:spPr bwMode="auto">
        <a:xfrm>
          <a:off x="9153525" y="3009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28575</xdr:rowOff>
    </xdr:from>
    <xdr:to>
      <xdr:col>15</xdr:col>
      <xdr:colOff>76200</xdr:colOff>
      <xdr:row>14</xdr:row>
      <xdr:rowOff>44935</xdr:rowOff>
    </xdr:to>
    <xdr:sp macro="" textlink="">
      <xdr:nvSpPr>
        <xdr:cNvPr id="62233" name="Text Box 16"/>
        <xdr:cNvSpPr txBox="1">
          <a:spLocks noChangeArrowheads="1"/>
        </xdr:cNvSpPr>
      </xdr:nvSpPr>
      <xdr:spPr bwMode="auto">
        <a:xfrm>
          <a:off x="9153525" y="283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</xdr:row>
      <xdr:rowOff>28575</xdr:rowOff>
    </xdr:from>
    <xdr:to>
      <xdr:col>15</xdr:col>
      <xdr:colOff>76200</xdr:colOff>
      <xdr:row>9</xdr:row>
      <xdr:rowOff>44936</xdr:rowOff>
    </xdr:to>
    <xdr:sp macro="" textlink="">
      <xdr:nvSpPr>
        <xdr:cNvPr id="62234" name="Text Box 17"/>
        <xdr:cNvSpPr txBox="1">
          <a:spLocks noChangeArrowheads="1"/>
        </xdr:cNvSpPr>
      </xdr:nvSpPr>
      <xdr:spPr bwMode="auto">
        <a:xfrm>
          <a:off x="9153525" y="188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28575</xdr:rowOff>
    </xdr:from>
    <xdr:to>
      <xdr:col>15</xdr:col>
      <xdr:colOff>76200</xdr:colOff>
      <xdr:row>8</xdr:row>
      <xdr:rowOff>44935</xdr:rowOff>
    </xdr:to>
    <xdr:sp macro="" textlink="">
      <xdr:nvSpPr>
        <xdr:cNvPr id="62235" name="Text Box 18"/>
        <xdr:cNvSpPr txBox="1">
          <a:spLocks noChangeArrowheads="1"/>
        </xdr:cNvSpPr>
      </xdr:nvSpPr>
      <xdr:spPr bwMode="auto">
        <a:xfrm>
          <a:off x="9153525" y="171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36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237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238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28575</xdr:rowOff>
    </xdr:from>
    <xdr:to>
      <xdr:col>15</xdr:col>
      <xdr:colOff>76200</xdr:colOff>
      <xdr:row>21</xdr:row>
      <xdr:rowOff>44936</xdr:rowOff>
    </xdr:to>
    <xdr:sp macro="" textlink="">
      <xdr:nvSpPr>
        <xdr:cNvPr id="62239" name="Text Box 26"/>
        <xdr:cNvSpPr txBox="1">
          <a:spLocks noChangeArrowheads="1"/>
        </xdr:cNvSpPr>
      </xdr:nvSpPr>
      <xdr:spPr bwMode="auto">
        <a:xfrm>
          <a:off x="9153525" y="4133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28575</xdr:rowOff>
    </xdr:from>
    <xdr:to>
      <xdr:col>15</xdr:col>
      <xdr:colOff>76200</xdr:colOff>
      <xdr:row>20</xdr:row>
      <xdr:rowOff>44935</xdr:rowOff>
    </xdr:to>
    <xdr:sp macro="" textlink="">
      <xdr:nvSpPr>
        <xdr:cNvPr id="62240" name="Text Box 27"/>
        <xdr:cNvSpPr txBox="1">
          <a:spLocks noChangeArrowheads="1"/>
        </xdr:cNvSpPr>
      </xdr:nvSpPr>
      <xdr:spPr bwMode="auto">
        <a:xfrm>
          <a:off x="9153525" y="3962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28575</xdr:rowOff>
    </xdr:from>
    <xdr:to>
      <xdr:col>15</xdr:col>
      <xdr:colOff>76200</xdr:colOff>
      <xdr:row>14</xdr:row>
      <xdr:rowOff>44935</xdr:rowOff>
    </xdr:to>
    <xdr:sp macro="" textlink="">
      <xdr:nvSpPr>
        <xdr:cNvPr id="62241" name="Text Box 28"/>
        <xdr:cNvSpPr txBox="1">
          <a:spLocks noChangeArrowheads="1"/>
        </xdr:cNvSpPr>
      </xdr:nvSpPr>
      <xdr:spPr bwMode="auto">
        <a:xfrm>
          <a:off x="9153525" y="283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28575</xdr:rowOff>
    </xdr:from>
    <xdr:to>
      <xdr:col>15</xdr:col>
      <xdr:colOff>76200</xdr:colOff>
      <xdr:row>13</xdr:row>
      <xdr:rowOff>44936</xdr:rowOff>
    </xdr:to>
    <xdr:sp macro="" textlink="">
      <xdr:nvSpPr>
        <xdr:cNvPr id="62242" name="Text Box 29"/>
        <xdr:cNvSpPr txBox="1">
          <a:spLocks noChangeArrowheads="1"/>
        </xdr:cNvSpPr>
      </xdr:nvSpPr>
      <xdr:spPr bwMode="auto">
        <a:xfrm>
          <a:off x="9153525" y="266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28575</xdr:rowOff>
    </xdr:from>
    <xdr:to>
      <xdr:col>15</xdr:col>
      <xdr:colOff>76200</xdr:colOff>
      <xdr:row>8</xdr:row>
      <xdr:rowOff>44935</xdr:rowOff>
    </xdr:to>
    <xdr:sp macro="" textlink="">
      <xdr:nvSpPr>
        <xdr:cNvPr id="62243" name="Text Box 30"/>
        <xdr:cNvSpPr txBox="1">
          <a:spLocks noChangeArrowheads="1"/>
        </xdr:cNvSpPr>
      </xdr:nvSpPr>
      <xdr:spPr bwMode="auto">
        <a:xfrm>
          <a:off x="9153525" y="171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46504</xdr:rowOff>
    </xdr:to>
    <xdr:sp macro="" textlink="">
      <xdr:nvSpPr>
        <xdr:cNvPr id="62244" name="Text Box 31"/>
        <xdr:cNvSpPr txBox="1">
          <a:spLocks noChangeArrowheads="1"/>
        </xdr:cNvSpPr>
      </xdr:nvSpPr>
      <xdr:spPr bwMode="auto">
        <a:xfrm>
          <a:off x="9153525" y="1638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245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246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247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248" name="Text Box 38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19050</xdr:rowOff>
    </xdr:from>
    <xdr:to>
      <xdr:col>15</xdr:col>
      <xdr:colOff>76200</xdr:colOff>
      <xdr:row>20</xdr:row>
      <xdr:rowOff>44935</xdr:rowOff>
    </xdr:to>
    <xdr:sp macro="" textlink="">
      <xdr:nvSpPr>
        <xdr:cNvPr id="62249" name="Text Box 39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250" name="Text Box 40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19050</xdr:rowOff>
    </xdr:from>
    <xdr:to>
      <xdr:col>15</xdr:col>
      <xdr:colOff>76200</xdr:colOff>
      <xdr:row>13</xdr:row>
      <xdr:rowOff>44936</xdr:rowOff>
    </xdr:to>
    <xdr:sp macro="" textlink="">
      <xdr:nvSpPr>
        <xdr:cNvPr id="62251" name="Text Box 41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252" name="Text Box 42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46056</xdr:rowOff>
    </xdr:to>
    <xdr:sp macro="" textlink="">
      <xdr:nvSpPr>
        <xdr:cNvPr id="62253" name="Text Box 43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254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255" name="Text Box 45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19050</xdr:rowOff>
    </xdr:from>
    <xdr:to>
      <xdr:col>15</xdr:col>
      <xdr:colOff>76200</xdr:colOff>
      <xdr:row>20</xdr:row>
      <xdr:rowOff>44935</xdr:rowOff>
    </xdr:to>
    <xdr:sp macro="" textlink="">
      <xdr:nvSpPr>
        <xdr:cNvPr id="62256" name="Text Box 46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</xdr:row>
      <xdr:rowOff>19050</xdr:rowOff>
    </xdr:from>
    <xdr:to>
      <xdr:col>15</xdr:col>
      <xdr:colOff>76200</xdr:colOff>
      <xdr:row>19</xdr:row>
      <xdr:rowOff>44935</xdr:rowOff>
    </xdr:to>
    <xdr:sp macro="" textlink="">
      <xdr:nvSpPr>
        <xdr:cNvPr id="62257" name="Text Box 47"/>
        <xdr:cNvSpPr txBox="1">
          <a:spLocks noChangeArrowheads="1"/>
        </xdr:cNvSpPr>
      </xdr:nvSpPr>
      <xdr:spPr bwMode="auto">
        <a:xfrm>
          <a:off x="9153525" y="3781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19050</xdr:rowOff>
    </xdr:from>
    <xdr:to>
      <xdr:col>15</xdr:col>
      <xdr:colOff>76200</xdr:colOff>
      <xdr:row>13</xdr:row>
      <xdr:rowOff>44936</xdr:rowOff>
    </xdr:to>
    <xdr:sp macro="" textlink="">
      <xdr:nvSpPr>
        <xdr:cNvPr id="62258" name="Text Box 48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19050</xdr:rowOff>
    </xdr:from>
    <xdr:to>
      <xdr:col>15</xdr:col>
      <xdr:colOff>76200</xdr:colOff>
      <xdr:row>12</xdr:row>
      <xdr:rowOff>44936</xdr:rowOff>
    </xdr:to>
    <xdr:sp macro="" textlink="">
      <xdr:nvSpPr>
        <xdr:cNvPr id="62259" name="Text Box 49"/>
        <xdr:cNvSpPr txBox="1">
          <a:spLocks noChangeArrowheads="1"/>
        </xdr:cNvSpPr>
      </xdr:nvSpPr>
      <xdr:spPr bwMode="auto">
        <a:xfrm>
          <a:off x="9153525" y="2486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46056</xdr:rowOff>
    </xdr:to>
    <xdr:sp macro="" textlink="">
      <xdr:nvSpPr>
        <xdr:cNvPr id="62260" name="Text Box 50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261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262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21</xdr:row>
      <xdr:rowOff>19050</xdr:rowOff>
    </xdr:from>
    <xdr:to>
      <xdr:col>15</xdr:col>
      <xdr:colOff>76200</xdr:colOff>
      <xdr:row>21</xdr:row>
      <xdr:rowOff>44936</xdr:rowOff>
    </xdr:to>
    <xdr:sp macro="" textlink="">
      <xdr:nvSpPr>
        <xdr:cNvPr id="62263" name="Text Box 54"/>
        <xdr:cNvSpPr txBox="1">
          <a:spLocks noChangeArrowheads="1"/>
        </xdr:cNvSpPr>
      </xdr:nvSpPr>
      <xdr:spPr bwMode="auto">
        <a:xfrm>
          <a:off x="9153525" y="4124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19050</xdr:rowOff>
    </xdr:from>
    <xdr:to>
      <xdr:col>15</xdr:col>
      <xdr:colOff>76200</xdr:colOff>
      <xdr:row>20</xdr:row>
      <xdr:rowOff>44935</xdr:rowOff>
    </xdr:to>
    <xdr:sp macro="" textlink="">
      <xdr:nvSpPr>
        <xdr:cNvPr id="62264" name="Text Box 55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14</xdr:row>
      <xdr:rowOff>19050</xdr:rowOff>
    </xdr:from>
    <xdr:to>
      <xdr:col>15</xdr:col>
      <xdr:colOff>76200</xdr:colOff>
      <xdr:row>14</xdr:row>
      <xdr:rowOff>44935</xdr:rowOff>
    </xdr:to>
    <xdr:sp macro="" textlink="">
      <xdr:nvSpPr>
        <xdr:cNvPr id="62265" name="Text Box 56"/>
        <xdr:cNvSpPr txBox="1">
          <a:spLocks noChangeArrowheads="1"/>
        </xdr:cNvSpPr>
      </xdr:nvSpPr>
      <xdr:spPr bwMode="auto">
        <a:xfrm>
          <a:off x="9153525" y="2828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19050</xdr:rowOff>
    </xdr:from>
    <xdr:to>
      <xdr:col>15</xdr:col>
      <xdr:colOff>76200</xdr:colOff>
      <xdr:row>13</xdr:row>
      <xdr:rowOff>44936</xdr:rowOff>
    </xdr:to>
    <xdr:sp macro="" textlink="">
      <xdr:nvSpPr>
        <xdr:cNvPr id="62266" name="Text Box 57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19050</xdr:rowOff>
    </xdr:from>
    <xdr:to>
      <xdr:col>15</xdr:col>
      <xdr:colOff>76200</xdr:colOff>
      <xdr:row>8</xdr:row>
      <xdr:rowOff>44935</xdr:rowOff>
    </xdr:to>
    <xdr:sp macro="" textlink="">
      <xdr:nvSpPr>
        <xdr:cNvPr id="62267" name="Text Box 58"/>
        <xdr:cNvSpPr txBox="1">
          <a:spLocks noChangeArrowheads="1"/>
        </xdr:cNvSpPr>
      </xdr:nvSpPr>
      <xdr:spPr bwMode="auto">
        <a:xfrm>
          <a:off x="9153525" y="1704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46056</xdr:rowOff>
    </xdr:to>
    <xdr:sp macro="" textlink="">
      <xdr:nvSpPr>
        <xdr:cNvPr id="62268" name="Text Box 59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269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270" name="Text Box 61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20</xdr:row>
      <xdr:rowOff>19050</xdr:rowOff>
    </xdr:from>
    <xdr:to>
      <xdr:col>15</xdr:col>
      <xdr:colOff>76200</xdr:colOff>
      <xdr:row>20</xdr:row>
      <xdr:rowOff>44935</xdr:rowOff>
    </xdr:to>
    <xdr:sp macro="" textlink="">
      <xdr:nvSpPr>
        <xdr:cNvPr id="62271" name="Text Box 62"/>
        <xdr:cNvSpPr txBox="1">
          <a:spLocks noChangeArrowheads="1"/>
        </xdr:cNvSpPr>
      </xdr:nvSpPr>
      <xdr:spPr bwMode="auto">
        <a:xfrm>
          <a:off x="9153525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19</xdr:row>
      <xdr:rowOff>19050</xdr:rowOff>
    </xdr:from>
    <xdr:to>
      <xdr:col>15</xdr:col>
      <xdr:colOff>76200</xdr:colOff>
      <xdr:row>19</xdr:row>
      <xdr:rowOff>44935</xdr:rowOff>
    </xdr:to>
    <xdr:sp macro="" textlink="">
      <xdr:nvSpPr>
        <xdr:cNvPr id="62272" name="Text Box 63"/>
        <xdr:cNvSpPr txBox="1">
          <a:spLocks noChangeArrowheads="1"/>
        </xdr:cNvSpPr>
      </xdr:nvSpPr>
      <xdr:spPr bwMode="auto">
        <a:xfrm>
          <a:off x="9153525" y="3781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13</xdr:row>
      <xdr:rowOff>19050</xdr:rowOff>
    </xdr:from>
    <xdr:to>
      <xdr:col>15</xdr:col>
      <xdr:colOff>76200</xdr:colOff>
      <xdr:row>13</xdr:row>
      <xdr:rowOff>44936</xdr:rowOff>
    </xdr:to>
    <xdr:sp macro="" textlink="">
      <xdr:nvSpPr>
        <xdr:cNvPr id="62273" name="Text Box 64"/>
        <xdr:cNvSpPr txBox="1">
          <a:spLocks noChangeArrowheads="1"/>
        </xdr:cNvSpPr>
      </xdr:nvSpPr>
      <xdr:spPr bwMode="auto">
        <a:xfrm>
          <a:off x="9153525" y="2657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12</xdr:row>
      <xdr:rowOff>19050</xdr:rowOff>
    </xdr:from>
    <xdr:to>
      <xdr:col>15</xdr:col>
      <xdr:colOff>76200</xdr:colOff>
      <xdr:row>12</xdr:row>
      <xdr:rowOff>44936</xdr:rowOff>
    </xdr:to>
    <xdr:sp macro="" textlink="">
      <xdr:nvSpPr>
        <xdr:cNvPr id="62274" name="Text Box 65"/>
        <xdr:cNvSpPr txBox="1">
          <a:spLocks noChangeArrowheads="1"/>
        </xdr:cNvSpPr>
      </xdr:nvSpPr>
      <xdr:spPr bwMode="auto">
        <a:xfrm>
          <a:off x="9153525" y="2486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76200</xdr:colOff>
      <xdr:row>8</xdr:row>
      <xdr:rowOff>46056</xdr:rowOff>
    </xdr:to>
    <xdr:sp macro="" textlink="">
      <xdr:nvSpPr>
        <xdr:cNvPr id="62275" name="Text Box 66"/>
        <xdr:cNvSpPr txBox="1">
          <a:spLocks noChangeArrowheads="1"/>
        </xdr:cNvSpPr>
      </xdr:nvSpPr>
      <xdr:spPr bwMode="auto">
        <a:xfrm>
          <a:off x="9153525" y="1628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276" name="Text Box 1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77" name="Text Box 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29</xdr:row>
      <xdr:rowOff>28575</xdr:rowOff>
    </xdr:from>
    <xdr:to>
      <xdr:col>15</xdr:col>
      <xdr:colOff>76200</xdr:colOff>
      <xdr:row>29</xdr:row>
      <xdr:rowOff>44936</xdr:rowOff>
    </xdr:to>
    <xdr:sp macro="" textlink="">
      <xdr:nvSpPr>
        <xdr:cNvPr id="62278" name="Text Box 22"/>
        <xdr:cNvSpPr txBox="1">
          <a:spLocks noChangeArrowheads="1"/>
        </xdr:cNvSpPr>
      </xdr:nvSpPr>
      <xdr:spPr bwMode="auto">
        <a:xfrm>
          <a:off x="9153525" y="5695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79" name="Text Box 24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80" name="Text Box 3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281" name="Text Box 36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282" name="Text Box 52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83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84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85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86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87" name="Text Box 5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88" name="Text Box 24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89" name="Text Box 3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290" name="Text Box 36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19050</xdr:rowOff>
    </xdr:from>
    <xdr:to>
      <xdr:col>15</xdr:col>
      <xdr:colOff>76200</xdr:colOff>
      <xdr:row>28</xdr:row>
      <xdr:rowOff>46392</xdr:rowOff>
    </xdr:to>
    <xdr:sp macro="" textlink="">
      <xdr:nvSpPr>
        <xdr:cNvPr id="62291" name="Text Box 52"/>
        <xdr:cNvSpPr txBox="1">
          <a:spLocks noChangeArrowheads="1"/>
        </xdr:cNvSpPr>
      </xdr:nvSpPr>
      <xdr:spPr bwMode="auto">
        <a:xfrm>
          <a:off x="9153525" y="5419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92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93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94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95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96" name="Text Box 1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28575</xdr:rowOff>
    </xdr:from>
    <xdr:to>
      <xdr:col>15</xdr:col>
      <xdr:colOff>76200</xdr:colOff>
      <xdr:row>28</xdr:row>
      <xdr:rowOff>46392</xdr:rowOff>
    </xdr:to>
    <xdr:sp macro="" textlink="">
      <xdr:nvSpPr>
        <xdr:cNvPr id="62297" name="Text Box 22"/>
        <xdr:cNvSpPr txBox="1">
          <a:spLocks noChangeArrowheads="1"/>
        </xdr:cNvSpPr>
      </xdr:nvSpPr>
      <xdr:spPr bwMode="auto">
        <a:xfrm>
          <a:off x="915352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298" name="Text Box 2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299" name="Text Box 37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00" name="Text Box 44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01" name="Text Box 45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02" name="Text Box 53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03" name="Text Box 60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04" name="Text Box 61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05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06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07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08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09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10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11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12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13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14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15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16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17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18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19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20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21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22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23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24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25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26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27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28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29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30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31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32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33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34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35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36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37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38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39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40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41" name="Text Box 5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42" name="Text Box 24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43" name="Text Box 3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44" name="Text Box 36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19050</xdr:rowOff>
    </xdr:from>
    <xdr:to>
      <xdr:col>15</xdr:col>
      <xdr:colOff>76200</xdr:colOff>
      <xdr:row>27</xdr:row>
      <xdr:rowOff>44937</xdr:rowOff>
    </xdr:to>
    <xdr:sp macro="" textlink="">
      <xdr:nvSpPr>
        <xdr:cNvPr id="62345" name="Text Box 52"/>
        <xdr:cNvSpPr txBox="1">
          <a:spLocks noChangeArrowheads="1"/>
        </xdr:cNvSpPr>
      </xdr:nvSpPr>
      <xdr:spPr bwMode="auto">
        <a:xfrm>
          <a:off x="9153525" y="52482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46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47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48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49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50" name="Text Box 1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27</xdr:row>
      <xdr:rowOff>28575</xdr:rowOff>
    </xdr:from>
    <xdr:to>
      <xdr:col>15</xdr:col>
      <xdr:colOff>76200</xdr:colOff>
      <xdr:row>27</xdr:row>
      <xdr:rowOff>44937</xdr:rowOff>
    </xdr:to>
    <xdr:sp macro="" textlink="">
      <xdr:nvSpPr>
        <xdr:cNvPr id="62351" name="Text Box 22"/>
        <xdr:cNvSpPr txBox="1">
          <a:spLocks noChangeArrowheads="1"/>
        </xdr:cNvSpPr>
      </xdr:nvSpPr>
      <xdr:spPr bwMode="auto">
        <a:xfrm>
          <a:off x="9153525" y="5257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52" name="Text Box 45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53" name="Text Box 61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54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55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56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57" name="Text Box 45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58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59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60" name="Text Box 61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61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62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63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64" name="Text Box 45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65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66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67" name="Text Box 61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68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69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28575</xdr:rowOff>
    </xdr:from>
    <xdr:to>
      <xdr:col>15</xdr:col>
      <xdr:colOff>76200</xdr:colOff>
      <xdr:row>25</xdr:row>
      <xdr:rowOff>44935</xdr:rowOff>
    </xdr:to>
    <xdr:sp macro="" textlink="">
      <xdr:nvSpPr>
        <xdr:cNvPr id="62370" name="Text Box 25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71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72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73" name="Text Box 37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74" name="Text Box 44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75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76" name="Text Box 53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77" name="Text Box 60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78" name="Text Box 2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79" name="Text Box 37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80" name="Text Box 44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81" name="Text Box 45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82" name="Text Box 53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83" name="Text Box 60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84" name="Text Box 61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85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86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28575</xdr:rowOff>
    </xdr:from>
    <xdr:to>
      <xdr:col>15</xdr:col>
      <xdr:colOff>76200</xdr:colOff>
      <xdr:row>25</xdr:row>
      <xdr:rowOff>44935</xdr:rowOff>
    </xdr:to>
    <xdr:sp macro="" textlink="">
      <xdr:nvSpPr>
        <xdr:cNvPr id="62387" name="Text Box 25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88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89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90" name="Text Box 37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91" name="Text Box 44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92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93" name="Text Box 53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394" name="Text Box 60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95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96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28575</xdr:rowOff>
    </xdr:from>
    <xdr:to>
      <xdr:col>15</xdr:col>
      <xdr:colOff>76200</xdr:colOff>
      <xdr:row>25</xdr:row>
      <xdr:rowOff>44935</xdr:rowOff>
    </xdr:to>
    <xdr:sp macro="" textlink="">
      <xdr:nvSpPr>
        <xdr:cNvPr id="62397" name="Text Box 25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398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399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400" name="Text Box 37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401" name="Text Box 44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402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403" name="Text Box 53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404" name="Text Box 60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05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28575</xdr:rowOff>
    </xdr:from>
    <xdr:to>
      <xdr:col>15</xdr:col>
      <xdr:colOff>76200</xdr:colOff>
      <xdr:row>25</xdr:row>
      <xdr:rowOff>44935</xdr:rowOff>
    </xdr:to>
    <xdr:sp macro="" textlink="">
      <xdr:nvSpPr>
        <xdr:cNvPr id="62406" name="Text Box 5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07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28575</xdr:rowOff>
    </xdr:from>
    <xdr:to>
      <xdr:col>15</xdr:col>
      <xdr:colOff>76200</xdr:colOff>
      <xdr:row>25</xdr:row>
      <xdr:rowOff>44935</xdr:rowOff>
    </xdr:to>
    <xdr:sp macro="" textlink="">
      <xdr:nvSpPr>
        <xdr:cNvPr id="62408" name="Text Box 24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28575</xdr:rowOff>
    </xdr:from>
    <xdr:to>
      <xdr:col>15</xdr:col>
      <xdr:colOff>76200</xdr:colOff>
      <xdr:row>25</xdr:row>
      <xdr:rowOff>44935</xdr:rowOff>
    </xdr:to>
    <xdr:sp macro="" textlink="">
      <xdr:nvSpPr>
        <xdr:cNvPr id="62409" name="Text Box 32"/>
        <xdr:cNvSpPr txBox="1">
          <a:spLocks noChangeArrowheads="1"/>
        </xdr:cNvSpPr>
      </xdr:nvSpPr>
      <xdr:spPr bwMode="auto">
        <a:xfrm>
          <a:off x="9153525" y="4914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410" name="Text Box 36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19050</xdr:rowOff>
    </xdr:from>
    <xdr:to>
      <xdr:col>15</xdr:col>
      <xdr:colOff>76200</xdr:colOff>
      <xdr:row>25</xdr:row>
      <xdr:rowOff>44935</xdr:rowOff>
    </xdr:to>
    <xdr:sp macro="" textlink="">
      <xdr:nvSpPr>
        <xdr:cNvPr id="62411" name="Text Box 52"/>
        <xdr:cNvSpPr txBox="1">
          <a:spLocks noChangeArrowheads="1"/>
        </xdr:cNvSpPr>
      </xdr:nvSpPr>
      <xdr:spPr bwMode="auto">
        <a:xfrm>
          <a:off x="9153525" y="4905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12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13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14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415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416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17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18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19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20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21" name="Text Box 5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22" name="Text Box 24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23" name="Text Box 3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424" name="Text Box 36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19050</xdr:rowOff>
    </xdr:from>
    <xdr:to>
      <xdr:col>15</xdr:col>
      <xdr:colOff>76200</xdr:colOff>
      <xdr:row>26</xdr:row>
      <xdr:rowOff>44935</xdr:rowOff>
    </xdr:to>
    <xdr:sp macro="" textlink="">
      <xdr:nvSpPr>
        <xdr:cNvPr id="62425" name="Text Box 52"/>
        <xdr:cNvSpPr txBox="1">
          <a:spLocks noChangeArrowheads="1"/>
        </xdr:cNvSpPr>
      </xdr:nvSpPr>
      <xdr:spPr bwMode="auto">
        <a:xfrm>
          <a:off x="9153525" y="50768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26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27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28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29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30" name="Text Box 1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26</xdr:row>
      <xdr:rowOff>28575</xdr:rowOff>
    </xdr:from>
    <xdr:to>
      <xdr:col>15</xdr:col>
      <xdr:colOff>76200</xdr:colOff>
      <xdr:row>26</xdr:row>
      <xdr:rowOff>44935</xdr:rowOff>
    </xdr:to>
    <xdr:sp macro="" textlink="">
      <xdr:nvSpPr>
        <xdr:cNvPr id="62431" name="Text Box 22"/>
        <xdr:cNvSpPr txBox="1">
          <a:spLocks noChangeArrowheads="1"/>
        </xdr:cNvSpPr>
      </xdr:nvSpPr>
      <xdr:spPr bwMode="auto">
        <a:xfrm>
          <a:off x="9153525" y="5086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67" name="Text Box 45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68" name="Text Box 61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69" name="Text Box 45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0" name="Text Box 61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1" name="Text Box 45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2" name="Text Box 61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76200</xdr:colOff>
      <xdr:row>37</xdr:row>
      <xdr:rowOff>44935</xdr:rowOff>
    </xdr:to>
    <xdr:sp macro="" textlink="">
      <xdr:nvSpPr>
        <xdr:cNvPr id="373" name="Text Box 25"/>
        <xdr:cNvSpPr txBox="1">
          <a:spLocks noChangeArrowheads="1"/>
        </xdr:cNvSpPr>
      </xdr:nvSpPr>
      <xdr:spPr bwMode="auto">
        <a:xfrm>
          <a:off x="10681607" y="6587218"/>
          <a:ext cx="76200" cy="1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4" name="Text Box 37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5" name="Text Box 44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6" name="Text Box 53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7" name="Text Box 60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8" name="Text Box 45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79" name="Text Box 61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76200</xdr:colOff>
      <xdr:row>37</xdr:row>
      <xdr:rowOff>44935</xdr:rowOff>
    </xdr:to>
    <xdr:sp macro="" textlink="">
      <xdr:nvSpPr>
        <xdr:cNvPr id="380" name="Text Box 25"/>
        <xdr:cNvSpPr txBox="1">
          <a:spLocks noChangeArrowheads="1"/>
        </xdr:cNvSpPr>
      </xdr:nvSpPr>
      <xdr:spPr bwMode="auto">
        <a:xfrm>
          <a:off x="10681607" y="6587218"/>
          <a:ext cx="76200" cy="1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81" name="Text Box 37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82" name="Text Box 44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83" name="Text Box 53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84" name="Text Box 60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76200</xdr:colOff>
      <xdr:row>37</xdr:row>
      <xdr:rowOff>44935</xdr:rowOff>
    </xdr:to>
    <xdr:sp macro="" textlink="">
      <xdr:nvSpPr>
        <xdr:cNvPr id="385" name="Text Box 25"/>
        <xdr:cNvSpPr txBox="1">
          <a:spLocks noChangeArrowheads="1"/>
        </xdr:cNvSpPr>
      </xdr:nvSpPr>
      <xdr:spPr bwMode="auto">
        <a:xfrm>
          <a:off x="10681607" y="6587218"/>
          <a:ext cx="76200" cy="1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86" name="Text Box 37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87" name="Text Box 44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88" name="Text Box 53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89" name="Text Box 60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76200</xdr:colOff>
      <xdr:row>37</xdr:row>
      <xdr:rowOff>44935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10681607" y="6587218"/>
          <a:ext cx="76200" cy="1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76200</xdr:colOff>
      <xdr:row>37</xdr:row>
      <xdr:rowOff>44935</xdr:rowOff>
    </xdr:to>
    <xdr:sp macro="" textlink="">
      <xdr:nvSpPr>
        <xdr:cNvPr id="391" name="Text Box 24"/>
        <xdr:cNvSpPr txBox="1">
          <a:spLocks noChangeArrowheads="1"/>
        </xdr:cNvSpPr>
      </xdr:nvSpPr>
      <xdr:spPr bwMode="auto">
        <a:xfrm>
          <a:off x="10681607" y="6587218"/>
          <a:ext cx="76200" cy="1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28575</xdr:rowOff>
    </xdr:from>
    <xdr:to>
      <xdr:col>15</xdr:col>
      <xdr:colOff>76200</xdr:colOff>
      <xdr:row>37</xdr:row>
      <xdr:rowOff>44935</xdr:rowOff>
    </xdr:to>
    <xdr:sp macro="" textlink="">
      <xdr:nvSpPr>
        <xdr:cNvPr id="392" name="Text Box 32"/>
        <xdr:cNvSpPr txBox="1">
          <a:spLocks noChangeArrowheads="1"/>
        </xdr:cNvSpPr>
      </xdr:nvSpPr>
      <xdr:spPr bwMode="auto">
        <a:xfrm>
          <a:off x="10681607" y="6587218"/>
          <a:ext cx="76200" cy="1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93" name="Text Box 36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37</xdr:row>
      <xdr:rowOff>19050</xdr:rowOff>
    </xdr:from>
    <xdr:to>
      <xdr:col>15</xdr:col>
      <xdr:colOff>76200</xdr:colOff>
      <xdr:row>37</xdr:row>
      <xdr:rowOff>44935</xdr:rowOff>
    </xdr:to>
    <xdr:sp macro="" textlink="">
      <xdr:nvSpPr>
        <xdr:cNvPr id="394" name="Text Box 52"/>
        <xdr:cNvSpPr txBox="1">
          <a:spLocks noChangeArrowheads="1"/>
        </xdr:cNvSpPr>
      </xdr:nvSpPr>
      <xdr:spPr bwMode="auto">
        <a:xfrm>
          <a:off x="10681607" y="6577693"/>
          <a:ext cx="76200" cy="2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2" name="Text Box 1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3" name="Text Box 2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4" name="Text Box 3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5" name="Text Box 4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6" name="Text Box 5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7" name="Text Box 6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8" name="Text Box 7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69" name="Text Box 8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0" name="Text Box 9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1" name="Text Box 10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2" name="Text Box 16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3" name="Text Box 17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4" name="Text Box 18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5" name="Text Box 19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6" name="Text Box 20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7" name="Text Box 21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8" name="Text Box 22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79" name="Text Box 23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0" name="Text Box 24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1" name="Text Box 25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2" name="Text Box 39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3" name="Text Box 40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4" name="Text Box 41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5" name="Text Box 42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6" name="Text Box 43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7" name="Text Box 44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8" name="Text Box 45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89" name="Text Box 46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0" name="Text Box 47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1" name="Text Box 48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7" name="Text Box 54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8" name="Text Box 55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099" name="Text Box 56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0" name="Text Box 57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1" name="Text Box 58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2" name="Text Box 59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3" name="Text Box 60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4" name="Text Box 61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5" name="Text Box 62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11</xdr:row>
      <xdr:rowOff>0</xdr:rowOff>
    </xdr:from>
    <xdr:to>
      <xdr:col>0</xdr:col>
      <xdr:colOff>247650</xdr:colOff>
      <xdr:row>11</xdr:row>
      <xdr:rowOff>0</xdr:rowOff>
    </xdr:to>
    <xdr:sp macro="" textlink="">
      <xdr:nvSpPr>
        <xdr:cNvPr id="55106" name="Text Box 63"/>
        <xdr:cNvSpPr txBox="1">
          <a:spLocks noChangeArrowheads="1"/>
        </xdr:cNvSpPr>
      </xdr:nvSpPr>
      <xdr:spPr bwMode="auto">
        <a:xfrm>
          <a:off x="76200" y="27146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48" name="Text Box 16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49" name="Text Box 17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50" name="Text Box 18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51" name="Text Box 19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52" name="Text Box 20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53" name="Text Box 21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54" name="Text Box 22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55" name="Text Box 23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56" name="Text Box 24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57" name="Text Box 25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83" name="Text Box 51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84" name="Text Box 52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85" name="Text Box 53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86" name="Text Box 54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87" name="Text Box 55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88" name="Text Box 56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89" name="Text Box 57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90" name="Text Box 58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91" name="Text Box 59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892" name="Text Box 60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18" name="Text Box 86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19" name="Text Box 87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20" name="Text Box 88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21" name="Text Box 89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22" name="Text Box 90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23" name="Text Box 91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24" name="Text Box 92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25" name="Text Box 93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26" name="Text Box 94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76200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48927" name="Text Box 95"/>
        <xdr:cNvSpPr txBox="1">
          <a:spLocks noChangeArrowheads="1"/>
        </xdr:cNvSpPr>
      </xdr:nvSpPr>
      <xdr:spPr bwMode="auto">
        <a:xfrm>
          <a:off x="171450" y="7715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83" name="Text Box 39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84" name="Text Box 40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85" name="Text Box 41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86" name="Text Box 42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87" name="Text Box 43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88" name="Text Box 44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89" name="Text Box 45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90" name="Text Box 46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91" name="Text Box 47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92" name="Text Box 48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9525</xdr:colOff>
      <xdr:row>17</xdr:row>
      <xdr:rowOff>44904</xdr:rowOff>
    </xdr:from>
    <xdr:to>
      <xdr:col>2</xdr:col>
      <xdr:colOff>9525</xdr:colOff>
      <xdr:row>19</xdr:row>
      <xdr:rowOff>102054</xdr:rowOff>
    </xdr:to>
    <xdr:sp macro="" textlink="">
      <xdr:nvSpPr>
        <xdr:cNvPr id="60149" name="AutoShape 50"/>
        <xdr:cNvSpPr>
          <a:spLocks/>
        </xdr:cNvSpPr>
      </xdr:nvSpPr>
      <xdr:spPr bwMode="auto">
        <a:xfrm>
          <a:off x="970308" y="3440774"/>
          <a:ext cx="132521" cy="355323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</xdr:row>
      <xdr:rowOff>76200</xdr:rowOff>
    </xdr:from>
    <xdr:to>
      <xdr:col>2</xdr:col>
      <xdr:colOff>9525</xdr:colOff>
      <xdr:row>22</xdr:row>
      <xdr:rowOff>3313</xdr:rowOff>
    </xdr:to>
    <xdr:sp macro="" textlink="">
      <xdr:nvSpPr>
        <xdr:cNvPr id="60150" name="AutoShape 51"/>
        <xdr:cNvSpPr>
          <a:spLocks/>
        </xdr:cNvSpPr>
      </xdr:nvSpPr>
      <xdr:spPr bwMode="auto">
        <a:xfrm>
          <a:off x="970308" y="3919330"/>
          <a:ext cx="132521" cy="225287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22</xdr:row>
      <xdr:rowOff>76200</xdr:rowOff>
    </xdr:from>
    <xdr:to>
      <xdr:col>2</xdr:col>
      <xdr:colOff>9525</xdr:colOff>
      <xdr:row>25</xdr:row>
      <xdr:rowOff>142875</xdr:rowOff>
    </xdr:to>
    <xdr:sp macro="" textlink="">
      <xdr:nvSpPr>
        <xdr:cNvPr id="60151" name="AutoShape 52"/>
        <xdr:cNvSpPr>
          <a:spLocks/>
        </xdr:cNvSpPr>
      </xdr:nvSpPr>
      <xdr:spPr bwMode="auto">
        <a:xfrm>
          <a:off x="970308" y="4217504"/>
          <a:ext cx="132521" cy="513936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26</xdr:row>
      <xdr:rowOff>53068</xdr:rowOff>
    </xdr:from>
    <xdr:to>
      <xdr:col>2</xdr:col>
      <xdr:colOff>9525</xdr:colOff>
      <xdr:row>29</xdr:row>
      <xdr:rowOff>138793</xdr:rowOff>
    </xdr:to>
    <xdr:sp macro="" textlink="">
      <xdr:nvSpPr>
        <xdr:cNvPr id="60152" name="AutoShape 53"/>
        <xdr:cNvSpPr>
          <a:spLocks/>
        </xdr:cNvSpPr>
      </xdr:nvSpPr>
      <xdr:spPr bwMode="auto">
        <a:xfrm>
          <a:off x="970308" y="4790720"/>
          <a:ext cx="132521" cy="532986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98" name="Text Box 54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799" name="Text Box 55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800" name="Text Box 56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801" name="Text Box 57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802" name="Text Box 58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803" name="Text Box 59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804" name="Text Box 60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805" name="Text Box 61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806" name="Text Box 62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0</xdr:col>
      <xdr:colOff>76200</xdr:colOff>
      <xdr:row>28</xdr:row>
      <xdr:rowOff>0</xdr:rowOff>
    </xdr:from>
    <xdr:to>
      <xdr:col>0</xdr:col>
      <xdr:colOff>247650</xdr:colOff>
      <xdr:row>28</xdr:row>
      <xdr:rowOff>0</xdr:rowOff>
    </xdr:to>
    <xdr:sp macro="" textlink="">
      <xdr:nvSpPr>
        <xdr:cNvPr id="31807" name="Text Box 63"/>
        <xdr:cNvSpPr txBox="1">
          <a:spLocks noChangeArrowheads="1"/>
        </xdr:cNvSpPr>
      </xdr:nvSpPr>
      <xdr:spPr bwMode="auto">
        <a:xfrm>
          <a:off x="76200" y="655320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+</a:t>
          </a:r>
        </a:p>
      </xdr:txBody>
    </xdr:sp>
    <xdr:clientData/>
  </xdr:twoCellAnchor>
  <xdr:twoCellAnchor>
    <xdr:from>
      <xdr:col>1</xdr:col>
      <xdr:colOff>0</xdr:colOff>
      <xdr:row>14</xdr:row>
      <xdr:rowOff>48986</xdr:rowOff>
    </xdr:from>
    <xdr:to>
      <xdr:col>2</xdr:col>
      <xdr:colOff>0</xdr:colOff>
      <xdr:row>16</xdr:row>
      <xdr:rowOff>115661</xdr:rowOff>
    </xdr:to>
    <xdr:sp macro="" textlink="">
      <xdr:nvSpPr>
        <xdr:cNvPr id="60163" name="AutoShape 64"/>
        <xdr:cNvSpPr>
          <a:spLocks/>
        </xdr:cNvSpPr>
      </xdr:nvSpPr>
      <xdr:spPr bwMode="auto">
        <a:xfrm>
          <a:off x="960783" y="2997595"/>
          <a:ext cx="132521" cy="364849"/>
        </a:xfrm>
        <a:prstGeom prst="rightBrace">
          <a:avLst>
            <a:gd name="adj1" fmla="val 303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1239</xdr:colOff>
      <xdr:row>17</xdr:row>
      <xdr:rowOff>44904</xdr:rowOff>
    </xdr:from>
    <xdr:to>
      <xdr:col>10</xdr:col>
      <xdr:colOff>1238</xdr:colOff>
      <xdr:row>19</xdr:row>
      <xdr:rowOff>102054</xdr:rowOff>
    </xdr:to>
    <xdr:sp macro="" textlink="">
      <xdr:nvSpPr>
        <xdr:cNvPr id="107" name="AutoShape 50"/>
        <xdr:cNvSpPr>
          <a:spLocks/>
        </xdr:cNvSpPr>
      </xdr:nvSpPr>
      <xdr:spPr bwMode="auto">
        <a:xfrm>
          <a:off x="7894565" y="3440774"/>
          <a:ext cx="132521" cy="355323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1239</xdr:colOff>
      <xdr:row>20</xdr:row>
      <xdr:rowOff>76200</xdr:rowOff>
    </xdr:from>
    <xdr:to>
      <xdr:col>10</xdr:col>
      <xdr:colOff>1238</xdr:colOff>
      <xdr:row>22</xdr:row>
      <xdr:rowOff>3313</xdr:rowOff>
    </xdr:to>
    <xdr:sp macro="" textlink="">
      <xdr:nvSpPr>
        <xdr:cNvPr id="108" name="AutoShape 51"/>
        <xdr:cNvSpPr>
          <a:spLocks/>
        </xdr:cNvSpPr>
      </xdr:nvSpPr>
      <xdr:spPr bwMode="auto">
        <a:xfrm>
          <a:off x="7894565" y="3919330"/>
          <a:ext cx="132521" cy="225287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1239</xdr:colOff>
      <xdr:row>22</xdr:row>
      <xdr:rowOff>76200</xdr:rowOff>
    </xdr:from>
    <xdr:to>
      <xdr:col>10</xdr:col>
      <xdr:colOff>1238</xdr:colOff>
      <xdr:row>25</xdr:row>
      <xdr:rowOff>142875</xdr:rowOff>
    </xdr:to>
    <xdr:sp macro="" textlink="">
      <xdr:nvSpPr>
        <xdr:cNvPr id="109" name="AutoShape 52"/>
        <xdr:cNvSpPr>
          <a:spLocks/>
        </xdr:cNvSpPr>
      </xdr:nvSpPr>
      <xdr:spPr bwMode="auto">
        <a:xfrm>
          <a:off x="7894565" y="4217504"/>
          <a:ext cx="132521" cy="513936"/>
        </a:xfrm>
        <a:prstGeom prst="rightBrace">
          <a:avLst>
            <a:gd name="adj1" fmla="val 434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1239</xdr:colOff>
      <xdr:row>26</xdr:row>
      <xdr:rowOff>53068</xdr:rowOff>
    </xdr:from>
    <xdr:to>
      <xdr:col>10</xdr:col>
      <xdr:colOff>1238</xdr:colOff>
      <xdr:row>29</xdr:row>
      <xdr:rowOff>138793</xdr:rowOff>
    </xdr:to>
    <xdr:sp macro="" textlink="">
      <xdr:nvSpPr>
        <xdr:cNvPr id="110" name="AutoShape 53"/>
        <xdr:cNvSpPr>
          <a:spLocks/>
        </xdr:cNvSpPr>
      </xdr:nvSpPr>
      <xdr:spPr bwMode="auto">
        <a:xfrm>
          <a:off x="7894565" y="4790720"/>
          <a:ext cx="132521" cy="532986"/>
        </a:xfrm>
        <a:prstGeom prst="rightBrace">
          <a:avLst>
            <a:gd name="adj1" fmla="val 46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1239</xdr:colOff>
      <xdr:row>14</xdr:row>
      <xdr:rowOff>53187</xdr:rowOff>
    </xdr:from>
    <xdr:to>
      <xdr:col>10</xdr:col>
      <xdr:colOff>1238</xdr:colOff>
      <xdr:row>16</xdr:row>
      <xdr:rowOff>110336</xdr:rowOff>
    </xdr:to>
    <xdr:sp macro="" textlink="">
      <xdr:nvSpPr>
        <xdr:cNvPr id="112" name="AutoShape 50"/>
        <xdr:cNvSpPr>
          <a:spLocks/>
        </xdr:cNvSpPr>
      </xdr:nvSpPr>
      <xdr:spPr bwMode="auto">
        <a:xfrm>
          <a:off x="8118196" y="3001796"/>
          <a:ext cx="132520" cy="355323"/>
        </a:xfrm>
        <a:prstGeom prst="rightBrace">
          <a:avLst>
            <a:gd name="adj1" fmla="val 2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62"/>
  <sheetViews>
    <sheetView view="pageBreakPreview" topLeftCell="A4" zoomScale="76" zoomScaleNormal="75" zoomScaleSheetLayoutView="76" workbookViewId="0">
      <selection activeCell="J14" sqref="J14"/>
    </sheetView>
  </sheetViews>
  <sheetFormatPr defaultColWidth="6" defaultRowHeight="11.25"/>
  <cols>
    <col min="1" max="1" width="10.625" style="6" customWidth="1"/>
    <col min="2" max="2" width="12.125" style="6" customWidth="1"/>
    <col min="3" max="3" width="7.875" style="6" customWidth="1"/>
    <col min="4" max="4" width="6.25" style="6" customWidth="1"/>
    <col min="5" max="5" width="5.875" style="6" customWidth="1"/>
    <col min="6" max="6" width="6.25" style="4" customWidth="1"/>
    <col min="7" max="7" width="9.125" style="6" customWidth="1"/>
    <col min="8" max="8" width="5.625" style="55" customWidth="1"/>
    <col min="9" max="9" width="7" style="6" customWidth="1"/>
    <col min="10" max="10" width="7.25" style="6" customWidth="1"/>
    <col min="11" max="11" width="7.5" style="6" customWidth="1"/>
    <col min="12" max="12" width="8.25" style="6" customWidth="1"/>
    <col min="13" max="13" width="7.25" style="6" customWidth="1"/>
    <col min="14" max="15" width="9" style="6" customWidth="1"/>
    <col min="16" max="16" width="9.5" style="28" customWidth="1"/>
    <col min="17" max="17" width="5.625" style="6" customWidth="1"/>
    <col min="18" max="18" width="6.375" style="6" customWidth="1"/>
    <col min="19" max="19" width="6.125" style="6" customWidth="1"/>
    <col min="20" max="20" width="6.625" style="6" customWidth="1"/>
    <col min="21" max="21" width="11.875" style="6" customWidth="1"/>
    <col min="22" max="22" width="12.125" style="6" customWidth="1"/>
    <col min="23" max="23" width="10.625" style="6" customWidth="1"/>
    <col min="24" max="16384" width="6" style="6"/>
  </cols>
  <sheetData>
    <row r="1" spans="1:112" s="3" customFormat="1" ht="27.95" customHeight="1">
      <c r="A1" s="89" t="s">
        <v>672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1"/>
      <c r="N1" s="92"/>
      <c r="O1" s="92"/>
      <c r="P1" s="92"/>
      <c r="Q1" s="218"/>
      <c r="R1" s="92"/>
      <c r="S1" s="92"/>
      <c r="T1" s="92"/>
      <c r="U1" s="92"/>
      <c r="V1" s="92"/>
      <c r="W1" s="92"/>
    </row>
    <row r="2" spans="1:112" s="16" customFormat="1" ht="30" customHeight="1">
      <c r="A2" s="2131" t="s">
        <v>657</v>
      </c>
      <c r="B2" s="2131"/>
      <c r="C2" s="2131"/>
      <c r="D2" s="2131"/>
      <c r="E2" s="2131"/>
      <c r="F2" s="2131"/>
      <c r="G2" s="2131"/>
      <c r="H2" s="2131"/>
      <c r="I2" s="2131"/>
      <c r="J2" s="2131"/>
      <c r="K2" s="2131"/>
      <c r="L2" s="2131"/>
      <c r="M2" s="93"/>
      <c r="N2" s="93"/>
      <c r="O2" s="93"/>
      <c r="P2" s="93"/>
      <c r="Q2" s="217"/>
      <c r="R2" s="93"/>
      <c r="S2" s="93"/>
      <c r="T2" s="93"/>
      <c r="U2" s="93"/>
      <c r="V2" s="93"/>
      <c r="W2" s="93"/>
    </row>
    <row r="3" spans="1:112" s="387" customFormat="1" ht="39.950000000000003" customHeight="1">
      <c r="A3" s="2130" t="s">
        <v>1026</v>
      </c>
      <c r="B3" s="2130"/>
      <c r="C3" s="2130"/>
      <c r="D3" s="2130"/>
      <c r="E3" s="2130"/>
      <c r="F3" s="2130"/>
      <c r="G3" s="2130"/>
      <c r="H3" s="2130"/>
      <c r="I3" s="2130"/>
      <c r="J3" s="2130"/>
      <c r="K3" s="2130"/>
      <c r="L3" s="2130"/>
      <c r="M3" s="385"/>
      <c r="N3" s="385"/>
      <c r="O3" s="385"/>
      <c r="P3" s="385"/>
      <c r="Q3" s="386"/>
      <c r="R3" s="385"/>
      <c r="S3" s="385"/>
      <c r="T3" s="385"/>
      <c r="U3" s="385"/>
      <c r="V3" s="385"/>
      <c r="W3" s="385"/>
    </row>
    <row r="4" spans="1:112" s="360" customFormat="1" ht="20.100000000000001" customHeight="1">
      <c r="A4" s="379" t="s">
        <v>996</v>
      </c>
      <c r="B4" s="451"/>
      <c r="C4" s="451"/>
      <c r="D4" s="451"/>
      <c r="E4" s="451"/>
      <c r="F4" s="451"/>
      <c r="G4" s="379"/>
      <c r="H4" s="361"/>
      <c r="I4" s="379"/>
      <c r="J4" s="379"/>
      <c r="K4" s="377"/>
      <c r="L4" s="379"/>
      <c r="M4" s="361"/>
      <c r="N4" s="379"/>
      <c r="O4" s="379"/>
      <c r="P4" s="377"/>
      <c r="Q4" s="361"/>
      <c r="R4" s="379"/>
      <c r="S4" s="379"/>
      <c r="T4" s="379"/>
      <c r="U4" s="451"/>
      <c r="V4" s="379"/>
      <c r="W4" s="377" t="s">
        <v>743</v>
      </c>
    </row>
    <row r="5" spans="1:112" s="456" customFormat="1" ht="22.5" customHeight="1">
      <c r="A5" s="455"/>
      <c r="B5" s="498" t="s">
        <v>1069</v>
      </c>
      <c r="C5" s="453"/>
      <c r="D5" s="2125" t="s">
        <v>1070</v>
      </c>
      <c r="E5" s="2126"/>
      <c r="F5" s="2126"/>
      <c r="G5" s="2126"/>
      <c r="H5" s="2127"/>
      <c r="I5" s="453" t="s">
        <v>1071</v>
      </c>
      <c r="J5" s="453"/>
      <c r="K5" s="453"/>
      <c r="L5" s="453"/>
      <c r="M5" s="453" t="s">
        <v>1072</v>
      </c>
      <c r="N5" s="452"/>
      <c r="O5" s="454"/>
      <c r="P5" s="483" t="s">
        <v>1040</v>
      </c>
      <c r="Q5" s="453" t="s">
        <v>1041</v>
      </c>
      <c r="R5" s="453"/>
      <c r="S5" s="453"/>
      <c r="T5" s="453"/>
      <c r="U5" s="483" t="s">
        <v>1042</v>
      </c>
      <c r="V5" s="468" t="s">
        <v>1043</v>
      </c>
      <c r="W5" s="455"/>
    </row>
    <row r="6" spans="1:112" s="49" customFormat="1" ht="22.5" customHeight="1">
      <c r="A6" s="431" t="s">
        <v>1044</v>
      </c>
      <c r="B6" s="499" t="s">
        <v>1045</v>
      </c>
      <c r="C6" s="471"/>
      <c r="D6" s="472" t="s">
        <v>376</v>
      </c>
      <c r="E6" s="474" t="s">
        <v>1046</v>
      </c>
      <c r="F6" s="476" t="s">
        <v>1047</v>
      </c>
      <c r="G6" s="2128" t="s">
        <v>1048</v>
      </c>
      <c r="H6" s="2129"/>
      <c r="I6" s="449" t="s">
        <v>376</v>
      </c>
      <c r="J6" s="476" t="s">
        <v>1049</v>
      </c>
      <c r="K6" s="476" t="s">
        <v>1050</v>
      </c>
      <c r="L6" s="474" t="s">
        <v>1051</v>
      </c>
      <c r="M6" s="449" t="s">
        <v>376</v>
      </c>
      <c r="N6" s="484" t="s">
        <v>1052</v>
      </c>
      <c r="O6" s="484" t="s">
        <v>1053</v>
      </c>
      <c r="P6" s="481" t="s">
        <v>376</v>
      </c>
      <c r="Q6" s="449" t="s">
        <v>376</v>
      </c>
      <c r="R6" s="474" t="s">
        <v>1054</v>
      </c>
      <c r="S6" s="486" t="s">
        <v>1055</v>
      </c>
      <c r="T6" s="488" t="s">
        <v>1056</v>
      </c>
      <c r="U6" s="489" t="s">
        <v>1057</v>
      </c>
      <c r="V6" s="469" t="s">
        <v>1058</v>
      </c>
      <c r="W6" s="430" t="s">
        <v>1059</v>
      </c>
    </row>
    <row r="7" spans="1:112" s="49" customFormat="1" ht="22.5" customHeight="1">
      <c r="A7" s="450" t="s">
        <v>1060</v>
      </c>
      <c r="B7" s="500" t="s">
        <v>376</v>
      </c>
      <c r="C7" s="479" t="s">
        <v>1061</v>
      </c>
      <c r="D7" s="473" t="s">
        <v>1062</v>
      </c>
      <c r="E7" s="475"/>
      <c r="F7" s="477"/>
      <c r="G7" s="449" t="s">
        <v>1063</v>
      </c>
      <c r="H7" s="478" t="s">
        <v>1064</v>
      </c>
      <c r="I7" s="480"/>
      <c r="J7" s="481"/>
      <c r="K7" s="481"/>
      <c r="L7" s="482"/>
      <c r="M7" s="480"/>
      <c r="N7" s="481"/>
      <c r="O7" s="481"/>
      <c r="P7" s="481" t="s">
        <v>376</v>
      </c>
      <c r="Q7" s="480"/>
      <c r="R7" s="485" t="s">
        <v>658</v>
      </c>
      <c r="S7" s="487" t="s">
        <v>1065</v>
      </c>
      <c r="T7" s="471" t="s">
        <v>1066</v>
      </c>
      <c r="U7" s="490" t="s">
        <v>376</v>
      </c>
      <c r="V7" s="470"/>
      <c r="W7" s="431" t="s">
        <v>1067</v>
      </c>
    </row>
    <row r="8" spans="1:112" s="459" customFormat="1" ht="22.5" customHeight="1">
      <c r="A8" s="457"/>
      <c r="B8" s="1898" t="s">
        <v>448</v>
      </c>
      <c r="C8" s="1899" t="s">
        <v>1062</v>
      </c>
      <c r="D8" s="1900" t="s">
        <v>376</v>
      </c>
      <c r="E8" s="1900" t="s">
        <v>658</v>
      </c>
      <c r="F8" s="1901" t="s">
        <v>659</v>
      </c>
      <c r="G8" s="1902" t="s">
        <v>660</v>
      </c>
      <c r="H8" s="1901" t="s">
        <v>661</v>
      </c>
      <c r="I8" s="1903" t="s">
        <v>376</v>
      </c>
      <c r="J8" s="1901" t="s">
        <v>662</v>
      </c>
      <c r="K8" s="1901" t="s">
        <v>663</v>
      </c>
      <c r="L8" s="1900" t="s">
        <v>358</v>
      </c>
      <c r="M8" s="1903" t="s">
        <v>376</v>
      </c>
      <c r="N8" s="1901" t="s">
        <v>400</v>
      </c>
      <c r="O8" s="1901" t="s">
        <v>1032</v>
      </c>
      <c r="P8" s="1901" t="s">
        <v>398</v>
      </c>
      <c r="Q8" s="1903" t="s">
        <v>376</v>
      </c>
      <c r="R8" s="1904" t="s">
        <v>664</v>
      </c>
      <c r="S8" s="1899" t="s">
        <v>1068</v>
      </c>
      <c r="T8" s="1905" t="s">
        <v>1033</v>
      </c>
      <c r="U8" s="1899" t="s">
        <v>387</v>
      </c>
      <c r="V8" s="1906" t="s">
        <v>449</v>
      </c>
      <c r="W8" s="458"/>
    </row>
    <row r="9" spans="1:112" s="50" customFormat="1" ht="23.45" customHeight="1">
      <c r="A9" s="491" t="s">
        <v>2</v>
      </c>
      <c r="B9" s="522">
        <v>99990.49</v>
      </c>
      <c r="C9" s="523">
        <v>100</v>
      </c>
      <c r="D9" s="432">
        <v>258</v>
      </c>
      <c r="E9" s="433">
        <v>77</v>
      </c>
      <c r="F9" s="433">
        <v>86</v>
      </c>
      <c r="G9" s="501">
        <v>69</v>
      </c>
      <c r="H9" s="434">
        <v>26</v>
      </c>
      <c r="I9" s="2098">
        <v>3584</v>
      </c>
      <c r="J9" s="2098">
        <v>212</v>
      </c>
      <c r="K9" s="2098">
        <v>1206</v>
      </c>
      <c r="L9" s="2098">
        <v>2166</v>
      </c>
      <c r="M9" s="512">
        <v>93620</v>
      </c>
      <c r="N9" s="512">
        <v>57548</v>
      </c>
      <c r="O9" s="512">
        <v>36072</v>
      </c>
      <c r="P9" s="512">
        <v>481836</v>
      </c>
      <c r="Q9" s="435">
        <v>86</v>
      </c>
      <c r="R9" s="436">
        <v>3</v>
      </c>
      <c r="S9" s="434">
        <v>15</v>
      </c>
      <c r="T9" s="434">
        <v>68</v>
      </c>
      <c r="U9" s="503">
        <v>18326619</v>
      </c>
      <c r="V9" s="504">
        <v>49624269</v>
      </c>
      <c r="W9" s="465" t="s">
        <v>2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</row>
    <row r="10" spans="1:112" s="50" customFormat="1" ht="23.45" customHeight="1">
      <c r="A10" s="491" t="s">
        <v>1034</v>
      </c>
      <c r="B10" s="522">
        <v>100032.73</v>
      </c>
      <c r="C10" s="523">
        <v>100</v>
      </c>
      <c r="D10" s="432">
        <v>258</v>
      </c>
      <c r="E10" s="433">
        <v>77</v>
      </c>
      <c r="F10" s="433">
        <v>86</v>
      </c>
      <c r="G10" s="501">
        <v>69</v>
      </c>
      <c r="H10" s="434">
        <v>26</v>
      </c>
      <c r="I10" s="2098">
        <v>3562</v>
      </c>
      <c r="J10" s="2098">
        <v>212</v>
      </c>
      <c r="K10" s="2098">
        <v>1205</v>
      </c>
      <c r="L10" s="2098">
        <v>2145</v>
      </c>
      <c r="M10" s="512">
        <v>92859</v>
      </c>
      <c r="N10" s="512">
        <v>56664</v>
      </c>
      <c r="O10" s="512">
        <v>36195</v>
      </c>
      <c r="P10" s="512">
        <v>480461</v>
      </c>
      <c r="Q10" s="435">
        <v>79</v>
      </c>
      <c r="R10" s="435">
        <v>3</v>
      </c>
      <c r="S10" s="434">
        <v>16</v>
      </c>
      <c r="T10" s="434">
        <v>60</v>
      </c>
      <c r="U10" s="512">
        <v>18687694</v>
      </c>
      <c r="V10" s="517">
        <v>50034357</v>
      </c>
      <c r="W10" s="465" t="s">
        <v>1035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</row>
    <row r="11" spans="1:112" s="50" customFormat="1" ht="23.45" customHeight="1">
      <c r="A11" s="491" t="s">
        <v>87</v>
      </c>
      <c r="B11" s="522">
        <v>100140.1</v>
      </c>
      <c r="C11" s="523">
        <v>100</v>
      </c>
      <c r="D11" s="502">
        <v>260</v>
      </c>
      <c r="E11" s="502">
        <v>77</v>
      </c>
      <c r="F11" s="502">
        <v>86</v>
      </c>
      <c r="G11" s="501">
        <v>69</v>
      </c>
      <c r="H11" s="502">
        <v>28</v>
      </c>
      <c r="I11" s="2099">
        <v>3497</v>
      </c>
      <c r="J11" s="2099">
        <v>211</v>
      </c>
      <c r="K11" s="2099">
        <v>1205</v>
      </c>
      <c r="L11" s="2099">
        <v>2081</v>
      </c>
      <c r="M11" s="503">
        <v>92717</v>
      </c>
      <c r="N11" s="503">
        <v>56419</v>
      </c>
      <c r="O11" s="503">
        <v>36298</v>
      </c>
      <c r="P11" s="503">
        <v>480187</v>
      </c>
      <c r="Q11" s="437">
        <v>77</v>
      </c>
      <c r="R11" s="437">
        <v>4</v>
      </c>
      <c r="S11" s="437">
        <v>16</v>
      </c>
      <c r="T11" s="437">
        <v>57</v>
      </c>
      <c r="U11" s="503">
        <v>18970458</v>
      </c>
      <c r="V11" s="504">
        <v>50394374</v>
      </c>
      <c r="W11" s="465" t="s">
        <v>87</v>
      </c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</row>
    <row r="12" spans="1:112" ht="23.45" customHeight="1">
      <c r="A12" s="492">
        <v>2009</v>
      </c>
      <c r="B12" s="524">
        <v>100207.98</v>
      </c>
      <c r="C12" s="523">
        <v>100</v>
      </c>
      <c r="D12" s="438">
        <v>260</v>
      </c>
      <c r="E12" s="438">
        <v>77</v>
      </c>
      <c r="F12" s="438">
        <v>86</v>
      </c>
      <c r="G12" s="501">
        <v>69</v>
      </c>
      <c r="H12" s="438">
        <v>28</v>
      </c>
      <c r="I12" s="2100">
        <v>3468</v>
      </c>
      <c r="J12" s="2100">
        <v>214</v>
      </c>
      <c r="K12" s="2100">
        <v>1196</v>
      </c>
      <c r="L12" s="2100">
        <v>2058</v>
      </c>
      <c r="M12" s="513">
        <v>91865</v>
      </c>
      <c r="N12" s="513">
        <v>55402</v>
      </c>
      <c r="O12" s="513">
        <v>36463</v>
      </c>
      <c r="P12" s="513">
        <v>475754</v>
      </c>
      <c r="Q12" s="438">
        <v>76</v>
      </c>
      <c r="R12" s="438">
        <v>4</v>
      </c>
      <c r="S12" s="438">
        <v>16</v>
      </c>
      <c r="T12" s="438">
        <v>56</v>
      </c>
      <c r="U12" s="513">
        <v>19261292</v>
      </c>
      <c r="V12" s="518">
        <v>50643781</v>
      </c>
      <c r="W12" s="465" t="s">
        <v>623</v>
      </c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</row>
    <row r="13" spans="1:112" ht="23.45" customHeight="1">
      <c r="A13" s="492">
        <v>2010</v>
      </c>
      <c r="B13" s="524">
        <v>100213.79</v>
      </c>
      <c r="C13" s="523">
        <v>100</v>
      </c>
      <c r="D13" s="438">
        <v>263</v>
      </c>
      <c r="E13" s="438">
        <v>75</v>
      </c>
      <c r="F13" s="438">
        <v>86</v>
      </c>
      <c r="G13" s="501">
        <v>69</v>
      </c>
      <c r="H13" s="438">
        <v>33</v>
      </c>
      <c r="I13" s="2100">
        <v>3477</v>
      </c>
      <c r="J13" s="2100">
        <v>215</v>
      </c>
      <c r="K13" s="2100">
        <v>1201</v>
      </c>
      <c r="L13" s="2100">
        <v>2061</v>
      </c>
      <c r="M13" s="513">
        <v>92384</v>
      </c>
      <c r="N13" s="513">
        <v>55829</v>
      </c>
      <c r="O13" s="513">
        <v>36555</v>
      </c>
      <c r="P13" s="513">
        <v>479801</v>
      </c>
      <c r="Q13" s="438">
        <v>77</v>
      </c>
      <c r="R13" s="438">
        <v>5</v>
      </c>
      <c r="S13" s="438">
        <v>16</v>
      </c>
      <c r="T13" s="438">
        <v>56</v>
      </c>
      <c r="U13" s="513">
        <v>19865179</v>
      </c>
      <c r="V13" s="518">
        <v>51434580</v>
      </c>
      <c r="W13" s="466">
        <v>2010</v>
      </c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</row>
    <row r="14" spans="1:112" s="50" customFormat="1" ht="23.45" customHeight="1">
      <c r="A14" s="493">
        <v>2011</v>
      </c>
      <c r="B14" s="525">
        <f>B15+B23</f>
        <v>100221.78000000001</v>
      </c>
      <c r="C14" s="526">
        <v>100</v>
      </c>
      <c r="D14" s="505">
        <f>D15+D23</f>
        <v>263</v>
      </c>
      <c r="E14" s="505">
        <f>E15+E23</f>
        <v>76</v>
      </c>
      <c r="F14" s="505">
        <f>F15+F23</f>
        <v>85</v>
      </c>
      <c r="G14" s="506">
        <f>SUM(G16:G22)</f>
        <v>69</v>
      </c>
      <c r="H14" s="505">
        <f>H15+H23</f>
        <v>33</v>
      </c>
      <c r="I14" s="2101">
        <f>I15+I23</f>
        <v>5654.2</v>
      </c>
      <c r="J14" s="2101">
        <f>J15+J23</f>
        <v>2388.1999999999998</v>
      </c>
      <c r="K14" s="2101">
        <f>K15+K23</f>
        <v>1198</v>
      </c>
      <c r="L14" s="2101">
        <f>L15+L23</f>
        <v>2068</v>
      </c>
      <c r="M14" s="507">
        <f t="shared" ref="M14:V14" si="0">M15+M23</f>
        <v>92893</v>
      </c>
      <c r="N14" s="507">
        <f t="shared" si="0"/>
        <v>56303</v>
      </c>
      <c r="O14" s="507">
        <f t="shared" si="0"/>
        <v>36590</v>
      </c>
      <c r="P14" s="507">
        <f t="shared" si="0"/>
        <v>480432</v>
      </c>
      <c r="Q14" s="439">
        <f t="shared" si="0"/>
        <v>79</v>
      </c>
      <c r="R14" s="439">
        <f t="shared" si="0"/>
        <v>6</v>
      </c>
      <c r="S14" s="439">
        <f t="shared" si="0"/>
        <v>16</v>
      </c>
      <c r="T14" s="439">
        <f t="shared" si="0"/>
        <v>57</v>
      </c>
      <c r="U14" s="507">
        <f t="shared" si="0"/>
        <v>20033142</v>
      </c>
      <c r="V14" s="508">
        <f t="shared" si="0"/>
        <v>50734284</v>
      </c>
      <c r="W14" s="467">
        <v>2011</v>
      </c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</row>
    <row r="15" spans="1:112" s="51" customFormat="1" ht="23.45" customHeight="1">
      <c r="A15" s="494" t="s">
        <v>1074</v>
      </c>
      <c r="B15" s="525">
        <f>SUM(B16:B22)</f>
        <v>5390.94</v>
      </c>
      <c r="C15" s="523">
        <f t="shared" ref="C15:C32" si="1">B15/$B$14*100</f>
        <v>5.3790104306668658</v>
      </c>
      <c r="D15" s="440">
        <f t="shared" ref="D15:L15" si="2">SUM(D16:D22)</f>
        <v>74</v>
      </c>
      <c r="E15" s="441">
        <f t="shared" si="2"/>
        <v>0</v>
      </c>
      <c r="F15" s="442">
        <f t="shared" si="2"/>
        <v>5</v>
      </c>
      <c r="G15" s="506">
        <f t="shared" si="2"/>
        <v>69</v>
      </c>
      <c r="H15" s="443">
        <f t="shared" si="2"/>
        <v>0</v>
      </c>
      <c r="I15" s="2102">
        <f t="shared" si="2"/>
        <v>3321.2</v>
      </c>
      <c r="J15" s="2102">
        <f t="shared" si="2"/>
        <v>2182.1999999999998</v>
      </c>
      <c r="K15" s="2102">
        <f t="shared" si="2"/>
        <v>36</v>
      </c>
      <c r="L15" s="2102">
        <f t="shared" si="2"/>
        <v>1103</v>
      </c>
      <c r="M15" s="509">
        <f t="shared" ref="M15:V15" si="3">SUM(M16:M22)</f>
        <v>30755</v>
      </c>
      <c r="N15" s="509">
        <f t="shared" si="3"/>
        <v>29755</v>
      </c>
      <c r="O15" s="509">
        <f t="shared" si="3"/>
        <v>1000</v>
      </c>
      <c r="P15" s="509">
        <f t="shared" si="3"/>
        <v>203528</v>
      </c>
      <c r="Q15" s="444">
        <f t="shared" si="3"/>
        <v>11</v>
      </c>
      <c r="R15" s="444">
        <f t="shared" si="3"/>
        <v>1</v>
      </c>
      <c r="S15" s="443">
        <f t="shared" si="3"/>
        <v>5</v>
      </c>
      <c r="T15" s="443">
        <f t="shared" si="3"/>
        <v>5</v>
      </c>
      <c r="U15" s="509">
        <f t="shared" si="3"/>
        <v>9120332</v>
      </c>
      <c r="V15" s="510">
        <f t="shared" si="3"/>
        <v>23223748</v>
      </c>
      <c r="W15" s="1865" t="s">
        <v>1036</v>
      </c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</row>
    <row r="16" spans="1:112" s="50" customFormat="1" ht="23.45" customHeight="1">
      <c r="A16" s="495" t="s">
        <v>434</v>
      </c>
      <c r="B16" s="527">
        <v>605.21</v>
      </c>
      <c r="C16" s="523">
        <f t="shared" si="1"/>
        <v>0.60387073548284609</v>
      </c>
      <c r="D16" s="445">
        <f t="shared" ref="D16:D32" si="4">SUM(E16:H16)</f>
        <v>25</v>
      </c>
      <c r="E16" s="445">
        <v>0</v>
      </c>
      <c r="F16" s="445">
        <v>0</v>
      </c>
      <c r="G16" s="511">
        <v>25</v>
      </c>
      <c r="H16" s="445">
        <v>0</v>
      </c>
      <c r="I16" s="2103">
        <f t="shared" ref="I16:I22" si="5">SUM(J16:L16)</f>
        <v>2596.1999999999998</v>
      </c>
      <c r="J16" s="2103">
        <v>2172.1999999999998</v>
      </c>
      <c r="K16" s="445">
        <v>0</v>
      </c>
      <c r="L16" s="2103">
        <v>424</v>
      </c>
      <c r="M16" s="514">
        <f t="shared" ref="M16:M22" si="6">SUM(N16:O16)</f>
        <v>12710</v>
      </c>
      <c r="N16" s="514">
        <v>12710</v>
      </c>
      <c r="O16" s="445">
        <v>0</v>
      </c>
      <c r="P16" s="514">
        <v>98672</v>
      </c>
      <c r="Q16" s="445">
        <f t="shared" ref="Q16:Q22" si="7">SUM(R16:T16)</f>
        <v>0</v>
      </c>
      <c r="R16" s="446">
        <v>0</v>
      </c>
      <c r="S16" s="445">
        <v>0</v>
      </c>
      <c r="T16" s="445">
        <v>0</v>
      </c>
      <c r="U16" s="514">
        <v>4192752</v>
      </c>
      <c r="V16" s="519">
        <v>10249679</v>
      </c>
      <c r="W16" s="1866" t="s">
        <v>397</v>
      </c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</row>
    <row r="17" spans="1:112" s="50" customFormat="1" ht="23.45" customHeight="1">
      <c r="A17" s="495" t="s">
        <v>435</v>
      </c>
      <c r="B17" s="527">
        <v>768.43</v>
      </c>
      <c r="C17" s="523">
        <f t="shared" si="1"/>
        <v>0.76672954721019704</v>
      </c>
      <c r="D17" s="445">
        <f t="shared" si="4"/>
        <v>16</v>
      </c>
      <c r="E17" s="445">
        <v>0</v>
      </c>
      <c r="F17" s="445">
        <v>1</v>
      </c>
      <c r="G17" s="511">
        <v>15</v>
      </c>
      <c r="H17" s="445">
        <v>0</v>
      </c>
      <c r="I17" s="2103">
        <f t="shared" si="5"/>
        <v>214</v>
      </c>
      <c r="J17" s="2103">
        <v>2</v>
      </c>
      <c r="K17" s="2103">
        <v>3</v>
      </c>
      <c r="L17" s="2103">
        <v>209</v>
      </c>
      <c r="M17" s="514">
        <f t="shared" si="6"/>
        <v>4472</v>
      </c>
      <c r="N17" s="514">
        <v>4327</v>
      </c>
      <c r="O17" s="514">
        <v>145</v>
      </c>
      <c r="P17" s="514">
        <v>26231</v>
      </c>
      <c r="Q17" s="445">
        <f t="shared" si="7"/>
        <v>1</v>
      </c>
      <c r="R17" s="446">
        <v>0</v>
      </c>
      <c r="S17" s="445">
        <v>1</v>
      </c>
      <c r="T17" s="445">
        <v>0</v>
      </c>
      <c r="U17" s="514">
        <v>1381257</v>
      </c>
      <c r="V17" s="519">
        <v>3550963</v>
      </c>
      <c r="W17" s="1866" t="s">
        <v>213</v>
      </c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</row>
    <row r="18" spans="1:112" s="50" customFormat="1" ht="23.45" customHeight="1">
      <c r="A18" s="495" t="s">
        <v>436</v>
      </c>
      <c r="B18" s="527">
        <v>883.68</v>
      </c>
      <c r="C18" s="523">
        <f t="shared" si="1"/>
        <v>0.88172451137866426</v>
      </c>
      <c r="D18" s="445">
        <f t="shared" si="4"/>
        <v>8</v>
      </c>
      <c r="E18" s="445">
        <v>0</v>
      </c>
      <c r="F18" s="445">
        <v>1</v>
      </c>
      <c r="G18" s="511">
        <v>7</v>
      </c>
      <c r="H18" s="445">
        <v>0</v>
      </c>
      <c r="I18" s="2103">
        <f t="shared" si="5"/>
        <v>139</v>
      </c>
      <c r="J18" s="2103">
        <v>3</v>
      </c>
      <c r="K18" s="2103">
        <v>6</v>
      </c>
      <c r="L18" s="2103">
        <v>130</v>
      </c>
      <c r="M18" s="514">
        <f t="shared" si="6"/>
        <v>3490</v>
      </c>
      <c r="N18" s="514">
        <v>3239</v>
      </c>
      <c r="O18" s="514">
        <v>251</v>
      </c>
      <c r="P18" s="514">
        <v>22959</v>
      </c>
      <c r="Q18" s="445">
        <f t="shared" si="7"/>
        <v>2</v>
      </c>
      <c r="R18" s="446">
        <v>0</v>
      </c>
      <c r="S18" s="445">
        <v>0</v>
      </c>
      <c r="T18" s="445">
        <v>2</v>
      </c>
      <c r="U18" s="514">
        <v>940770</v>
      </c>
      <c r="V18" s="519">
        <v>2507271</v>
      </c>
      <c r="W18" s="1866" t="s">
        <v>214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</row>
    <row r="19" spans="1:112" s="4" customFormat="1" ht="23.45" customHeight="1">
      <c r="A19" s="495" t="s">
        <v>437</v>
      </c>
      <c r="B19" s="522">
        <v>1032.4100000000001</v>
      </c>
      <c r="C19" s="523">
        <f t="shared" si="1"/>
        <v>1.0301253879146828</v>
      </c>
      <c r="D19" s="445">
        <f t="shared" si="4"/>
        <v>10</v>
      </c>
      <c r="E19" s="445">
        <v>0</v>
      </c>
      <c r="F19" s="445">
        <v>2</v>
      </c>
      <c r="G19" s="511">
        <v>8</v>
      </c>
      <c r="H19" s="445">
        <v>0</v>
      </c>
      <c r="I19" s="2103">
        <f t="shared" si="5"/>
        <v>145</v>
      </c>
      <c r="J19" s="2103">
        <v>1</v>
      </c>
      <c r="K19" s="2103">
        <v>19</v>
      </c>
      <c r="L19" s="2103">
        <v>125</v>
      </c>
      <c r="M19" s="514">
        <f t="shared" si="6"/>
        <v>4035</v>
      </c>
      <c r="N19" s="514">
        <v>3774</v>
      </c>
      <c r="O19" s="514">
        <v>261</v>
      </c>
      <c r="P19" s="514">
        <v>21474</v>
      </c>
      <c r="Q19" s="445">
        <f t="shared" si="7"/>
        <v>8</v>
      </c>
      <c r="R19" s="446">
        <v>1</v>
      </c>
      <c r="S19" s="445">
        <v>4</v>
      </c>
      <c r="T19" s="445">
        <v>3</v>
      </c>
      <c r="U19" s="514">
        <v>1077563</v>
      </c>
      <c r="V19" s="519">
        <v>2801274</v>
      </c>
      <c r="W19" s="1866" t="s">
        <v>215</v>
      </c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</row>
    <row r="20" spans="1:112" s="4" customFormat="1" ht="23.45" customHeight="1">
      <c r="A20" s="495" t="s">
        <v>438</v>
      </c>
      <c r="B20" s="527">
        <v>501.24</v>
      </c>
      <c r="C20" s="523">
        <f t="shared" si="1"/>
        <v>0.50013080988982628</v>
      </c>
      <c r="D20" s="445">
        <f t="shared" si="4"/>
        <v>5</v>
      </c>
      <c r="E20" s="445">
        <v>0</v>
      </c>
      <c r="F20" s="445">
        <v>0</v>
      </c>
      <c r="G20" s="511">
        <v>5</v>
      </c>
      <c r="H20" s="445">
        <v>0</v>
      </c>
      <c r="I20" s="2103">
        <f t="shared" si="5"/>
        <v>94</v>
      </c>
      <c r="J20" s="445">
        <v>0</v>
      </c>
      <c r="K20" s="445">
        <v>0</v>
      </c>
      <c r="L20" s="2103">
        <v>94</v>
      </c>
      <c r="M20" s="514">
        <f t="shared" si="6"/>
        <v>2192</v>
      </c>
      <c r="N20" s="514">
        <v>2192</v>
      </c>
      <c r="O20" s="445">
        <v>0</v>
      </c>
      <c r="P20" s="514">
        <v>10800</v>
      </c>
      <c r="Q20" s="445">
        <f t="shared" si="7"/>
        <v>0</v>
      </c>
      <c r="R20" s="446">
        <v>0</v>
      </c>
      <c r="S20" s="445">
        <v>0</v>
      </c>
      <c r="T20" s="445">
        <v>0</v>
      </c>
      <c r="U20" s="514">
        <v>549105</v>
      </c>
      <c r="V20" s="519">
        <v>1463464</v>
      </c>
      <c r="W20" s="1866" t="s">
        <v>1037</v>
      </c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</row>
    <row r="21" spans="1:112" s="4" customFormat="1" ht="23.45" customHeight="1">
      <c r="A21" s="495" t="s">
        <v>439</v>
      </c>
      <c r="B21" s="527">
        <v>539.97</v>
      </c>
      <c r="C21" s="523">
        <f t="shared" si="1"/>
        <v>0.53877510457307787</v>
      </c>
      <c r="D21" s="445">
        <f t="shared" si="4"/>
        <v>5</v>
      </c>
      <c r="E21" s="445">
        <v>0</v>
      </c>
      <c r="F21" s="445">
        <v>0</v>
      </c>
      <c r="G21" s="511">
        <v>5</v>
      </c>
      <c r="H21" s="445">
        <v>0</v>
      </c>
      <c r="I21" s="2103">
        <f t="shared" si="5"/>
        <v>77</v>
      </c>
      <c r="J21" s="445">
        <v>0</v>
      </c>
      <c r="K21" s="445">
        <v>0</v>
      </c>
      <c r="L21" s="2103">
        <v>77</v>
      </c>
      <c r="M21" s="514">
        <f t="shared" si="6"/>
        <v>2399</v>
      </c>
      <c r="N21" s="514">
        <v>2399</v>
      </c>
      <c r="O21" s="445">
        <v>0</v>
      </c>
      <c r="P21" s="514">
        <v>13415</v>
      </c>
      <c r="Q21" s="445">
        <f t="shared" si="7"/>
        <v>0</v>
      </c>
      <c r="R21" s="446">
        <v>0</v>
      </c>
      <c r="S21" s="445">
        <v>0</v>
      </c>
      <c r="T21" s="445">
        <v>0</v>
      </c>
      <c r="U21" s="514">
        <v>566324</v>
      </c>
      <c r="V21" s="519">
        <v>1515603</v>
      </c>
      <c r="W21" s="1866" t="s">
        <v>1038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</row>
    <row r="22" spans="1:112" s="4" customFormat="1" ht="23.45" customHeight="1">
      <c r="A22" s="495" t="s">
        <v>665</v>
      </c>
      <c r="B22" s="527">
        <v>1060</v>
      </c>
      <c r="C22" s="523">
        <f t="shared" si="1"/>
        <v>1.0576543342175722</v>
      </c>
      <c r="D22" s="445">
        <f t="shared" si="4"/>
        <v>5</v>
      </c>
      <c r="E22" s="445">
        <v>0</v>
      </c>
      <c r="F22" s="445">
        <v>1</v>
      </c>
      <c r="G22" s="511">
        <v>4</v>
      </c>
      <c r="H22" s="445">
        <v>0</v>
      </c>
      <c r="I22" s="2103">
        <f t="shared" si="5"/>
        <v>56</v>
      </c>
      <c r="J22" s="2103">
        <v>4</v>
      </c>
      <c r="K22" s="2103">
        <v>8</v>
      </c>
      <c r="L22" s="2103">
        <v>44</v>
      </c>
      <c r="M22" s="514">
        <f t="shared" si="6"/>
        <v>1457</v>
      </c>
      <c r="N22" s="514">
        <v>1114</v>
      </c>
      <c r="O22" s="514">
        <v>343</v>
      </c>
      <c r="P22" s="514">
        <v>9977</v>
      </c>
      <c r="Q22" s="445">
        <f t="shared" si="7"/>
        <v>0</v>
      </c>
      <c r="R22" s="446">
        <v>0</v>
      </c>
      <c r="S22" s="445">
        <v>0</v>
      </c>
      <c r="T22" s="445">
        <v>0</v>
      </c>
      <c r="U22" s="514">
        <v>412561</v>
      </c>
      <c r="V22" s="519">
        <v>1135494</v>
      </c>
      <c r="W22" s="1866" t="s">
        <v>395</v>
      </c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</row>
    <row r="23" spans="1:112" s="52" customFormat="1" ht="23.45" customHeight="1">
      <c r="A23" s="494" t="s">
        <v>1075</v>
      </c>
      <c r="B23" s="528">
        <f>SUM(B24:B32)</f>
        <v>94830.840000000011</v>
      </c>
      <c r="C23" s="523">
        <f t="shared" si="1"/>
        <v>94.620989569333133</v>
      </c>
      <c r="D23" s="445">
        <f t="shared" si="4"/>
        <v>189</v>
      </c>
      <c r="E23" s="442">
        <f>SUM(E24:E32)</f>
        <v>76</v>
      </c>
      <c r="F23" s="442">
        <f>SUM(F24:F32)</f>
        <v>80</v>
      </c>
      <c r="G23" s="464" t="s">
        <v>403</v>
      </c>
      <c r="H23" s="442">
        <f>SUM(H24:H32)</f>
        <v>33</v>
      </c>
      <c r="I23" s="2104">
        <f>SUM(I24:I32)</f>
        <v>2333</v>
      </c>
      <c r="J23" s="2104">
        <f>SUM(J24:J32)</f>
        <v>206</v>
      </c>
      <c r="K23" s="2104">
        <f>SUM(K24:K32)</f>
        <v>1162</v>
      </c>
      <c r="L23" s="2104">
        <f>SUM(L24:L32)</f>
        <v>965</v>
      </c>
      <c r="M23" s="515">
        <f t="shared" ref="M23:V23" si="8">SUM(M24:M32)</f>
        <v>62138</v>
      </c>
      <c r="N23" s="509">
        <f t="shared" si="8"/>
        <v>26548</v>
      </c>
      <c r="O23" s="509">
        <f t="shared" si="8"/>
        <v>35590</v>
      </c>
      <c r="P23" s="509">
        <f t="shared" si="8"/>
        <v>276904</v>
      </c>
      <c r="Q23" s="447">
        <f t="shared" si="8"/>
        <v>68</v>
      </c>
      <c r="R23" s="439">
        <f t="shared" si="8"/>
        <v>5</v>
      </c>
      <c r="S23" s="448">
        <f t="shared" si="8"/>
        <v>11</v>
      </c>
      <c r="T23" s="448">
        <f t="shared" si="8"/>
        <v>52</v>
      </c>
      <c r="U23" s="515">
        <f t="shared" si="8"/>
        <v>10912810</v>
      </c>
      <c r="V23" s="520">
        <f t="shared" si="8"/>
        <v>27510536</v>
      </c>
      <c r="W23" s="1867" t="s">
        <v>1039</v>
      </c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</row>
    <row r="24" spans="1:112" s="4" customFormat="1" ht="23.45" customHeight="1">
      <c r="A24" s="495" t="s">
        <v>1073</v>
      </c>
      <c r="B24" s="527">
        <v>10170.01</v>
      </c>
      <c r="C24" s="523">
        <f t="shared" si="1"/>
        <v>10.147504863713255</v>
      </c>
      <c r="D24" s="445">
        <f t="shared" si="4"/>
        <v>51</v>
      </c>
      <c r="E24" s="445">
        <v>27</v>
      </c>
      <c r="F24" s="445">
        <v>4</v>
      </c>
      <c r="G24" s="445">
        <v>0</v>
      </c>
      <c r="H24" s="445">
        <v>20</v>
      </c>
      <c r="I24" s="2103">
        <f t="shared" ref="I24:I32" si="9">SUM(J24:L24)</f>
        <v>545</v>
      </c>
      <c r="J24" s="2103">
        <v>32</v>
      </c>
      <c r="K24" s="2103">
        <v>109</v>
      </c>
      <c r="L24" s="2103">
        <v>404</v>
      </c>
      <c r="M24" s="514">
        <f t="shared" ref="M24:M32" si="10">SUM(N24:O24)</f>
        <v>15191</v>
      </c>
      <c r="N24" s="514">
        <v>11169</v>
      </c>
      <c r="O24" s="514">
        <v>4022</v>
      </c>
      <c r="P24" s="514">
        <v>87374</v>
      </c>
      <c r="Q24" s="445">
        <f t="shared" ref="Q24:Q32" si="11">SUM(R24:T24)</f>
        <v>7</v>
      </c>
      <c r="R24" s="446">
        <v>0</v>
      </c>
      <c r="S24" s="445">
        <v>5</v>
      </c>
      <c r="T24" s="445">
        <v>2</v>
      </c>
      <c r="U24" s="514">
        <v>4579405</v>
      </c>
      <c r="V24" s="519">
        <v>11937415</v>
      </c>
      <c r="W24" s="1866" t="s">
        <v>218</v>
      </c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</row>
    <row r="25" spans="1:112" s="4" customFormat="1" ht="23.45" customHeight="1">
      <c r="A25" s="495" t="s">
        <v>1076</v>
      </c>
      <c r="B25" s="527">
        <v>16866.39</v>
      </c>
      <c r="C25" s="523">
        <f t="shared" si="1"/>
        <v>16.829066496324447</v>
      </c>
      <c r="D25" s="445">
        <f t="shared" si="4"/>
        <v>18</v>
      </c>
      <c r="E25" s="445">
        <v>7</v>
      </c>
      <c r="F25" s="445">
        <v>11</v>
      </c>
      <c r="G25" s="445">
        <v>0</v>
      </c>
      <c r="H25" s="445">
        <v>0</v>
      </c>
      <c r="I25" s="2103">
        <f t="shared" si="9"/>
        <v>193</v>
      </c>
      <c r="J25" s="2103">
        <v>24</v>
      </c>
      <c r="K25" s="2103">
        <v>95</v>
      </c>
      <c r="L25" s="2103">
        <v>74</v>
      </c>
      <c r="M25" s="514">
        <f t="shared" si="10"/>
        <v>4110</v>
      </c>
      <c r="N25" s="514">
        <v>1909</v>
      </c>
      <c r="O25" s="514">
        <v>2201</v>
      </c>
      <c r="P25" s="514">
        <v>21304</v>
      </c>
      <c r="Q25" s="445">
        <f t="shared" si="11"/>
        <v>7</v>
      </c>
      <c r="R25" s="446">
        <v>1</v>
      </c>
      <c r="S25" s="445">
        <v>0</v>
      </c>
      <c r="T25" s="445">
        <v>6</v>
      </c>
      <c r="U25" s="514">
        <v>648649</v>
      </c>
      <c r="V25" s="519">
        <v>1536448</v>
      </c>
      <c r="W25" s="1866" t="s">
        <v>219</v>
      </c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</row>
    <row r="26" spans="1:112" s="4" customFormat="1" ht="23.45" customHeight="1">
      <c r="A26" s="495" t="s">
        <v>442</v>
      </c>
      <c r="B26" s="527">
        <v>7433.26</v>
      </c>
      <c r="C26" s="523">
        <f t="shared" si="1"/>
        <v>7.4168109965718028</v>
      </c>
      <c r="D26" s="445">
        <f t="shared" si="4"/>
        <v>14</v>
      </c>
      <c r="E26" s="445">
        <v>3</v>
      </c>
      <c r="F26" s="445">
        <v>9</v>
      </c>
      <c r="G26" s="445">
        <v>0</v>
      </c>
      <c r="H26" s="445">
        <v>2</v>
      </c>
      <c r="I26" s="2103">
        <f t="shared" si="9"/>
        <v>154</v>
      </c>
      <c r="J26" s="2103">
        <v>15</v>
      </c>
      <c r="K26" s="2103">
        <v>88</v>
      </c>
      <c r="L26" s="2103">
        <v>51</v>
      </c>
      <c r="M26" s="514">
        <f t="shared" si="10"/>
        <v>4652</v>
      </c>
      <c r="N26" s="514">
        <v>1737</v>
      </c>
      <c r="O26" s="514">
        <v>2915</v>
      </c>
      <c r="P26" s="514">
        <v>18580</v>
      </c>
      <c r="Q26" s="445">
        <f t="shared" si="11"/>
        <v>2</v>
      </c>
      <c r="R26" s="446">
        <v>2</v>
      </c>
      <c r="S26" s="445">
        <v>0</v>
      </c>
      <c r="T26" s="445">
        <v>0</v>
      </c>
      <c r="U26" s="514">
        <v>627006</v>
      </c>
      <c r="V26" s="519">
        <v>1562903</v>
      </c>
      <c r="W26" s="1870" t="s">
        <v>220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</row>
    <row r="27" spans="1:112" ht="23.45" customHeight="1">
      <c r="A27" s="496" t="s">
        <v>443</v>
      </c>
      <c r="B27" s="527">
        <v>8629.92</v>
      </c>
      <c r="C27" s="523">
        <f t="shared" si="1"/>
        <v>8.6108229169348203</v>
      </c>
      <c r="D27" s="445">
        <f t="shared" si="4"/>
        <v>18</v>
      </c>
      <c r="E27" s="445">
        <v>8</v>
      </c>
      <c r="F27" s="445">
        <v>8</v>
      </c>
      <c r="G27" s="445">
        <v>0</v>
      </c>
      <c r="H27" s="445">
        <v>2</v>
      </c>
      <c r="I27" s="2103">
        <f t="shared" si="9"/>
        <v>213</v>
      </c>
      <c r="J27" s="2103">
        <v>25</v>
      </c>
      <c r="K27" s="2103">
        <v>145</v>
      </c>
      <c r="L27" s="2103">
        <v>43</v>
      </c>
      <c r="M27" s="514">
        <f t="shared" si="10"/>
        <v>5668</v>
      </c>
      <c r="N27" s="514">
        <v>1139</v>
      </c>
      <c r="O27" s="514">
        <v>4529</v>
      </c>
      <c r="P27" s="514">
        <v>25181</v>
      </c>
      <c r="Q27" s="445">
        <f t="shared" si="11"/>
        <v>3</v>
      </c>
      <c r="R27" s="446">
        <v>0</v>
      </c>
      <c r="S27" s="445">
        <v>0</v>
      </c>
      <c r="T27" s="445">
        <v>3</v>
      </c>
      <c r="U27" s="514">
        <v>868768</v>
      </c>
      <c r="V27" s="519">
        <v>2101284</v>
      </c>
      <c r="W27" s="1870" t="s">
        <v>221</v>
      </c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</row>
    <row r="28" spans="1:112" ht="23.45" customHeight="1">
      <c r="A28" s="496" t="s">
        <v>444</v>
      </c>
      <c r="B28" s="527">
        <v>8067.23</v>
      </c>
      <c r="C28" s="523">
        <f t="shared" si="1"/>
        <v>8.049378089273608</v>
      </c>
      <c r="D28" s="445">
        <f t="shared" si="4"/>
        <v>16</v>
      </c>
      <c r="E28" s="445">
        <v>6</v>
      </c>
      <c r="F28" s="445">
        <v>8</v>
      </c>
      <c r="G28" s="445">
        <v>0</v>
      </c>
      <c r="H28" s="445">
        <v>2</v>
      </c>
      <c r="I28" s="2103">
        <f t="shared" si="9"/>
        <v>241</v>
      </c>
      <c r="J28" s="2103">
        <v>14</v>
      </c>
      <c r="K28" s="2103">
        <v>145</v>
      </c>
      <c r="L28" s="2103">
        <v>82</v>
      </c>
      <c r="M28" s="514">
        <f t="shared" si="10"/>
        <v>7966</v>
      </c>
      <c r="N28" s="514">
        <v>2849</v>
      </c>
      <c r="O28" s="514">
        <v>5117</v>
      </c>
      <c r="P28" s="514">
        <v>23883</v>
      </c>
      <c r="Q28" s="445">
        <f t="shared" si="11"/>
        <v>2</v>
      </c>
      <c r="R28" s="446">
        <v>1</v>
      </c>
      <c r="S28" s="445">
        <v>1</v>
      </c>
      <c r="T28" s="445">
        <v>0</v>
      </c>
      <c r="U28" s="514">
        <v>754479</v>
      </c>
      <c r="V28" s="519">
        <v>1874031</v>
      </c>
      <c r="W28" s="1866" t="s">
        <v>222</v>
      </c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</row>
    <row r="29" spans="1:112" ht="23.45" customHeight="1">
      <c r="A29" s="496" t="s">
        <v>445</v>
      </c>
      <c r="B29" s="527">
        <v>12252.46</v>
      </c>
      <c r="C29" s="523">
        <f t="shared" si="1"/>
        <v>12.225346626252295</v>
      </c>
      <c r="D29" s="445">
        <f t="shared" si="4"/>
        <v>22</v>
      </c>
      <c r="E29" s="445">
        <v>5</v>
      </c>
      <c r="F29" s="445">
        <v>17</v>
      </c>
      <c r="G29" s="445">
        <v>0</v>
      </c>
      <c r="H29" s="445">
        <v>0</v>
      </c>
      <c r="I29" s="2103">
        <f t="shared" si="9"/>
        <v>295</v>
      </c>
      <c r="J29" s="2103">
        <v>33</v>
      </c>
      <c r="K29" s="2103">
        <v>196</v>
      </c>
      <c r="L29" s="2103">
        <v>66</v>
      </c>
      <c r="M29" s="514">
        <f t="shared" si="10"/>
        <v>8301</v>
      </c>
      <c r="N29" s="514">
        <v>1594</v>
      </c>
      <c r="O29" s="514">
        <v>6707</v>
      </c>
      <c r="P29" s="514">
        <v>23343</v>
      </c>
      <c r="Q29" s="445">
        <f t="shared" si="11"/>
        <v>26</v>
      </c>
      <c r="R29" s="446">
        <v>1</v>
      </c>
      <c r="S29" s="445">
        <v>1</v>
      </c>
      <c r="T29" s="445">
        <v>24</v>
      </c>
      <c r="U29" s="514">
        <v>805051</v>
      </c>
      <c r="V29" s="519">
        <v>1914339</v>
      </c>
      <c r="W29" s="1866" t="s">
        <v>223</v>
      </c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</row>
    <row r="30" spans="1:112" ht="23.45" customHeight="1">
      <c r="A30" s="496" t="s">
        <v>450</v>
      </c>
      <c r="B30" s="527">
        <v>19029.560000000001</v>
      </c>
      <c r="C30" s="523">
        <f t="shared" si="1"/>
        <v>18.987449634201266</v>
      </c>
      <c r="D30" s="445">
        <f t="shared" si="4"/>
        <v>25</v>
      </c>
      <c r="E30" s="445">
        <v>10</v>
      </c>
      <c r="F30" s="445">
        <v>13</v>
      </c>
      <c r="G30" s="445">
        <v>0</v>
      </c>
      <c r="H30" s="445">
        <v>2</v>
      </c>
      <c r="I30" s="2103">
        <f t="shared" si="9"/>
        <v>331</v>
      </c>
      <c r="J30" s="2103">
        <v>36</v>
      </c>
      <c r="K30" s="2103">
        <v>202</v>
      </c>
      <c r="L30" s="2103">
        <v>93</v>
      </c>
      <c r="M30" s="514">
        <f t="shared" si="10"/>
        <v>7772</v>
      </c>
      <c r="N30" s="514">
        <v>2612</v>
      </c>
      <c r="O30" s="514">
        <v>5160</v>
      </c>
      <c r="P30" s="514">
        <v>39852</v>
      </c>
      <c r="Q30" s="445">
        <f t="shared" si="11"/>
        <v>14</v>
      </c>
      <c r="R30" s="446">
        <v>0</v>
      </c>
      <c r="S30" s="445">
        <v>1</v>
      </c>
      <c r="T30" s="445">
        <v>13</v>
      </c>
      <c r="U30" s="514">
        <v>1114901</v>
      </c>
      <c r="V30" s="519">
        <v>2699195</v>
      </c>
      <c r="W30" s="1869" t="s">
        <v>224</v>
      </c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</row>
    <row r="31" spans="1:112" s="53" customFormat="1" ht="23.45" customHeight="1">
      <c r="A31" s="496" t="s">
        <v>446</v>
      </c>
      <c r="B31" s="527">
        <v>10533.16</v>
      </c>
      <c r="C31" s="523">
        <f t="shared" si="1"/>
        <v>10.509851251893549</v>
      </c>
      <c r="D31" s="445">
        <f t="shared" si="4"/>
        <v>23</v>
      </c>
      <c r="E31" s="445">
        <v>8</v>
      </c>
      <c r="F31" s="445">
        <v>10</v>
      </c>
      <c r="G31" s="445">
        <v>0</v>
      </c>
      <c r="H31" s="445">
        <v>5</v>
      </c>
      <c r="I31" s="2103">
        <f t="shared" si="9"/>
        <v>318</v>
      </c>
      <c r="J31" s="2103">
        <v>20</v>
      </c>
      <c r="K31" s="2103">
        <v>177</v>
      </c>
      <c r="L31" s="2103">
        <v>121</v>
      </c>
      <c r="M31" s="514">
        <f t="shared" si="10"/>
        <v>7819</v>
      </c>
      <c r="N31" s="514">
        <v>3052</v>
      </c>
      <c r="O31" s="514">
        <v>4767</v>
      </c>
      <c r="P31" s="514">
        <v>32087</v>
      </c>
      <c r="Q31" s="445">
        <f t="shared" si="11"/>
        <v>7</v>
      </c>
      <c r="R31" s="446">
        <v>0</v>
      </c>
      <c r="S31" s="445">
        <v>3</v>
      </c>
      <c r="T31" s="445">
        <v>4</v>
      </c>
      <c r="U31" s="514">
        <v>1286678</v>
      </c>
      <c r="V31" s="519">
        <v>3308765</v>
      </c>
      <c r="W31" s="1869" t="s">
        <v>225</v>
      </c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</row>
    <row r="32" spans="1:112" s="463" customFormat="1" ht="23.45" customHeight="1">
      <c r="A32" s="497" t="s">
        <v>447</v>
      </c>
      <c r="B32" s="529">
        <v>1848.85</v>
      </c>
      <c r="C32" s="530">
        <f t="shared" si="1"/>
        <v>1.8447586941680738</v>
      </c>
      <c r="D32" s="460">
        <f t="shared" si="4"/>
        <v>2</v>
      </c>
      <c r="E32" s="460">
        <v>2</v>
      </c>
      <c r="F32" s="460">
        <v>0</v>
      </c>
      <c r="G32" s="460">
        <v>0</v>
      </c>
      <c r="H32" s="460">
        <v>0</v>
      </c>
      <c r="I32" s="2105">
        <f t="shared" si="9"/>
        <v>43</v>
      </c>
      <c r="J32" s="2105">
        <v>7</v>
      </c>
      <c r="K32" s="2105">
        <v>5</v>
      </c>
      <c r="L32" s="2105">
        <v>31</v>
      </c>
      <c r="M32" s="516">
        <f t="shared" si="10"/>
        <v>659</v>
      </c>
      <c r="N32" s="516">
        <v>487</v>
      </c>
      <c r="O32" s="516">
        <v>172</v>
      </c>
      <c r="P32" s="516">
        <v>5300</v>
      </c>
      <c r="Q32" s="460">
        <f t="shared" si="11"/>
        <v>0</v>
      </c>
      <c r="R32" s="461">
        <v>0</v>
      </c>
      <c r="S32" s="460">
        <v>0</v>
      </c>
      <c r="T32" s="460">
        <v>0</v>
      </c>
      <c r="U32" s="516">
        <v>227873</v>
      </c>
      <c r="V32" s="521">
        <v>576156</v>
      </c>
      <c r="W32" s="1868" t="s">
        <v>544</v>
      </c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2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462"/>
      <c r="BX32" s="462"/>
      <c r="BY32" s="462"/>
      <c r="BZ32" s="462"/>
      <c r="CA32" s="462"/>
      <c r="CB32" s="462"/>
      <c r="CC32" s="462"/>
      <c r="CD32" s="462"/>
      <c r="CE32" s="462"/>
      <c r="CF32" s="462"/>
      <c r="CG32" s="462"/>
      <c r="CH32" s="462"/>
      <c r="CI32" s="462"/>
      <c r="CJ32" s="462"/>
      <c r="CK32" s="462"/>
      <c r="CL32" s="462"/>
      <c r="CM32" s="462"/>
      <c r="CN32" s="462"/>
      <c r="CO32" s="462"/>
      <c r="CP32" s="462"/>
      <c r="CQ32" s="462"/>
      <c r="CR32" s="462"/>
      <c r="CS32" s="462"/>
      <c r="CT32" s="462"/>
      <c r="CU32" s="462"/>
      <c r="CV32" s="462"/>
      <c r="CW32" s="462"/>
      <c r="CX32" s="462"/>
      <c r="CY32" s="462"/>
      <c r="CZ32" s="462"/>
      <c r="DA32" s="462"/>
      <c r="DB32" s="462"/>
      <c r="DC32" s="462"/>
      <c r="DD32" s="462"/>
      <c r="DE32" s="462"/>
      <c r="DF32" s="462"/>
      <c r="DG32" s="462"/>
      <c r="DH32" s="462"/>
    </row>
    <row r="33" spans="1:112" s="428" customFormat="1" ht="12" customHeight="1">
      <c r="A33" s="424" t="s">
        <v>1031</v>
      </c>
      <c r="B33" s="425"/>
      <c r="C33" s="425"/>
      <c r="D33" s="424"/>
      <c r="E33" s="426"/>
      <c r="F33" s="424"/>
      <c r="G33" s="424"/>
      <c r="H33" s="425"/>
      <c r="I33" s="424"/>
      <c r="J33" s="424"/>
      <c r="K33" s="424"/>
      <c r="L33" s="424"/>
      <c r="M33" s="424"/>
      <c r="N33" s="424"/>
      <c r="O33" s="424"/>
      <c r="P33" s="427"/>
      <c r="Q33" s="427"/>
      <c r="R33" s="424"/>
      <c r="S33" s="424"/>
      <c r="T33" s="424"/>
      <c r="U33" s="424"/>
      <c r="V33" s="424"/>
      <c r="W33" s="426" t="s">
        <v>130</v>
      </c>
    </row>
    <row r="34" spans="1:112" s="428" customFormat="1" ht="12" customHeight="1">
      <c r="A34" s="424" t="s">
        <v>2368</v>
      </c>
      <c r="B34" s="425"/>
      <c r="C34" s="425"/>
      <c r="D34" s="424"/>
      <c r="E34" s="424"/>
      <c r="F34" s="424"/>
      <c r="G34" s="424"/>
      <c r="H34" s="425"/>
      <c r="I34" s="424"/>
      <c r="J34" s="424"/>
      <c r="K34" s="424"/>
      <c r="L34" s="424"/>
      <c r="M34" s="424"/>
      <c r="N34" s="424"/>
      <c r="O34" s="424"/>
      <c r="P34" s="427"/>
      <c r="Q34" s="427"/>
      <c r="R34" s="424"/>
      <c r="S34" s="424"/>
      <c r="T34" s="424"/>
      <c r="U34" s="424"/>
      <c r="V34" s="424"/>
      <c r="W34" s="424"/>
    </row>
    <row r="35" spans="1:112" s="428" customFormat="1" ht="12" customHeight="1">
      <c r="A35" s="429" t="s">
        <v>252</v>
      </c>
      <c r="B35" s="424"/>
      <c r="C35" s="424"/>
      <c r="D35" s="424"/>
      <c r="E35" s="424"/>
      <c r="F35" s="424"/>
      <c r="G35" s="424"/>
      <c r="H35" s="425"/>
      <c r="I35" s="424"/>
      <c r="J35" s="424"/>
      <c r="K35" s="424"/>
      <c r="L35" s="424"/>
      <c r="M35" s="424"/>
      <c r="N35" s="424"/>
      <c r="O35" s="424"/>
      <c r="P35" s="427"/>
      <c r="Q35" s="427"/>
      <c r="R35" s="424"/>
      <c r="S35" s="424"/>
      <c r="T35" s="424"/>
      <c r="U35" s="424"/>
      <c r="V35" s="424"/>
      <c r="W35" s="424"/>
    </row>
    <row r="36" spans="1:112" ht="12" customHeight="1">
      <c r="B36" s="114"/>
      <c r="C36" s="114"/>
      <c r="D36" s="114"/>
      <c r="E36" s="114"/>
      <c r="F36" s="99"/>
      <c r="G36" s="114"/>
      <c r="H36" s="98"/>
      <c r="I36" s="114"/>
      <c r="J36" s="114"/>
      <c r="K36" s="114"/>
      <c r="L36" s="114"/>
      <c r="M36" s="114"/>
      <c r="N36" s="114"/>
      <c r="O36" s="114"/>
      <c r="P36" s="115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</row>
    <row r="37" spans="1:112" ht="12" customHeight="1">
      <c r="B37" s="114"/>
      <c r="C37" s="114"/>
      <c r="D37" s="114"/>
      <c r="E37" s="114"/>
      <c r="F37" s="99"/>
      <c r="G37" s="114"/>
      <c r="H37" s="98"/>
      <c r="I37" s="114"/>
      <c r="J37" s="114"/>
      <c r="K37" s="114"/>
      <c r="L37" s="114"/>
      <c r="M37" s="114"/>
      <c r="N37" s="114"/>
      <c r="O37" s="114"/>
      <c r="P37" s="115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</row>
    <row r="38" spans="1:112" ht="12" customHeight="1">
      <c r="B38" s="114"/>
      <c r="C38" s="114"/>
      <c r="D38" s="114"/>
      <c r="E38" s="114"/>
      <c r="F38" s="99"/>
      <c r="G38" s="114"/>
      <c r="H38" s="98"/>
      <c r="I38" s="114"/>
      <c r="J38" s="114"/>
      <c r="K38" s="114"/>
      <c r="L38" s="114"/>
      <c r="M38" s="114"/>
      <c r="N38" s="114"/>
      <c r="O38" s="114"/>
      <c r="P38" s="115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</row>
    <row r="39" spans="1:112" ht="12" customHeight="1">
      <c r="B39" s="114"/>
      <c r="C39" s="114"/>
      <c r="D39" s="114"/>
      <c r="E39" s="114"/>
      <c r="F39" s="99"/>
      <c r="G39" s="114"/>
      <c r="H39" s="98"/>
      <c r="I39" s="114"/>
      <c r="J39" s="114"/>
      <c r="K39" s="114"/>
      <c r="L39" s="114"/>
      <c r="M39" s="114"/>
      <c r="N39" s="114"/>
      <c r="O39" s="114"/>
      <c r="P39" s="115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</row>
    <row r="40" spans="1:112" ht="12" customHeight="1">
      <c r="B40" s="114"/>
      <c r="C40" s="114"/>
      <c r="D40" s="114"/>
      <c r="E40" s="114"/>
      <c r="F40" s="99"/>
      <c r="G40" s="114"/>
      <c r="H40" s="98"/>
      <c r="I40" s="114"/>
      <c r="J40" s="114"/>
      <c r="K40" s="114"/>
      <c r="L40" s="114"/>
      <c r="M40" s="114"/>
      <c r="N40" s="114"/>
      <c r="O40" s="114"/>
      <c r="P40" s="115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</row>
    <row r="41" spans="1:112" ht="12" customHeight="1">
      <c r="B41" s="114"/>
      <c r="C41" s="114"/>
      <c r="D41" s="114"/>
      <c r="E41" s="114"/>
      <c r="F41" s="99"/>
      <c r="G41" s="114"/>
      <c r="H41" s="98"/>
      <c r="I41" s="114"/>
      <c r="J41" s="114"/>
      <c r="K41" s="114"/>
      <c r="L41" s="114"/>
      <c r="M41" s="114"/>
      <c r="N41" s="114"/>
      <c r="O41" s="114"/>
      <c r="P41" s="115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</row>
    <row r="42" spans="1:112" ht="12" customHeight="1">
      <c r="B42" s="114"/>
      <c r="C42" s="114"/>
      <c r="D42" s="114"/>
      <c r="E42" s="114"/>
      <c r="F42" s="99"/>
      <c r="G42" s="114"/>
      <c r="H42" s="98"/>
      <c r="I42" s="114"/>
      <c r="J42" s="114"/>
      <c r="K42" s="114"/>
      <c r="L42" s="114"/>
      <c r="M42" s="114"/>
      <c r="N42" s="114"/>
      <c r="O42" s="114"/>
      <c r="P42" s="115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</row>
    <row r="43" spans="1:112" ht="12" customHeight="1">
      <c r="B43" s="114"/>
      <c r="C43" s="114"/>
      <c r="D43" s="114"/>
      <c r="E43" s="114"/>
      <c r="F43" s="99"/>
      <c r="G43" s="114"/>
      <c r="H43" s="98"/>
      <c r="I43" s="114"/>
      <c r="J43" s="114"/>
      <c r="K43" s="114"/>
      <c r="L43" s="114"/>
      <c r="M43" s="114"/>
      <c r="N43" s="114"/>
      <c r="O43" s="114"/>
      <c r="P43" s="115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</row>
    <row r="44" spans="1:112" ht="12" customHeight="1">
      <c r="B44" s="114"/>
      <c r="C44" s="114"/>
      <c r="D44" s="114"/>
      <c r="E44" s="114"/>
      <c r="F44" s="99"/>
      <c r="G44" s="114"/>
      <c r="H44" s="98"/>
      <c r="I44" s="114"/>
      <c r="J44" s="114"/>
      <c r="K44" s="114"/>
      <c r="L44" s="114"/>
      <c r="M44" s="114"/>
      <c r="N44" s="114"/>
      <c r="O44" s="114"/>
      <c r="P44" s="115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</row>
    <row r="45" spans="1:112" ht="12" customHeight="1">
      <c r="B45" s="114"/>
      <c r="C45" s="114"/>
      <c r="D45" s="114"/>
      <c r="E45" s="114"/>
      <c r="F45" s="99"/>
      <c r="G45" s="114"/>
      <c r="H45" s="98"/>
      <c r="I45" s="114"/>
      <c r="J45" s="114"/>
      <c r="K45" s="114"/>
      <c r="L45" s="114"/>
      <c r="M45" s="114"/>
      <c r="N45" s="114"/>
      <c r="O45" s="114"/>
      <c r="P45" s="115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</row>
    <row r="46" spans="1:112">
      <c r="B46" s="114"/>
      <c r="C46" s="114"/>
      <c r="D46" s="114"/>
      <c r="E46" s="114"/>
      <c r="F46" s="99"/>
      <c r="G46" s="114"/>
      <c r="H46" s="98"/>
      <c r="I46" s="114"/>
      <c r="J46" s="114"/>
      <c r="K46" s="114"/>
      <c r="L46" s="114"/>
      <c r="M46" s="114"/>
      <c r="N46" s="114"/>
      <c r="O46" s="114"/>
      <c r="P46" s="115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</row>
    <row r="47" spans="1:112">
      <c r="B47" s="114"/>
      <c r="C47" s="114"/>
      <c r="D47" s="114"/>
      <c r="E47" s="114"/>
      <c r="F47" s="99"/>
      <c r="G47" s="114"/>
      <c r="H47" s="98"/>
      <c r="I47" s="114"/>
      <c r="J47" s="114"/>
      <c r="K47" s="114"/>
      <c r="L47" s="114"/>
      <c r="M47" s="114"/>
      <c r="N47" s="114"/>
      <c r="O47" s="114"/>
      <c r="P47" s="97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</row>
    <row r="48" spans="1:112">
      <c r="B48" s="114"/>
      <c r="C48" s="114"/>
      <c r="D48" s="114"/>
      <c r="E48" s="114"/>
      <c r="F48" s="99"/>
      <c r="G48" s="114"/>
      <c r="H48" s="98"/>
      <c r="I48" s="114"/>
      <c r="J48" s="114"/>
      <c r="K48" s="114"/>
      <c r="L48" s="114"/>
      <c r="M48" s="114"/>
      <c r="N48" s="114"/>
      <c r="O48" s="114"/>
      <c r="P48" s="97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</row>
    <row r="49" spans="2:112">
      <c r="B49" s="114"/>
      <c r="C49" s="114"/>
      <c r="D49" s="114"/>
      <c r="E49" s="114"/>
      <c r="F49" s="99"/>
      <c r="G49" s="114"/>
      <c r="H49" s="98"/>
      <c r="I49" s="114"/>
      <c r="J49" s="114"/>
      <c r="K49" s="114"/>
      <c r="L49" s="114"/>
      <c r="M49" s="114"/>
      <c r="N49" s="114"/>
      <c r="O49" s="114"/>
      <c r="P49" s="97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</row>
    <row r="50" spans="2:112">
      <c r="B50" s="114"/>
      <c r="C50" s="114"/>
      <c r="D50" s="114"/>
      <c r="E50" s="114"/>
      <c r="F50" s="99"/>
      <c r="G50" s="114"/>
      <c r="H50" s="98"/>
      <c r="I50" s="114"/>
      <c r="J50" s="114"/>
      <c r="K50" s="114"/>
      <c r="L50" s="114"/>
      <c r="M50" s="114"/>
      <c r="N50" s="114"/>
      <c r="O50" s="114"/>
      <c r="P50" s="97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</row>
    <row r="51" spans="2:112">
      <c r="B51" s="114"/>
      <c r="C51" s="114"/>
      <c r="D51" s="114"/>
      <c r="E51" s="114"/>
      <c r="F51" s="99"/>
      <c r="G51" s="114"/>
      <c r="H51" s="98"/>
      <c r="I51" s="114"/>
      <c r="J51" s="114"/>
      <c r="K51" s="114"/>
      <c r="L51" s="114"/>
      <c r="M51" s="114"/>
      <c r="N51" s="114"/>
      <c r="O51" s="114"/>
      <c r="P51" s="97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</row>
    <row r="52" spans="2:112">
      <c r="B52" s="114"/>
      <c r="C52" s="114"/>
      <c r="D52" s="114"/>
      <c r="E52" s="114"/>
      <c r="F52" s="99"/>
      <c r="G52" s="114"/>
      <c r="H52" s="98"/>
      <c r="I52" s="114"/>
      <c r="J52" s="114"/>
      <c r="K52" s="114"/>
      <c r="L52" s="114"/>
      <c r="M52" s="114"/>
      <c r="N52" s="114"/>
      <c r="O52" s="114"/>
      <c r="P52" s="97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</row>
    <row r="53" spans="2:112">
      <c r="B53" s="114"/>
      <c r="C53" s="114"/>
      <c r="D53" s="114"/>
      <c r="E53" s="114"/>
      <c r="F53" s="99"/>
      <c r="G53" s="114"/>
      <c r="H53" s="98"/>
      <c r="I53" s="114"/>
      <c r="J53" s="114"/>
      <c r="K53" s="114"/>
      <c r="L53" s="114"/>
      <c r="M53" s="114"/>
      <c r="N53" s="114"/>
      <c r="O53" s="114"/>
      <c r="P53" s="97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</row>
    <row r="54" spans="2:112">
      <c r="B54" s="114"/>
      <c r="C54" s="114"/>
      <c r="D54" s="114"/>
      <c r="E54" s="114"/>
      <c r="F54" s="99"/>
      <c r="G54" s="114"/>
      <c r="H54" s="98"/>
      <c r="I54" s="114"/>
      <c r="J54" s="114"/>
      <c r="K54" s="114"/>
      <c r="L54" s="114"/>
      <c r="M54" s="114"/>
      <c r="N54" s="114"/>
      <c r="O54" s="114"/>
      <c r="P54" s="97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</row>
    <row r="55" spans="2:112">
      <c r="B55" s="114"/>
      <c r="C55" s="114"/>
      <c r="D55" s="114"/>
      <c r="E55" s="114"/>
      <c r="F55" s="99"/>
      <c r="G55" s="114"/>
      <c r="H55" s="98"/>
      <c r="I55" s="114"/>
      <c r="J55" s="114"/>
      <c r="K55" s="114"/>
      <c r="L55" s="114"/>
      <c r="M55" s="114"/>
      <c r="N55" s="114"/>
      <c r="O55" s="114"/>
      <c r="P55" s="97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</row>
    <row r="56" spans="2:112">
      <c r="B56" s="114"/>
      <c r="C56" s="114"/>
      <c r="D56" s="114"/>
      <c r="E56" s="114"/>
      <c r="F56" s="99"/>
      <c r="G56" s="114"/>
      <c r="H56" s="98"/>
      <c r="I56" s="114"/>
      <c r="J56" s="114"/>
      <c r="K56" s="114"/>
      <c r="L56" s="114"/>
      <c r="M56" s="114"/>
      <c r="N56" s="114"/>
      <c r="O56" s="114"/>
      <c r="P56" s="97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</row>
    <row r="57" spans="2:112">
      <c r="B57" s="114"/>
      <c r="C57" s="114"/>
      <c r="D57" s="114"/>
      <c r="E57" s="114"/>
      <c r="F57" s="99"/>
      <c r="G57" s="114"/>
      <c r="H57" s="98"/>
      <c r="I57" s="114"/>
      <c r="J57" s="114"/>
      <c r="K57" s="114"/>
      <c r="L57" s="114"/>
      <c r="M57" s="114"/>
      <c r="N57" s="114"/>
      <c r="O57" s="114"/>
      <c r="P57" s="97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</row>
    <row r="58" spans="2:112">
      <c r="B58" s="114"/>
      <c r="C58" s="114"/>
      <c r="D58" s="114"/>
      <c r="E58" s="114"/>
      <c r="F58" s="99"/>
      <c r="G58" s="114"/>
      <c r="H58" s="98"/>
      <c r="I58" s="114"/>
      <c r="J58" s="114"/>
      <c r="K58" s="114"/>
      <c r="L58" s="114"/>
      <c r="M58" s="114"/>
      <c r="N58" s="114"/>
      <c r="O58" s="114"/>
      <c r="P58" s="97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</row>
    <row r="59" spans="2:112">
      <c r="B59" s="114"/>
      <c r="C59" s="114"/>
      <c r="D59" s="114"/>
      <c r="E59" s="114"/>
      <c r="F59" s="99"/>
      <c r="G59" s="114"/>
      <c r="H59" s="98"/>
      <c r="I59" s="114"/>
      <c r="J59" s="114"/>
      <c r="K59" s="114"/>
      <c r="L59" s="114"/>
      <c r="M59" s="114"/>
      <c r="N59" s="114"/>
      <c r="O59" s="114"/>
      <c r="P59" s="97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</row>
    <row r="60" spans="2:112">
      <c r="B60" s="114"/>
      <c r="C60" s="114"/>
      <c r="D60" s="114"/>
      <c r="E60" s="114"/>
      <c r="F60" s="99"/>
      <c r="G60" s="114"/>
      <c r="H60" s="98"/>
      <c r="I60" s="114"/>
      <c r="J60" s="114"/>
      <c r="K60" s="114"/>
      <c r="L60" s="114"/>
      <c r="M60" s="114"/>
      <c r="N60" s="114"/>
      <c r="O60" s="114"/>
      <c r="P60" s="97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</row>
    <row r="61" spans="2:112">
      <c r="B61" s="114"/>
      <c r="C61" s="114"/>
      <c r="D61" s="114"/>
      <c r="E61" s="114"/>
      <c r="F61" s="99"/>
      <c r="G61" s="114"/>
      <c r="H61" s="98"/>
      <c r="I61" s="114"/>
      <c r="J61" s="114"/>
      <c r="K61" s="114"/>
      <c r="L61" s="114"/>
      <c r="M61" s="114"/>
      <c r="N61" s="114"/>
      <c r="O61" s="114"/>
      <c r="P61" s="97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</row>
    <row r="62" spans="2:112">
      <c r="B62" s="114"/>
      <c r="C62" s="114"/>
      <c r="D62" s="114"/>
      <c r="E62" s="114"/>
      <c r="F62" s="99"/>
      <c r="G62" s="114"/>
      <c r="H62" s="98"/>
      <c r="I62" s="114"/>
      <c r="J62" s="114"/>
      <c r="K62" s="114"/>
      <c r="L62" s="114"/>
      <c r="M62" s="114"/>
      <c r="N62" s="114"/>
      <c r="O62" s="114"/>
      <c r="P62" s="97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</row>
  </sheetData>
  <mergeCells count="4">
    <mergeCell ref="D5:H5"/>
    <mergeCell ref="G6:H6"/>
    <mergeCell ref="A3:L3"/>
    <mergeCell ref="A2:L2"/>
  </mergeCells>
  <phoneticPr fontId="4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  <colBreaks count="1" manualBreakCount="1">
    <brk id="12" max="3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K24"/>
  <sheetViews>
    <sheetView view="pageBreakPreview" topLeftCell="DH1" zoomScale="70" zoomScaleNormal="75" zoomScaleSheetLayoutView="70" workbookViewId="0">
      <selection activeCell="J52" sqref="J51:J52"/>
    </sheetView>
  </sheetViews>
  <sheetFormatPr defaultRowHeight="14.25"/>
  <cols>
    <col min="1" max="1" width="10.625" style="142" customWidth="1"/>
    <col min="2" max="2" width="9.625" customWidth="1"/>
    <col min="3" max="3" width="10.625" customWidth="1"/>
    <col min="4" max="4" width="11.125" customWidth="1"/>
    <col min="5" max="5" width="8.125" customWidth="1"/>
    <col min="6" max="6" width="7.875" customWidth="1"/>
    <col min="7" max="7" width="8" customWidth="1"/>
    <col min="8" max="8" width="9.5" customWidth="1"/>
    <col min="9" max="9" width="10.625" customWidth="1"/>
    <col min="10" max="10" width="8" customWidth="1"/>
    <col min="11" max="11" width="9.75" customWidth="1"/>
    <col min="12" max="12" width="11.125" customWidth="1"/>
    <col min="13" max="13" width="13.125" customWidth="1"/>
    <col min="14" max="14" width="14.125" customWidth="1"/>
    <col min="15" max="15" width="11.5" customWidth="1"/>
    <col min="16" max="16" width="7.5" bestFit="1" customWidth="1"/>
    <col min="17" max="17" width="16.125" customWidth="1"/>
    <col min="18" max="18" width="10.625" style="6" customWidth="1"/>
    <col min="19" max="19" width="10.625" style="142" customWidth="1"/>
    <col min="20" max="20" width="11.25" customWidth="1"/>
    <col min="21" max="21" width="15.5" customWidth="1"/>
    <col min="22" max="22" width="15" customWidth="1"/>
    <col min="23" max="23" width="10.125" customWidth="1"/>
    <col min="24" max="24" width="7.375" customWidth="1"/>
    <col min="25" max="25" width="8.875" customWidth="1"/>
    <col min="26" max="26" width="15.125" customWidth="1"/>
    <col min="27" max="27" width="8.875" customWidth="1"/>
    <col min="28" max="28" width="10.375" customWidth="1"/>
    <col min="29" max="29" width="8.25" customWidth="1"/>
    <col min="30" max="30" width="6.5" customWidth="1"/>
    <col min="31" max="31" width="9.375" customWidth="1"/>
    <col min="32" max="32" width="8.625" customWidth="1"/>
    <col min="33" max="33" width="6.875" customWidth="1"/>
    <col min="34" max="34" width="7.125" customWidth="1"/>
    <col min="35" max="35" width="8.25" customWidth="1"/>
    <col min="36" max="36" width="8.875" customWidth="1"/>
    <col min="37" max="37" width="10.625" style="6" customWidth="1"/>
    <col min="38" max="38" width="10.625" style="142" customWidth="1"/>
    <col min="40" max="40" width="12.125" customWidth="1"/>
    <col min="41" max="41" width="16.125" customWidth="1"/>
    <col min="42" max="42" width="14.375" customWidth="1"/>
    <col min="43" max="43" width="21" customWidth="1"/>
    <col min="44" max="44" width="10.625" customWidth="1"/>
    <col min="46" max="46" width="11.5" customWidth="1"/>
    <col min="47" max="47" width="10" customWidth="1"/>
    <col min="48" max="48" width="19.125" customWidth="1"/>
    <col min="50" max="50" width="11.125" customWidth="1"/>
    <col min="51" max="51" width="13.625" customWidth="1"/>
    <col min="52" max="52" width="10.625" style="6" customWidth="1"/>
    <col min="53" max="53" width="10.625" style="142" customWidth="1"/>
    <col min="55" max="55" width="17.625" customWidth="1"/>
    <col min="56" max="56" width="11.875" customWidth="1"/>
    <col min="57" max="57" width="11.625" customWidth="1"/>
    <col min="58" max="58" width="7.875" customWidth="1"/>
    <col min="59" max="59" width="7.75" customWidth="1"/>
    <col min="60" max="60" width="6.625" customWidth="1"/>
    <col min="61" max="61" width="11" customWidth="1"/>
    <col min="62" max="62" width="13.875" customWidth="1"/>
    <col min="63" max="63" width="11.25" customWidth="1"/>
    <col min="64" max="64" width="10.5" customWidth="1"/>
    <col min="65" max="65" width="11.125" customWidth="1"/>
    <col min="66" max="66" width="7" customWidth="1"/>
    <col min="67" max="67" width="8.25" customWidth="1"/>
    <col min="68" max="68" width="9.875" customWidth="1"/>
    <col min="69" max="69" width="11.625" customWidth="1"/>
    <col min="70" max="70" width="10.625" style="6" customWidth="1"/>
    <col min="71" max="71" width="10.625" style="142" customWidth="1"/>
    <col min="72" max="72" width="7.75" customWidth="1"/>
    <col min="73" max="73" width="16.875" customWidth="1"/>
    <col min="75" max="75" width="8.125" customWidth="1"/>
    <col min="76" max="76" width="9.5" customWidth="1"/>
    <col min="77" max="77" width="14.25" customWidth="1"/>
    <col min="78" max="78" width="8.125" customWidth="1"/>
    <col min="79" max="79" width="9.875" customWidth="1"/>
    <col min="80" max="80" width="13.125" customWidth="1"/>
    <col min="81" max="81" width="12.375" customWidth="1"/>
    <col min="82" max="82" width="8.375" customWidth="1"/>
    <col min="83" max="83" width="16.375" customWidth="1"/>
    <col min="84" max="84" width="13.375" customWidth="1"/>
    <col min="85" max="85" width="10.625" customWidth="1"/>
    <col min="87" max="87" width="10.625" style="6" customWidth="1"/>
    <col min="88" max="88" width="10.625" style="142" customWidth="1"/>
    <col min="89" max="89" width="11.875" customWidth="1"/>
    <col min="90" max="90" width="12.75" customWidth="1"/>
    <col min="91" max="91" width="9.5" customWidth="1"/>
    <col min="92" max="92" width="14.5" customWidth="1"/>
    <col min="93" max="93" width="11.875" customWidth="1"/>
    <col min="94" max="94" width="12.125" customWidth="1"/>
    <col min="95" max="95" width="10.875" customWidth="1"/>
    <col min="96" max="96" width="13.625" customWidth="1"/>
    <col min="97" max="97" width="14.5" customWidth="1"/>
    <col min="98" max="98" width="13.375" customWidth="1"/>
    <col min="99" max="99" width="7.5" customWidth="1"/>
    <col min="100" max="100" width="6.25" customWidth="1"/>
    <col min="101" max="101" width="5.875" customWidth="1"/>
    <col min="102" max="102" width="8.125" customWidth="1"/>
    <col min="103" max="103" width="7.375" customWidth="1"/>
    <col min="104" max="104" width="6.75" customWidth="1"/>
    <col min="105" max="105" width="10.625" style="6" customWidth="1"/>
    <col min="106" max="106" width="10.625" style="142" customWidth="1"/>
    <col min="107" max="107" width="7.75" customWidth="1"/>
    <col min="108" max="108" width="9.125" customWidth="1"/>
    <col min="109" max="109" width="11" customWidth="1"/>
    <col min="110" max="110" width="9.75" customWidth="1"/>
    <col min="111" max="111" width="9.625" customWidth="1"/>
    <col min="112" max="112" width="17.875" customWidth="1"/>
    <col min="113" max="113" width="18.25" customWidth="1"/>
    <col min="114" max="114" width="15.125" customWidth="1"/>
    <col min="115" max="115" width="8.125" customWidth="1"/>
    <col min="116" max="116" width="7.875" customWidth="1"/>
    <col min="117" max="117" width="10.625" customWidth="1"/>
    <col min="118" max="118" width="12.125" customWidth="1"/>
    <col min="119" max="119" width="11.625" customWidth="1"/>
    <col min="120" max="120" width="8" customWidth="1"/>
    <col min="121" max="121" width="9.75" customWidth="1"/>
    <col min="122" max="122" width="10.625" style="6" customWidth="1"/>
    <col min="123" max="123" width="10.625" style="142" customWidth="1"/>
    <col min="124" max="124" width="12.875" customWidth="1"/>
    <col min="125" max="125" width="14.75" customWidth="1"/>
    <col min="126" max="126" width="14.5" customWidth="1"/>
    <col min="127" max="127" width="11.75" customWidth="1"/>
    <col min="128" max="128" width="8.5" customWidth="1"/>
    <col min="129" max="129" width="10.625" customWidth="1"/>
    <col min="130" max="130" width="10.25" customWidth="1"/>
    <col min="131" max="131" width="8.625" customWidth="1"/>
    <col min="132" max="132" width="11" customWidth="1"/>
    <col min="133" max="133" width="11.875" customWidth="1"/>
    <col min="134" max="135" width="10.5" customWidth="1"/>
    <col min="136" max="136" width="10.625" customWidth="1"/>
    <col min="137" max="137" width="10.5" customWidth="1"/>
    <col min="138" max="138" width="9.75" bestFit="1" customWidth="1"/>
    <col min="139" max="139" width="10.625" style="6" customWidth="1"/>
  </cols>
  <sheetData>
    <row r="1" spans="1:141" ht="27.95" customHeight="1">
      <c r="R1" s="92"/>
      <c r="AK1" s="92"/>
      <c r="AZ1" s="92"/>
      <c r="BR1" s="92"/>
      <c r="CI1" s="92"/>
      <c r="DA1" s="92"/>
      <c r="DR1" s="92"/>
      <c r="EI1" s="92"/>
    </row>
    <row r="2" spans="1:141" s="296" customFormat="1" ht="30" customHeight="1">
      <c r="A2" s="2189" t="s">
        <v>846</v>
      </c>
      <c r="B2" s="2189"/>
      <c r="C2" s="2189"/>
      <c r="D2" s="2189"/>
      <c r="E2" s="2189"/>
      <c r="F2" s="2189"/>
      <c r="G2" s="2189"/>
      <c r="H2" s="2189"/>
      <c r="I2" s="2189"/>
      <c r="J2" s="2189"/>
      <c r="K2" s="2131"/>
      <c r="L2" s="2131"/>
      <c r="M2" s="2131"/>
      <c r="N2" s="2131"/>
      <c r="O2" s="2131"/>
      <c r="P2" s="2131"/>
      <c r="Q2" s="2131"/>
      <c r="R2" s="2131"/>
      <c r="S2" s="2189" t="s">
        <v>845</v>
      </c>
      <c r="T2" s="2189"/>
      <c r="U2" s="2189"/>
      <c r="V2" s="2189"/>
      <c r="W2" s="2189"/>
      <c r="X2" s="2189"/>
      <c r="Y2" s="2189"/>
      <c r="Z2" s="2189"/>
      <c r="AA2" s="2131"/>
      <c r="AB2" s="2131"/>
      <c r="AC2" s="2131"/>
      <c r="AD2" s="2131"/>
      <c r="AE2" s="2131"/>
      <c r="AF2" s="2131"/>
      <c r="AG2" s="2131"/>
      <c r="AH2" s="2131"/>
      <c r="AI2" s="2131"/>
      <c r="AJ2" s="2131"/>
      <c r="AK2" s="2131"/>
      <c r="AL2" s="2189" t="s">
        <v>844</v>
      </c>
      <c r="AM2" s="2189"/>
      <c r="AN2" s="2189"/>
      <c r="AO2" s="2189"/>
      <c r="AP2" s="2189"/>
      <c r="AQ2" s="2189"/>
      <c r="AR2" s="2189"/>
      <c r="AS2" s="2131"/>
      <c r="AT2" s="2131"/>
      <c r="AU2" s="2131"/>
      <c r="AV2" s="2131"/>
      <c r="AW2" s="2131"/>
      <c r="AX2" s="2131"/>
      <c r="AY2" s="2131"/>
      <c r="AZ2" s="2131"/>
      <c r="BA2" s="2189" t="s">
        <v>859</v>
      </c>
      <c r="BB2" s="2189"/>
      <c r="BC2" s="2189"/>
      <c r="BD2" s="2189"/>
      <c r="BE2" s="2189"/>
      <c r="BF2" s="2189"/>
      <c r="BG2" s="2189"/>
      <c r="BH2" s="2189"/>
      <c r="BI2" s="2189"/>
      <c r="BJ2" s="2131"/>
      <c r="BK2" s="2131"/>
      <c r="BL2" s="2131"/>
      <c r="BM2" s="2131"/>
      <c r="BN2" s="2131"/>
      <c r="BO2" s="2131"/>
      <c r="BP2" s="2131"/>
      <c r="BQ2" s="2131"/>
      <c r="BR2" s="2131"/>
      <c r="BS2" s="2189" t="s">
        <v>858</v>
      </c>
      <c r="BT2" s="2189"/>
      <c r="BU2" s="2189"/>
      <c r="BV2" s="2189"/>
      <c r="BW2" s="2189"/>
      <c r="BX2" s="2189"/>
      <c r="BY2" s="2189"/>
      <c r="BZ2" s="2189"/>
      <c r="CA2" s="2189"/>
      <c r="CB2" s="2131"/>
      <c r="CC2" s="2131"/>
      <c r="CD2" s="2131"/>
      <c r="CE2" s="2131"/>
      <c r="CF2" s="2131"/>
      <c r="CG2" s="2131"/>
      <c r="CH2" s="2131"/>
      <c r="CI2" s="2131"/>
      <c r="CJ2" s="2189" t="s">
        <v>855</v>
      </c>
      <c r="CK2" s="2189"/>
      <c r="CL2" s="2189"/>
      <c r="CM2" s="2189"/>
      <c r="CN2" s="2189"/>
      <c r="CO2" s="2189"/>
      <c r="CP2" s="2189"/>
      <c r="CQ2" s="2189"/>
      <c r="CR2" s="2131"/>
      <c r="CS2" s="2131"/>
      <c r="CT2" s="2131"/>
      <c r="CU2" s="2131"/>
      <c r="CV2" s="2131"/>
      <c r="CW2" s="2131"/>
      <c r="CX2" s="2131"/>
      <c r="CY2" s="2131"/>
      <c r="CZ2" s="2131"/>
      <c r="DA2" s="2131"/>
      <c r="DB2" s="2189" t="s">
        <v>857</v>
      </c>
      <c r="DC2" s="2189"/>
      <c r="DD2" s="2189"/>
      <c r="DE2" s="2189"/>
      <c r="DF2" s="2189"/>
      <c r="DG2" s="2189"/>
      <c r="DH2" s="2189"/>
      <c r="DI2" s="2189"/>
      <c r="DJ2" s="2131"/>
      <c r="DK2" s="2131"/>
      <c r="DL2" s="2131"/>
      <c r="DM2" s="2131"/>
      <c r="DN2" s="2131"/>
      <c r="DO2" s="2131"/>
      <c r="DP2" s="2131"/>
      <c r="DQ2" s="2131"/>
      <c r="DR2" s="2131"/>
      <c r="DS2" s="2189" t="s">
        <v>856</v>
      </c>
      <c r="DT2" s="2189"/>
      <c r="DU2" s="2189"/>
      <c r="DV2" s="2189"/>
      <c r="DW2" s="2189"/>
      <c r="DX2" s="2189"/>
      <c r="DY2" s="2189"/>
      <c r="DZ2" s="2189"/>
      <c r="EA2" s="2131"/>
      <c r="EB2" s="2131"/>
      <c r="EC2" s="2131"/>
      <c r="ED2" s="2131"/>
      <c r="EE2" s="2131"/>
      <c r="EF2" s="2131"/>
      <c r="EG2" s="2131"/>
      <c r="EH2" s="2131"/>
      <c r="EI2" s="317"/>
      <c r="EJ2" s="317"/>
      <c r="EK2" s="317"/>
    </row>
    <row r="3" spans="1:141" s="1283" customFormat="1" ht="39.950000000000003" customHeight="1">
      <c r="A3" s="2304" t="s">
        <v>2392</v>
      </c>
      <c r="B3" s="2304"/>
      <c r="C3" s="2304"/>
      <c r="D3" s="2304"/>
      <c r="E3" s="2304"/>
      <c r="F3" s="2304"/>
      <c r="G3" s="2304"/>
      <c r="H3" s="2304"/>
      <c r="I3" s="2304"/>
      <c r="J3" s="2304"/>
      <c r="K3" s="2303"/>
      <c r="L3" s="2303"/>
      <c r="M3" s="2303"/>
      <c r="N3" s="2303"/>
      <c r="O3" s="2303"/>
      <c r="P3" s="2303"/>
      <c r="Q3" s="2303"/>
      <c r="R3" s="2303"/>
      <c r="S3" s="2304" t="s">
        <v>2393</v>
      </c>
      <c r="T3" s="2304"/>
      <c r="U3" s="2304"/>
      <c r="V3" s="2304"/>
      <c r="W3" s="2304"/>
      <c r="X3" s="2304"/>
      <c r="Y3" s="2304"/>
      <c r="Z3" s="2304"/>
      <c r="AA3" s="2303"/>
      <c r="AB3" s="2303"/>
      <c r="AC3" s="2303"/>
      <c r="AD3" s="2303"/>
      <c r="AE3" s="2303"/>
      <c r="AF3" s="2303"/>
      <c r="AG3" s="2303"/>
      <c r="AH3" s="2303"/>
      <c r="AI3" s="2303"/>
      <c r="AJ3" s="2303"/>
      <c r="AK3" s="2303"/>
      <c r="AL3" s="2304" t="s">
        <v>2394</v>
      </c>
      <c r="AM3" s="2304"/>
      <c r="AN3" s="2304"/>
      <c r="AO3" s="2304"/>
      <c r="AP3" s="2304"/>
      <c r="AQ3" s="2304"/>
      <c r="AR3" s="2304"/>
      <c r="AS3" s="2303"/>
      <c r="AT3" s="2303"/>
      <c r="AU3" s="2303"/>
      <c r="AV3" s="2303"/>
      <c r="AW3" s="2303"/>
      <c r="AX3" s="2303"/>
      <c r="AY3" s="2303"/>
      <c r="AZ3" s="2303"/>
      <c r="BA3" s="2304" t="s">
        <v>2394</v>
      </c>
      <c r="BB3" s="2304"/>
      <c r="BC3" s="2304"/>
      <c r="BD3" s="2304"/>
      <c r="BE3" s="2304"/>
      <c r="BF3" s="2304"/>
      <c r="BG3" s="2304"/>
      <c r="BH3" s="2304"/>
      <c r="BI3" s="2304"/>
      <c r="BJ3" s="2303"/>
      <c r="BK3" s="2303"/>
      <c r="BL3" s="2303"/>
      <c r="BM3" s="2303"/>
      <c r="BN3" s="2303"/>
      <c r="BO3" s="2303"/>
      <c r="BP3" s="2303"/>
      <c r="BQ3" s="2303"/>
      <c r="BR3" s="2303"/>
      <c r="BS3" s="2304" t="s">
        <v>2394</v>
      </c>
      <c r="BT3" s="2304"/>
      <c r="BU3" s="2304"/>
      <c r="BV3" s="2304"/>
      <c r="BW3" s="2304"/>
      <c r="BX3" s="2304"/>
      <c r="BY3" s="2304"/>
      <c r="BZ3" s="2304"/>
      <c r="CA3" s="2304"/>
      <c r="CB3" s="2303"/>
      <c r="CC3" s="2303"/>
      <c r="CD3" s="2303"/>
      <c r="CE3" s="2303"/>
      <c r="CF3" s="2303"/>
      <c r="CG3" s="2303"/>
      <c r="CH3" s="2303"/>
      <c r="CI3" s="2303"/>
      <c r="CJ3" s="2304" t="s">
        <v>2394</v>
      </c>
      <c r="CK3" s="2304"/>
      <c r="CL3" s="2304"/>
      <c r="CM3" s="2304"/>
      <c r="CN3" s="2304"/>
      <c r="CO3" s="2304"/>
      <c r="CP3" s="2304"/>
      <c r="CQ3" s="2304"/>
      <c r="CR3" s="2303"/>
      <c r="CS3" s="2303"/>
      <c r="CT3" s="2303"/>
      <c r="CU3" s="2303"/>
      <c r="CV3" s="2303"/>
      <c r="CW3" s="2303"/>
      <c r="CX3" s="2303"/>
      <c r="CY3" s="2303"/>
      <c r="CZ3" s="2303"/>
      <c r="DA3" s="2303"/>
      <c r="DB3" s="2304" t="s">
        <v>2394</v>
      </c>
      <c r="DC3" s="2304"/>
      <c r="DD3" s="2304"/>
      <c r="DE3" s="2304"/>
      <c r="DF3" s="2304"/>
      <c r="DG3" s="2304"/>
      <c r="DH3" s="2304"/>
      <c r="DI3" s="2304"/>
      <c r="DJ3" s="2303"/>
      <c r="DK3" s="2303"/>
      <c r="DL3" s="2303"/>
      <c r="DM3" s="2303"/>
      <c r="DN3" s="2303"/>
      <c r="DO3" s="2303"/>
      <c r="DP3" s="2303"/>
      <c r="DQ3" s="2303"/>
      <c r="DR3" s="2303"/>
      <c r="DS3" s="2304" t="s">
        <v>2394</v>
      </c>
      <c r="DT3" s="2304"/>
      <c r="DU3" s="2304"/>
      <c r="DV3" s="2304"/>
      <c r="DW3" s="2304"/>
      <c r="DX3" s="2304"/>
      <c r="DY3" s="2304"/>
      <c r="DZ3" s="2304"/>
      <c r="EA3" s="2303"/>
      <c r="EB3" s="2303"/>
      <c r="EC3" s="2303"/>
      <c r="ED3" s="2303"/>
      <c r="EE3" s="2303"/>
      <c r="EF3" s="2303"/>
      <c r="EG3" s="2303"/>
      <c r="EH3" s="2303"/>
      <c r="EI3" s="1282"/>
      <c r="EJ3" s="1282"/>
      <c r="EK3" s="1282"/>
    </row>
    <row r="4" spans="1:141" s="378" customFormat="1" ht="20.100000000000001" customHeight="1">
      <c r="A4" s="375" t="s">
        <v>1015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7" t="s">
        <v>1016</v>
      </c>
      <c r="S4" s="375" t="s">
        <v>1015</v>
      </c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7" t="s">
        <v>1016</v>
      </c>
      <c r="AL4" s="375" t="s">
        <v>1015</v>
      </c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7" t="s">
        <v>1016</v>
      </c>
      <c r="BA4" s="375" t="s">
        <v>1015</v>
      </c>
      <c r="BB4" s="376"/>
      <c r="BC4" s="376"/>
      <c r="BD4" s="376"/>
      <c r="BE4" s="376"/>
      <c r="BF4" s="376"/>
      <c r="BG4" s="376"/>
      <c r="BH4" s="376"/>
      <c r="BI4" s="375"/>
      <c r="BJ4" s="376"/>
      <c r="BK4" s="376"/>
      <c r="BL4" s="376"/>
      <c r="BM4" s="376"/>
      <c r="BN4" s="376"/>
      <c r="BO4" s="376"/>
      <c r="BP4" s="376"/>
      <c r="BQ4" s="376"/>
      <c r="BR4" s="377" t="s">
        <v>1016</v>
      </c>
      <c r="BS4" s="375" t="s">
        <v>1015</v>
      </c>
      <c r="BT4" s="376"/>
      <c r="BU4" s="376"/>
      <c r="BV4" s="376"/>
      <c r="BW4" s="376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7" t="s">
        <v>1016</v>
      </c>
      <c r="CJ4" s="375" t="s">
        <v>1015</v>
      </c>
      <c r="CK4" s="376"/>
      <c r="CL4" s="376"/>
      <c r="CM4" s="376"/>
      <c r="CN4" s="376"/>
      <c r="CO4" s="376"/>
      <c r="CP4" s="375"/>
      <c r="CQ4" s="376"/>
      <c r="CR4" s="376"/>
      <c r="CS4" s="376"/>
      <c r="CT4" s="376"/>
      <c r="CU4" s="376"/>
      <c r="CV4" s="376"/>
      <c r="CW4" s="376"/>
      <c r="CX4" s="376"/>
      <c r="CY4" s="376"/>
      <c r="CZ4" s="376"/>
      <c r="DA4" s="377" t="s">
        <v>1016</v>
      </c>
      <c r="DB4" s="375" t="s">
        <v>1015</v>
      </c>
      <c r="DC4" s="376"/>
      <c r="DD4" s="376"/>
      <c r="DE4" s="376"/>
      <c r="DF4" s="376"/>
      <c r="DG4" s="376"/>
      <c r="DH4" s="376"/>
      <c r="DI4" s="376"/>
      <c r="DJ4" s="376"/>
      <c r="DK4" s="376"/>
      <c r="DL4" s="376"/>
      <c r="DM4" s="376"/>
      <c r="DN4" s="376"/>
      <c r="DO4" s="376"/>
      <c r="DP4" s="376"/>
      <c r="DQ4" s="376"/>
      <c r="DR4" s="377" t="s">
        <v>1016</v>
      </c>
      <c r="DS4" s="375" t="s">
        <v>1015</v>
      </c>
      <c r="DT4" s="376"/>
      <c r="DU4" s="376"/>
      <c r="DV4" s="376"/>
      <c r="DW4" s="376"/>
      <c r="DX4" s="376"/>
      <c r="DY4" s="376"/>
      <c r="DZ4" s="376"/>
      <c r="EA4" s="376"/>
      <c r="EB4" s="376"/>
      <c r="EC4" s="376"/>
      <c r="ED4" s="376"/>
      <c r="EE4" s="376"/>
      <c r="EF4" s="376"/>
      <c r="EG4" s="376"/>
      <c r="EH4" s="376"/>
      <c r="EI4" s="377" t="s">
        <v>1016</v>
      </c>
    </row>
    <row r="5" spans="1:141" s="1281" customFormat="1" ht="15.95" customHeight="1">
      <c r="A5" s="1150"/>
      <c r="B5" s="1300" t="s">
        <v>1454</v>
      </c>
      <c r="C5" s="1182" t="s">
        <v>1455</v>
      </c>
      <c r="D5" s="1182" t="s">
        <v>1688</v>
      </c>
      <c r="E5" s="2252" t="s">
        <v>1466</v>
      </c>
      <c r="F5" s="2252"/>
      <c r="G5" s="2252"/>
      <c r="H5" s="2252"/>
      <c r="I5" s="2252"/>
      <c r="J5" s="2252"/>
      <c r="K5" s="2252" t="s">
        <v>1466</v>
      </c>
      <c r="L5" s="2252"/>
      <c r="M5" s="2252"/>
      <c r="N5" s="2252"/>
      <c r="O5" s="2252"/>
      <c r="P5" s="2252"/>
      <c r="Q5" s="2253"/>
      <c r="R5" s="1287"/>
      <c r="S5" s="1150"/>
      <c r="T5" s="2251" t="s">
        <v>1467</v>
      </c>
      <c r="U5" s="2252"/>
      <c r="V5" s="2252"/>
      <c r="W5" s="2252"/>
      <c r="X5" s="2252"/>
      <c r="Y5" s="2252"/>
      <c r="Z5" s="2252"/>
      <c r="AA5" s="2252" t="s">
        <v>1467</v>
      </c>
      <c r="AB5" s="2252"/>
      <c r="AC5" s="2252"/>
      <c r="AD5" s="2252"/>
      <c r="AE5" s="2252"/>
      <c r="AF5" s="2252"/>
      <c r="AG5" s="2252"/>
      <c r="AH5" s="2252"/>
      <c r="AI5" s="2252"/>
      <c r="AJ5" s="2253"/>
      <c r="AK5" s="1287"/>
      <c r="AL5" s="1150"/>
      <c r="AM5" s="2288" t="s">
        <v>1467</v>
      </c>
      <c r="AN5" s="2289"/>
      <c r="AO5" s="2289"/>
      <c r="AP5" s="2289"/>
      <c r="AQ5" s="2289"/>
      <c r="AR5" s="2289"/>
      <c r="AS5" s="2289" t="s">
        <v>1468</v>
      </c>
      <c r="AT5" s="2289"/>
      <c r="AU5" s="2289"/>
      <c r="AV5" s="2289"/>
      <c r="AW5" s="2289"/>
      <c r="AX5" s="2289"/>
      <c r="AY5" s="2290"/>
      <c r="AZ5" s="1287"/>
      <c r="BA5" s="1314"/>
      <c r="BB5" s="2288" t="s">
        <v>1467</v>
      </c>
      <c r="BC5" s="2289"/>
      <c r="BD5" s="2289"/>
      <c r="BE5" s="2289"/>
      <c r="BF5" s="2289"/>
      <c r="BG5" s="2289"/>
      <c r="BH5" s="2289"/>
      <c r="BI5" s="2289"/>
      <c r="BJ5" s="2308" t="s">
        <v>1467</v>
      </c>
      <c r="BK5" s="2308"/>
      <c r="BL5" s="2308"/>
      <c r="BM5" s="2308"/>
      <c r="BN5" s="2308"/>
      <c r="BO5" s="2308"/>
      <c r="BP5" s="2308"/>
      <c r="BQ5" s="2309"/>
      <c r="BR5" s="1315"/>
      <c r="BS5" s="1150"/>
      <c r="BT5" s="2288" t="s">
        <v>1467</v>
      </c>
      <c r="BU5" s="2289"/>
      <c r="BV5" s="2289"/>
      <c r="BW5" s="2289"/>
      <c r="BX5" s="2289"/>
      <c r="BY5" s="2289"/>
      <c r="BZ5" s="2289"/>
      <c r="CA5" s="2289"/>
      <c r="CB5" s="2289" t="s">
        <v>1467</v>
      </c>
      <c r="CC5" s="2289"/>
      <c r="CD5" s="2289"/>
      <c r="CE5" s="2289"/>
      <c r="CF5" s="2289"/>
      <c r="CG5" s="2289"/>
      <c r="CH5" s="2290"/>
      <c r="CI5" s="1287"/>
      <c r="CJ5" s="1150"/>
      <c r="CK5" s="2251" t="s">
        <v>1467</v>
      </c>
      <c r="CL5" s="2252"/>
      <c r="CM5" s="2252"/>
      <c r="CN5" s="2252"/>
      <c r="CO5" s="2252"/>
      <c r="CP5" s="2252"/>
      <c r="CQ5" s="2252"/>
      <c r="CR5" s="2252" t="s">
        <v>1467</v>
      </c>
      <c r="CS5" s="2252"/>
      <c r="CT5" s="2252"/>
      <c r="CU5" s="2252"/>
      <c r="CV5" s="2252"/>
      <c r="CW5" s="2252"/>
      <c r="CX5" s="2252"/>
      <c r="CY5" s="2252"/>
      <c r="CZ5" s="2253"/>
      <c r="DA5" s="1287"/>
      <c r="DB5" s="1150"/>
      <c r="DC5" s="2251" t="s">
        <v>1467</v>
      </c>
      <c r="DD5" s="2252"/>
      <c r="DE5" s="2252"/>
      <c r="DF5" s="2252"/>
      <c r="DG5" s="2252"/>
      <c r="DH5" s="2252"/>
      <c r="DI5" s="2252"/>
      <c r="DJ5" s="2252" t="s">
        <v>1467</v>
      </c>
      <c r="DK5" s="2252"/>
      <c r="DL5" s="2252"/>
      <c r="DM5" s="2252"/>
      <c r="DN5" s="2252"/>
      <c r="DO5" s="2252"/>
      <c r="DP5" s="2252"/>
      <c r="DQ5" s="2253"/>
      <c r="DR5" s="1326"/>
      <c r="DS5" s="1150"/>
      <c r="DT5" s="2251" t="s">
        <v>1469</v>
      </c>
      <c r="DU5" s="2252"/>
      <c r="DV5" s="2252"/>
      <c r="DW5" s="2252"/>
      <c r="DX5" s="2252"/>
      <c r="DY5" s="2252"/>
      <c r="DZ5" s="2252"/>
      <c r="EA5" s="2256" t="s">
        <v>1470</v>
      </c>
      <c r="EB5" s="2256"/>
      <c r="EC5" s="2256"/>
      <c r="ED5" s="2256"/>
      <c r="EE5" s="2256"/>
      <c r="EF5" s="2256"/>
      <c r="EG5" s="2256"/>
      <c r="EH5" s="2292"/>
      <c r="EI5" s="1287"/>
    </row>
    <row r="6" spans="1:141" s="1138" customFormat="1" ht="30" customHeight="1">
      <c r="A6" s="1140"/>
      <c r="B6" s="1215" t="s">
        <v>1461</v>
      </c>
      <c r="C6" s="1301" t="s">
        <v>1462</v>
      </c>
      <c r="D6" s="1244"/>
      <c r="E6" s="1140"/>
      <c r="F6" s="2305" t="s">
        <v>1702</v>
      </c>
      <c r="G6" s="2306"/>
      <c r="H6" s="2306"/>
      <c r="I6" s="2306"/>
      <c r="J6" s="2306"/>
      <c r="K6" s="2306" t="s">
        <v>1476</v>
      </c>
      <c r="L6" s="2306"/>
      <c r="M6" s="2306"/>
      <c r="N6" s="2306"/>
      <c r="O6" s="2306"/>
      <c r="P6" s="2306"/>
      <c r="Q6" s="2307"/>
      <c r="R6" s="1155"/>
      <c r="S6" s="1140"/>
      <c r="T6" s="2277" t="s">
        <v>1478</v>
      </c>
      <c r="U6" s="2270"/>
      <c r="V6" s="2270"/>
      <c r="W6" s="2270"/>
      <c r="X6" s="2270"/>
      <c r="Y6" s="2270"/>
      <c r="Z6" s="2270"/>
      <c r="AA6" s="2263" t="s">
        <v>1479</v>
      </c>
      <c r="AB6" s="2263"/>
      <c r="AC6" s="2264"/>
      <c r="AD6" s="2263" t="s">
        <v>1480</v>
      </c>
      <c r="AE6" s="2263"/>
      <c r="AF6" s="2263"/>
      <c r="AG6" s="2263"/>
      <c r="AH6" s="2263"/>
      <c r="AI6" s="2263"/>
      <c r="AJ6" s="2264"/>
      <c r="AK6" s="1155"/>
      <c r="AL6" s="1140"/>
      <c r="AM6" s="2314" t="s">
        <v>1481</v>
      </c>
      <c r="AN6" s="2315"/>
      <c r="AO6" s="2315"/>
      <c r="AP6" s="2315"/>
      <c r="AQ6" s="2315"/>
      <c r="AR6" s="2315"/>
      <c r="AS6" s="2316" t="s">
        <v>1482</v>
      </c>
      <c r="AT6" s="2316"/>
      <c r="AU6" s="2316"/>
      <c r="AV6" s="2316"/>
      <c r="AW6" s="2316"/>
      <c r="AX6" s="2316"/>
      <c r="AY6" s="2317"/>
      <c r="AZ6" s="1155"/>
      <c r="BA6" s="1140"/>
      <c r="BB6" s="2327" t="s">
        <v>1483</v>
      </c>
      <c r="BC6" s="2328"/>
      <c r="BD6" s="2328"/>
      <c r="BE6" s="2328"/>
      <c r="BF6" s="2310" t="s">
        <v>1484</v>
      </c>
      <c r="BG6" s="2273"/>
      <c r="BH6" s="2273"/>
      <c r="BI6" s="2273"/>
      <c r="BJ6" s="2274" t="s">
        <v>1484</v>
      </c>
      <c r="BK6" s="2274"/>
      <c r="BL6" s="2274"/>
      <c r="BM6" s="2311"/>
      <c r="BN6" s="2312" t="s">
        <v>1486</v>
      </c>
      <c r="BO6" s="2312"/>
      <c r="BP6" s="2312"/>
      <c r="BQ6" s="2313"/>
      <c r="BR6" s="1155"/>
      <c r="BS6" s="1140"/>
      <c r="BT6" s="2277" t="s">
        <v>1703</v>
      </c>
      <c r="BU6" s="2270"/>
      <c r="BV6" s="2270"/>
      <c r="BW6" s="2270"/>
      <c r="BX6" s="2270"/>
      <c r="BY6" s="2270"/>
      <c r="BZ6" s="2262" t="s">
        <v>1704</v>
      </c>
      <c r="CA6" s="2263"/>
      <c r="CB6" s="2270" t="s">
        <v>1704</v>
      </c>
      <c r="CC6" s="2326"/>
      <c r="CD6" s="2263" t="s">
        <v>1705</v>
      </c>
      <c r="CE6" s="2263"/>
      <c r="CF6" s="2263"/>
      <c r="CG6" s="2263"/>
      <c r="CH6" s="2264"/>
      <c r="CI6" s="1155"/>
      <c r="CJ6" s="1140"/>
      <c r="CK6" s="2322" t="s">
        <v>1489</v>
      </c>
      <c r="CL6" s="2320"/>
      <c r="CM6" s="2320"/>
      <c r="CN6" s="2320"/>
      <c r="CO6" s="2320"/>
      <c r="CP6" s="2320"/>
      <c r="CQ6" s="2320"/>
      <c r="CR6" s="2320" t="s">
        <v>1491</v>
      </c>
      <c r="CS6" s="2320"/>
      <c r="CT6" s="2320"/>
      <c r="CU6" s="2320"/>
      <c r="CV6" s="2320"/>
      <c r="CW6" s="2320"/>
      <c r="CX6" s="2320"/>
      <c r="CY6" s="2320"/>
      <c r="CZ6" s="2321"/>
      <c r="DA6" s="1155"/>
      <c r="DB6" s="1140"/>
      <c r="DC6" s="2277" t="s">
        <v>1492</v>
      </c>
      <c r="DD6" s="2270"/>
      <c r="DE6" s="2270"/>
      <c r="DF6" s="2270"/>
      <c r="DG6" s="2270"/>
      <c r="DH6" s="2270"/>
      <c r="DI6" s="2270"/>
      <c r="DJ6" s="2270" t="s">
        <v>1706</v>
      </c>
      <c r="DK6" s="2270"/>
      <c r="DL6" s="2323" t="s">
        <v>1707</v>
      </c>
      <c r="DM6" s="2324"/>
      <c r="DN6" s="2325"/>
      <c r="DO6" s="2263" t="s">
        <v>1494</v>
      </c>
      <c r="DP6" s="2263"/>
      <c r="DQ6" s="2264"/>
      <c r="DR6" s="1140"/>
      <c r="DS6" s="1140"/>
      <c r="DT6" s="2322" t="s">
        <v>1495</v>
      </c>
      <c r="DU6" s="2320"/>
      <c r="DV6" s="2320"/>
      <c r="DW6" s="2320"/>
      <c r="DX6" s="2320"/>
      <c r="DY6" s="2320"/>
      <c r="DZ6" s="2320"/>
      <c r="EA6" s="1140"/>
      <c r="EB6" s="1273" t="s">
        <v>1496</v>
      </c>
      <c r="EC6" s="1273" t="s">
        <v>1497</v>
      </c>
      <c r="ED6" s="1273" t="s">
        <v>1498</v>
      </c>
      <c r="EE6" s="1273" t="s">
        <v>1499</v>
      </c>
      <c r="EF6" s="1273" t="s">
        <v>1500</v>
      </c>
      <c r="EG6" s="1273" t="s">
        <v>1501</v>
      </c>
      <c r="EH6" s="1276" t="s">
        <v>1502</v>
      </c>
      <c r="EI6" s="1155"/>
    </row>
    <row r="7" spans="1:141" s="1138" customFormat="1" ht="15.95" customHeight="1">
      <c r="A7" s="1140" t="s">
        <v>1453</v>
      </c>
      <c r="B7" s="1216"/>
      <c r="C7" s="1247"/>
      <c r="D7" s="1244"/>
      <c r="E7" s="1140"/>
      <c r="F7" s="1255"/>
      <c r="G7" s="1273" t="s">
        <v>1504</v>
      </c>
      <c r="H7" s="1273" t="s">
        <v>1504</v>
      </c>
      <c r="I7" s="1273" t="s">
        <v>1708</v>
      </c>
      <c r="J7" s="1274" t="s">
        <v>1506</v>
      </c>
      <c r="K7" s="1302" t="s">
        <v>1506</v>
      </c>
      <c r="L7" s="1273" t="s">
        <v>1507</v>
      </c>
      <c r="M7" s="1273" t="s">
        <v>1689</v>
      </c>
      <c r="N7" s="1273" t="s">
        <v>1510</v>
      </c>
      <c r="O7" s="1273" t="s">
        <v>1511</v>
      </c>
      <c r="P7" s="1273" t="s">
        <v>1512</v>
      </c>
      <c r="Q7" s="1276" t="s">
        <v>1513</v>
      </c>
      <c r="R7" s="1156" t="s">
        <v>726</v>
      </c>
      <c r="S7" s="1140" t="s">
        <v>1477</v>
      </c>
      <c r="T7" s="1237" t="s">
        <v>1514</v>
      </c>
      <c r="U7" s="1238" t="s">
        <v>1690</v>
      </c>
      <c r="V7" s="1237" t="s">
        <v>1516</v>
      </c>
      <c r="W7" s="1237" t="s">
        <v>1517</v>
      </c>
      <c r="X7" s="1237" t="s">
        <v>1518</v>
      </c>
      <c r="Y7" s="1237" t="s">
        <v>1519</v>
      </c>
      <c r="Z7" s="1258" t="s">
        <v>1520</v>
      </c>
      <c r="AA7" s="1140" t="s">
        <v>1521</v>
      </c>
      <c r="AB7" s="1274" t="s">
        <v>1522</v>
      </c>
      <c r="AC7" s="1276" t="s">
        <v>1523</v>
      </c>
      <c r="AD7" s="1140"/>
      <c r="AE7" s="1273" t="s">
        <v>1524</v>
      </c>
      <c r="AF7" s="1273" t="s">
        <v>1525</v>
      </c>
      <c r="AG7" s="1273" t="s">
        <v>1518</v>
      </c>
      <c r="AH7" s="1273" t="s">
        <v>1526</v>
      </c>
      <c r="AI7" s="1273" t="s">
        <v>1527</v>
      </c>
      <c r="AJ7" s="1276" t="s">
        <v>1527</v>
      </c>
      <c r="AK7" s="1156" t="s">
        <v>981</v>
      </c>
      <c r="AL7" s="1140" t="s">
        <v>1477</v>
      </c>
      <c r="AM7" s="1271"/>
      <c r="AN7" s="1273" t="s">
        <v>1691</v>
      </c>
      <c r="AO7" s="1273" t="s">
        <v>1692</v>
      </c>
      <c r="AP7" s="1273" t="s">
        <v>1530</v>
      </c>
      <c r="AQ7" s="1273" t="s">
        <v>1693</v>
      </c>
      <c r="AR7" s="1274" t="s">
        <v>1532</v>
      </c>
      <c r="AS7" s="1140"/>
      <c r="AT7" s="1273" t="s">
        <v>1533</v>
      </c>
      <c r="AU7" s="1273" t="s">
        <v>1534</v>
      </c>
      <c r="AV7" s="1273" t="s">
        <v>1535</v>
      </c>
      <c r="AW7" s="1273" t="s">
        <v>1536</v>
      </c>
      <c r="AX7" s="1273" t="s">
        <v>1537</v>
      </c>
      <c r="AY7" s="1313" t="s">
        <v>1538</v>
      </c>
      <c r="AZ7" s="1156" t="s">
        <v>981</v>
      </c>
      <c r="BA7" s="1140" t="s">
        <v>1477</v>
      </c>
      <c r="BB7" s="1237" t="s">
        <v>1539</v>
      </c>
      <c r="BC7" s="1237" t="s">
        <v>1694</v>
      </c>
      <c r="BD7" s="1237" t="s">
        <v>1539</v>
      </c>
      <c r="BE7" s="1317" t="s">
        <v>1539</v>
      </c>
      <c r="BF7" s="1255"/>
      <c r="BG7" s="1273" t="s">
        <v>1541</v>
      </c>
      <c r="BH7" s="1273" t="s">
        <v>1542</v>
      </c>
      <c r="BI7" s="1274" t="s">
        <v>1543</v>
      </c>
      <c r="BJ7" s="1321" t="s">
        <v>1544</v>
      </c>
      <c r="BK7" s="1273" t="s">
        <v>1545</v>
      </c>
      <c r="BL7" s="1273" t="s">
        <v>1546</v>
      </c>
      <c r="BM7" s="1273" t="s">
        <v>1547</v>
      </c>
      <c r="BN7" s="1140"/>
      <c r="BO7" s="1273" t="s">
        <v>1548</v>
      </c>
      <c r="BP7" s="1273" t="s">
        <v>1549</v>
      </c>
      <c r="BQ7" s="1276" t="s">
        <v>1550</v>
      </c>
      <c r="BR7" s="1156" t="s">
        <v>981</v>
      </c>
      <c r="BS7" s="1140" t="s">
        <v>1477</v>
      </c>
      <c r="BT7" s="1237" t="s">
        <v>1550</v>
      </c>
      <c r="BU7" s="1238" t="s">
        <v>1551</v>
      </c>
      <c r="BV7" s="1237" t="s">
        <v>1552</v>
      </c>
      <c r="BW7" s="1237" t="s">
        <v>1553</v>
      </c>
      <c r="BX7" s="1237" t="s">
        <v>1549</v>
      </c>
      <c r="BY7" s="1317" t="s">
        <v>1554</v>
      </c>
      <c r="BZ7" s="1255"/>
      <c r="CA7" s="1274" t="s">
        <v>1555</v>
      </c>
      <c r="CB7" s="1302" t="s">
        <v>1556</v>
      </c>
      <c r="CC7" s="1273" t="s">
        <v>1557</v>
      </c>
      <c r="CD7" s="1140"/>
      <c r="CE7" s="1273" t="s">
        <v>1558</v>
      </c>
      <c r="CF7" s="1273" t="s">
        <v>1695</v>
      </c>
      <c r="CG7" s="1273" t="s">
        <v>1560</v>
      </c>
      <c r="CH7" s="1276" t="s">
        <v>1561</v>
      </c>
      <c r="CI7" s="1156" t="s">
        <v>981</v>
      </c>
      <c r="CJ7" s="1140" t="s">
        <v>1477</v>
      </c>
      <c r="CK7" s="1237" t="s">
        <v>1562</v>
      </c>
      <c r="CL7" s="1237" t="s">
        <v>1563</v>
      </c>
      <c r="CM7" s="1237" t="s">
        <v>1564</v>
      </c>
      <c r="CN7" s="1238" t="s">
        <v>1563</v>
      </c>
      <c r="CO7" s="1237" t="s">
        <v>1565</v>
      </c>
      <c r="CP7" s="1237" t="s">
        <v>1566</v>
      </c>
      <c r="CQ7" s="1258" t="s">
        <v>1696</v>
      </c>
      <c r="CR7" s="1325" t="s">
        <v>1697</v>
      </c>
      <c r="CS7" s="1238" t="s">
        <v>1698</v>
      </c>
      <c r="CT7" s="1238" t="s">
        <v>1699</v>
      </c>
      <c r="CU7" s="1237" t="s">
        <v>1571</v>
      </c>
      <c r="CV7" s="1237" t="s">
        <v>1572</v>
      </c>
      <c r="CW7" s="1237" t="s">
        <v>1573</v>
      </c>
      <c r="CX7" s="1237" t="s">
        <v>1574</v>
      </c>
      <c r="CY7" s="1237" t="s">
        <v>1575</v>
      </c>
      <c r="CZ7" s="1237" t="s">
        <v>1700</v>
      </c>
      <c r="DA7" s="1156" t="s">
        <v>981</v>
      </c>
      <c r="DB7" s="1140" t="s">
        <v>1477</v>
      </c>
      <c r="DC7" s="1215"/>
      <c r="DD7" s="1273" t="s">
        <v>1577</v>
      </c>
      <c r="DE7" s="1273" t="s">
        <v>1578</v>
      </c>
      <c r="DF7" s="1273" t="s">
        <v>1579</v>
      </c>
      <c r="DG7" s="1273" t="s">
        <v>1580</v>
      </c>
      <c r="DH7" s="1273" t="s">
        <v>1581</v>
      </c>
      <c r="DI7" s="1274" t="s">
        <v>1582</v>
      </c>
      <c r="DJ7" s="1320" t="s">
        <v>1583</v>
      </c>
      <c r="DK7" s="1273" t="s">
        <v>1584</v>
      </c>
      <c r="DL7" s="1255"/>
      <c r="DM7" s="1273" t="s">
        <v>1585</v>
      </c>
      <c r="DN7" s="1273" t="s">
        <v>1586</v>
      </c>
      <c r="DO7" s="1140"/>
      <c r="DP7" s="1273" t="s">
        <v>1587</v>
      </c>
      <c r="DQ7" s="1276" t="s">
        <v>1588</v>
      </c>
      <c r="DR7" s="1156" t="s">
        <v>981</v>
      </c>
      <c r="DS7" s="1140" t="s">
        <v>1477</v>
      </c>
      <c r="DT7" s="1237" t="s">
        <v>1589</v>
      </c>
      <c r="DU7" s="1237" t="s">
        <v>1709</v>
      </c>
      <c r="DV7" s="1237" t="s">
        <v>1591</v>
      </c>
      <c r="DW7" s="1237" t="s">
        <v>1592</v>
      </c>
      <c r="DX7" s="1237" t="s">
        <v>1593</v>
      </c>
      <c r="DY7" s="1237" t="s">
        <v>1594</v>
      </c>
      <c r="DZ7" s="1258" t="s">
        <v>1595</v>
      </c>
      <c r="EA7" s="1140"/>
      <c r="EB7" s="1244"/>
      <c r="EC7" s="1244"/>
      <c r="ED7" s="1244"/>
      <c r="EE7" s="1244"/>
      <c r="EF7" s="1244"/>
      <c r="EG7" s="1244" t="s">
        <v>1596</v>
      </c>
      <c r="EH7" s="1246" t="s">
        <v>1597</v>
      </c>
      <c r="EI7" s="1156" t="s">
        <v>981</v>
      </c>
    </row>
    <row r="8" spans="1:141" s="1138" customFormat="1" ht="15.95" customHeight="1">
      <c r="A8" s="1140" t="s">
        <v>1503</v>
      </c>
      <c r="B8" s="1216" t="s">
        <v>770</v>
      </c>
      <c r="C8" s="1244" t="s">
        <v>1598</v>
      </c>
      <c r="D8" s="1247" t="s">
        <v>835</v>
      </c>
      <c r="E8" s="1140"/>
      <c r="F8" s="1255"/>
      <c r="G8" s="1244"/>
      <c r="H8" s="1244" t="s">
        <v>1600</v>
      </c>
      <c r="I8" s="1247" t="s">
        <v>1644</v>
      </c>
      <c r="J8" s="1255"/>
      <c r="K8" s="1221" t="s">
        <v>1600</v>
      </c>
      <c r="L8" s="1244" t="s">
        <v>1602</v>
      </c>
      <c r="M8" s="1244" t="s">
        <v>393</v>
      </c>
      <c r="N8" s="1244" t="s">
        <v>1603</v>
      </c>
      <c r="O8" s="1244" t="s">
        <v>1604</v>
      </c>
      <c r="P8" s="1244"/>
      <c r="Q8" s="1248" t="s">
        <v>1605</v>
      </c>
      <c r="R8" s="1155" t="s">
        <v>1679</v>
      </c>
      <c r="S8" s="1140" t="s">
        <v>1508</v>
      </c>
      <c r="T8" s="1260" t="s">
        <v>1606</v>
      </c>
      <c r="U8" s="1260" t="s">
        <v>250</v>
      </c>
      <c r="V8" s="1260" t="s">
        <v>405</v>
      </c>
      <c r="W8" s="1259" t="s">
        <v>1608</v>
      </c>
      <c r="X8" s="1259" t="s">
        <v>1608</v>
      </c>
      <c r="Y8" s="1259" t="s">
        <v>1609</v>
      </c>
      <c r="Z8" s="1216" t="s">
        <v>771</v>
      </c>
      <c r="AA8" s="1140" t="s">
        <v>231</v>
      </c>
      <c r="AB8" s="1255"/>
      <c r="AC8" s="1246"/>
      <c r="AD8" s="1140"/>
      <c r="AE8" s="1244" t="s">
        <v>1610</v>
      </c>
      <c r="AF8" s="1244"/>
      <c r="AG8" s="1244" t="s">
        <v>1611</v>
      </c>
      <c r="AH8" s="1244" t="s">
        <v>1612</v>
      </c>
      <c r="AI8" s="1244"/>
      <c r="AJ8" s="1246" t="s">
        <v>1612</v>
      </c>
      <c r="AK8" s="1155" t="s">
        <v>986</v>
      </c>
      <c r="AL8" s="1140" t="s">
        <v>1508</v>
      </c>
      <c r="AM8" s="1271"/>
      <c r="AN8" s="1247" t="s">
        <v>1680</v>
      </c>
      <c r="AO8" s="1247" t="s">
        <v>836</v>
      </c>
      <c r="AP8" s="1244" t="s">
        <v>1615</v>
      </c>
      <c r="AQ8" s="1247" t="s">
        <v>837</v>
      </c>
      <c r="AR8" s="1255"/>
      <c r="AS8" s="1140"/>
      <c r="AT8" s="1247" t="s">
        <v>455</v>
      </c>
      <c r="AU8" s="1244" t="s">
        <v>1617</v>
      </c>
      <c r="AV8" s="1244" t="s">
        <v>1618</v>
      </c>
      <c r="AW8" s="1244" t="s">
        <v>1619</v>
      </c>
      <c r="AX8" s="1244" t="s">
        <v>1620</v>
      </c>
      <c r="AY8" s="1246" t="s">
        <v>461</v>
      </c>
      <c r="AZ8" s="1155" t="s">
        <v>986</v>
      </c>
      <c r="BA8" s="1140" t="s">
        <v>1508</v>
      </c>
      <c r="BB8" s="1259" t="s">
        <v>1621</v>
      </c>
      <c r="BC8" s="1260" t="s">
        <v>428</v>
      </c>
      <c r="BD8" s="1259" t="s">
        <v>1623</v>
      </c>
      <c r="BE8" s="1318" t="s">
        <v>1612</v>
      </c>
      <c r="BF8" s="1255"/>
      <c r="BG8" s="1244"/>
      <c r="BH8" s="1244" t="s">
        <v>1623</v>
      </c>
      <c r="BI8" s="1255" t="s">
        <v>1624</v>
      </c>
      <c r="BJ8" s="1249" t="s">
        <v>465</v>
      </c>
      <c r="BK8" s="1244" t="s">
        <v>772</v>
      </c>
      <c r="BL8" s="1244" t="s">
        <v>1612</v>
      </c>
      <c r="BM8" s="1244" t="s">
        <v>468</v>
      </c>
      <c r="BN8" s="1140"/>
      <c r="BO8" s="1244" t="s">
        <v>1625</v>
      </c>
      <c r="BP8" s="1244" t="s">
        <v>1626</v>
      </c>
      <c r="BQ8" s="1246" t="s">
        <v>1627</v>
      </c>
      <c r="BR8" s="1155" t="s">
        <v>986</v>
      </c>
      <c r="BS8" s="1140" t="s">
        <v>1508</v>
      </c>
      <c r="BT8" s="1259" t="s">
        <v>1532</v>
      </c>
      <c r="BU8" s="1259" t="s">
        <v>394</v>
      </c>
      <c r="BV8" s="1259" t="s">
        <v>1628</v>
      </c>
      <c r="BW8" s="1259" t="s">
        <v>1628</v>
      </c>
      <c r="BX8" s="1260" t="s">
        <v>229</v>
      </c>
      <c r="BY8" s="1318" t="s">
        <v>1616</v>
      </c>
      <c r="BZ8" s="1255"/>
      <c r="CA8" s="1255" t="s">
        <v>1612</v>
      </c>
      <c r="CB8" s="1221" t="s">
        <v>476</v>
      </c>
      <c r="CC8" s="1244" t="s">
        <v>1629</v>
      </c>
      <c r="CD8" s="1140"/>
      <c r="CE8" s="1247" t="s">
        <v>773</v>
      </c>
      <c r="CF8" s="1247" t="s">
        <v>838</v>
      </c>
      <c r="CG8" s="1244" t="s">
        <v>774</v>
      </c>
      <c r="CH8" s="1246" t="s">
        <v>1631</v>
      </c>
      <c r="CI8" s="1155" t="s">
        <v>986</v>
      </c>
      <c r="CJ8" s="1140" t="s">
        <v>1508</v>
      </c>
      <c r="CK8" s="1259" t="s">
        <v>1632</v>
      </c>
      <c r="CL8" s="1259" t="s">
        <v>481</v>
      </c>
      <c r="CM8" s="1259" t="s">
        <v>1633</v>
      </c>
      <c r="CN8" s="1259" t="s">
        <v>1627</v>
      </c>
      <c r="CO8" s="1259" t="s">
        <v>1634</v>
      </c>
      <c r="CP8" s="1259" t="s">
        <v>1635</v>
      </c>
      <c r="CQ8" s="1216" t="s">
        <v>1681</v>
      </c>
      <c r="CR8" s="1264" t="s">
        <v>410</v>
      </c>
      <c r="CS8" s="1260" t="s">
        <v>429</v>
      </c>
      <c r="CT8" s="1260" t="s">
        <v>1682</v>
      </c>
      <c r="CU8" s="1259" t="s">
        <v>1612</v>
      </c>
      <c r="CV8" s="1259"/>
      <c r="CW8" s="1259"/>
      <c r="CX8" s="1260" t="s">
        <v>229</v>
      </c>
      <c r="CY8" s="1259"/>
      <c r="CZ8" s="1259" t="s">
        <v>1701</v>
      </c>
      <c r="DA8" s="1155" t="s">
        <v>986</v>
      </c>
      <c r="DB8" s="1140" t="s">
        <v>1508</v>
      </c>
      <c r="DC8" s="1215"/>
      <c r="DD8" s="1244"/>
      <c r="DE8" s="1244" t="s">
        <v>406</v>
      </c>
      <c r="DF8" s="1244" t="s">
        <v>1639</v>
      </c>
      <c r="DG8" s="1244" t="s">
        <v>1639</v>
      </c>
      <c r="DH8" s="1247" t="s">
        <v>775</v>
      </c>
      <c r="DI8" s="1327" t="s">
        <v>775</v>
      </c>
      <c r="DJ8" s="1141" t="s">
        <v>775</v>
      </c>
      <c r="DK8" s="1244"/>
      <c r="DL8" s="1255"/>
      <c r="DM8" s="1247" t="s">
        <v>407</v>
      </c>
      <c r="DN8" s="1244"/>
      <c r="DO8" s="1141" t="s">
        <v>5</v>
      </c>
      <c r="DP8" s="1244" t="s">
        <v>1612</v>
      </c>
      <c r="DQ8" s="1248" t="s">
        <v>1683</v>
      </c>
      <c r="DR8" s="1155" t="s">
        <v>986</v>
      </c>
      <c r="DS8" s="1140" t="s">
        <v>1508</v>
      </c>
      <c r="DT8" s="1259" t="s">
        <v>1640</v>
      </c>
      <c r="DU8" s="1260" t="s">
        <v>1651</v>
      </c>
      <c r="DV8" s="1259"/>
      <c r="DW8" s="1259"/>
      <c r="DX8" s="1259"/>
      <c r="DY8" s="1259"/>
      <c r="DZ8" s="1215"/>
      <c r="EA8" s="1140"/>
      <c r="EB8" s="1244"/>
      <c r="EC8" s="1244"/>
      <c r="ED8" s="1244"/>
      <c r="EE8" s="1244"/>
      <c r="EF8" s="1244"/>
      <c r="EG8" s="1244"/>
      <c r="EH8" s="1246"/>
      <c r="EI8" s="1155" t="s">
        <v>986</v>
      </c>
    </row>
    <row r="9" spans="1:141" s="1138" customFormat="1" ht="15.95" customHeight="1">
      <c r="A9" s="1141"/>
      <c r="B9" s="1215" t="s">
        <v>1642</v>
      </c>
      <c r="C9" s="1247" t="s">
        <v>666</v>
      </c>
      <c r="D9" s="1244"/>
      <c r="E9" s="1140"/>
      <c r="F9" s="1255"/>
      <c r="G9" s="1244"/>
      <c r="H9" s="1244" t="s">
        <v>1643</v>
      </c>
      <c r="I9" s="1247" t="s">
        <v>392</v>
      </c>
      <c r="J9" s="1255"/>
      <c r="K9" s="1221" t="s">
        <v>1643</v>
      </c>
      <c r="L9" s="1247" t="s">
        <v>777</v>
      </c>
      <c r="M9" s="1247" t="s">
        <v>839</v>
      </c>
      <c r="N9" s="1247" t="s">
        <v>778</v>
      </c>
      <c r="O9" s="1247" t="s">
        <v>245</v>
      </c>
      <c r="P9" s="1244" t="s">
        <v>246</v>
      </c>
      <c r="Q9" s="1248" t="s">
        <v>779</v>
      </c>
      <c r="R9" s="1157"/>
      <c r="S9" s="1141"/>
      <c r="T9" s="1260" t="s">
        <v>780</v>
      </c>
      <c r="U9" s="1260" t="s">
        <v>430</v>
      </c>
      <c r="V9" s="1260" t="s">
        <v>228</v>
      </c>
      <c r="W9" s="1259" t="s">
        <v>781</v>
      </c>
      <c r="X9" s="1259" t="s">
        <v>229</v>
      </c>
      <c r="Y9" s="1259" t="s">
        <v>782</v>
      </c>
      <c r="Z9" s="1216" t="s">
        <v>230</v>
      </c>
      <c r="AA9" s="1140" t="s">
        <v>232</v>
      </c>
      <c r="AB9" s="1255" t="s">
        <v>1521</v>
      </c>
      <c r="AC9" s="1246" t="s">
        <v>234</v>
      </c>
      <c r="AD9" s="1140"/>
      <c r="AE9" s="1247" t="s">
        <v>235</v>
      </c>
      <c r="AF9" s="1244"/>
      <c r="AG9" s="1244" t="s">
        <v>229</v>
      </c>
      <c r="AH9" s="1244" t="s">
        <v>1646</v>
      </c>
      <c r="AI9" s="1244"/>
      <c r="AJ9" s="1246" t="s">
        <v>238</v>
      </c>
      <c r="AK9" s="1157"/>
      <c r="AL9" s="1141"/>
      <c r="AM9" s="1271"/>
      <c r="AN9" s="1247" t="s">
        <v>840</v>
      </c>
      <c r="AO9" s="1247" t="s">
        <v>841</v>
      </c>
      <c r="AP9" s="1247" t="s">
        <v>785</v>
      </c>
      <c r="AQ9" s="1247" t="s">
        <v>432</v>
      </c>
      <c r="AR9" s="1255"/>
      <c r="AS9" s="1140"/>
      <c r="AT9" s="1247" t="s">
        <v>456</v>
      </c>
      <c r="AU9" s="1244" t="s">
        <v>786</v>
      </c>
      <c r="AV9" s="1247" t="s">
        <v>457</v>
      </c>
      <c r="AW9" s="1244" t="s">
        <v>770</v>
      </c>
      <c r="AX9" s="1244" t="s">
        <v>770</v>
      </c>
      <c r="AY9" s="1248" t="s">
        <v>787</v>
      </c>
      <c r="AZ9" s="1157"/>
      <c r="BA9" s="1141"/>
      <c r="BB9" s="1259" t="s">
        <v>770</v>
      </c>
      <c r="BC9" s="1260" t="s">
        <v>478</v>
      </c>
      <c r="BD9" s="1259" t="s">
        <v>788</v>
      </c>
      <c r="BE9" s="1318" t="s">
        <v>770</v>
      </c>
      <c r="BF9" s="1255"/>
      <c r="BG9" s="1244" t="s">
        <v>464</v>
      </c>
      <c r="BH9" s="1244"/>
      <c r="BI9" s="1255" t="s">
        <v>464</v>
      </c>
      <c r="BJ9" s="1249" t="s">
        <v>470</v>
      </c>
      <c r="BK9" s="1244" t="s">
        <v>466</v>
      </c>
      <c r="BL9" s="1247" t="s">
        <v>467</v>
      </c>
      <c r="BM9" s="1244" t="s">
        <v>469</v>
      </c>
      <c r="BN9" s="1140"/>
      <c r="BO9" s="1244" t="s">
        <v>1647</v>
      </c>
      <c r="BP9" s="1247" t="s">
        <v>472</v>
      </c>
      <c r="BQ9" s="1248" t="s">
        <v>789</v>
      </c>
      <c r="BR9" s="1157"/>
      <c r="BS9" s="1141"/>
      <c r="BT9" s="1259"/>
      <c r="BU9" s="1260" t="s">
        <v>790</v>
      </c>
      <c r="BV9" s="1259" t="s">
        <v>791</v>
      </c>
      <c r="BW9" s="1259" t="s">
        <v>791</v>
      </c>
      <c r="BX9" s="1260" t="s">
        <v>433</v>
      </c>
      <c r="BY9" s="1324" t="s">
        <v>474</v>
      </c>
      <c r="BZ9" s="1255"/>
      <c r="CA9" s="1255" t="s">
        <v>475</v>
      </c>
      <c r="CB9" s="1221" t="s">
        <v>408</v>
      </c>
      <c r="CC9" s="1244" t="s">
        <v>408</v>
      </c>
      <c r="CD9" s="1140"/>
      <c r="CE9" s="1247" t="s">
        <v>409</v>
      </c>
      <c r="CF9" s="1247" t="s">
        <v>1684</v>
      </c>
      <c r="CG9" s="1244" t="s">
        <v>794</v>
      </c>
      <c r="CH9" s="1246" t="s">
        <v>479</v>
      </c>
      <c r="CI9" s="1157"/>
      <c r="CJ9" s="1141"/>
      <c r="CK9" s="1259" t="s">
        <v>480</v>
      </c>
      <c r="CL9" s="1259" t="s">
        <v>795</v>
      </c>
      <c r="CM9" s="1259" t="s">
        <v>796</v>
      </c>
      <c r="CN9" s="1260" t="s">
        <v>789</v>
      </c>
      <c r="CO9" s="1259" t="s">
        <v>482</v>
      </c>
      <c r="CP9" s="1260" t="s">
        <v>483</v>
      </c>
      <c r="CQ9" s="1216" t="s">
        <v>842</v>
      </c>
      <c r="CR9" s="1266" t="s">
        <v>843</v>
      </c>
      <c r="CS9" s="1260" t="s">
        <v>1685</v>
      </c>
      <c r="CT9" s="1260" t="s">
        <v>626</v>
      </c>
      <c r="CU9" s="1259" t="s">
        <v>797</v>
      </c>
      <c r="CV9" s="1259"/>
      <c r="CW9" s="1259"/>
      <c r="CX9" s="1260" t="s">
        <v>581</v>
      </c>
      <c r="CY9" s="1259"/>
      <c r="CZ9" s="1259" t="s">
        <v>413</v>
      </c>
      <c r="DA9" s="1157"/>
      <c r="DB9" s="1141"/>
      <c r="DC9" s="1215"/>
      <c r="DD9" s="1244" t="s">
        <v>414</v>
      </c>
      <c r="DE9" s="1244" t="s">
        <v>798</v>
      </c>
      <c r="DF9" s="1244" t="s">
        <v>1648</v>
      </c>
      <c r="DG9" s="1244" t="s">
        <v>799</v>
      </c>
      <c r="DH9" s="1247" t="s">
        <v>1649</v>
      </c>
      <c r="DI9" s="1327" t="s">
        <v>800</v>
      </c>
      <c r="DJ9" s="1141" t="s">
        <v>800</v>
      </c>
      <c r="DK9" s="1244" t="s">
        <v>229</v>
      </c>
      <c r="DL9" s="1255"/>
      <c r="DM9" s="1244" t="s">
        <v>1650</v>
      </c>
      <c r="DN9" s="1247" t="s">
        <v>801</v>
      </c>
      <c r="DO9" s="1140" t="s">
        <v>6</v>
      </c>
      <c r="DP9" s="1244" t="s">
        <v>802</v>
      </c>
      <c r="DQ9" s="1248" t="s">
        <v>627</v>
      </c>
      <c r="DR9" s="1157"/>
      <c r="DS9" s="1141"/>
      <c r="DT9" s="1259" t="s">
        <v>802</v>
      </c>
      <c r="DU9" s="1260" t="s">
        <v>628</v>
      </c>
      <c r="DV9" s="1260" t="s">
        <v>803</v>
      </c>
      <c r="DW9" s="1259" t="s">
        <v>416</v>
      </c>
      <c r="DX9" s="1259"/>
      <c r="DY9" s="1259" t="s">
        <v>804</v>
      </c>
      <c r="DZ9" s="1215" t="s">
        <v>229</v>
      </c>
      <c r="EA9" s="1140"/>
      <c r="EB9" s="1244" t="s">
        <v>1652</v>
      </c>
      <c r="EC9" s="1244" t="s">
        <v>1653</v>
      </c>
      <c r="ED9" s="1244"/>
      <c r="EE9" s="1244" t="s">
        <v>416</v>
      </c>
      <c r="EF9" s="1244" t="s">
        <v>417</v>
      </c>
      <c r="EG9" s="1244" t="s">
        <v>770</v>
      </c>
      <c r="EH9" s="1246" t="s">
        <v>1654</v>
      </c>
      <c r="EI9" s="1157"/>
    </row>
    <row r="10" spans="1:141" s="1143" customFormat="1" ht="15.95" customHeight="1">
      <c r="A10" s="1142"/>
      <c r="B10" s="1256" t="s">
        <v>521</v>
      </c>
      <c r="C10" s="1275" t="s">
        <v>522</v>
      </c>
      <c r="D10" s="1275"/>
      <c r="E10" s="1142"/>
      <c r="F10" s="1210"/>
      <c r="G10" s="1275" t="s">
        <v>1656</v>
      </c>
      <c r="H10" s="1275" t="s">
        <v>526</v>
      </c>
      <c r="I10" s="1277" t="s">
        <v>1686</v>
      </c>
      <c r="J10" s="1210" t="s">
        <v>135</v>
      </c>
      <c r="K10" s="1222" t="s">
        <v>1657</v>
      </c>
      <c r="L10" s="1277" t="s">
        <v>1658</v>
      </c>
      <c r="M10" s="1277" t="s">
        <v>244</v>
      </c>
      <c r="N10" s="1277" t="s">
        <v>1658</v>
      </c>
      <c r="O10" s="1275" t="s">
        <v>806</v>
      </c>
      <c r="P10" s="1275" t="s">
        <v>247</v>
      </c>
      <c r="Q10" s="1303" t="s">
        <v>248</v>
      </c>
      <c r="R10" s="1158"/>
      <c r="S10" s="1142"/>
      <c r="T10" s="1262" t="s">
        <v>249</v>
      </c>
      <c r="U10" s="1261" t="s">
        <v>249</v>
      </c>
      <c r="V10" s="1261" t="s">
        <v>807</v>
      </c>
      <c r="W10" s="1262" t="s">
        <v>808</v>
      </c>
      <c r="X10" s="1262" t="s">
        <v>809</v>
      </c>
      <c r="Y10" s="1262" t="s">
        <v>1659</v>
      </c>
      <c r="Z10" s="1217" t="s">
        <v>1660</v>
      </c>
      <c r="AA10" s="1142"/>
      <c r="AB10" s="1210" t="s">
        <v>233</v>
      </c>
      <c r="AC10" s="1278"/>
      <c r="AD10" s="1142"/>
      <c r="AE10" s="1275" t="s">
        <v>1661</v>
      </c>
      <c r="AF10" s="1277" t="s">
        <v>236</v>
      </c>
      <c r="AG10" s="1277" t="s">
        <v>1662</v>
      </c>
      <c r="AH10" s="1275" t="s">
        <v>237</v>
      </c>
      <c r="AI10" s="1275" t="s">
        <v>238</v>
      </c>
      <c r="AJ10" s="1278" t="s">
        <v>237</v>
      </c>
      <c r="AK10" s="1158"/>
      <c r="AL10" s="1142"/>
      <c r="AM10" s="1272"/>
      <c r="AN10" s="1275" t="s">
        <v>239</v>
      </c>
      <c r="AO10" s="1277" t="s">
        <v>629</v>
      </c>
      <c r="AP10" s="1277" t="s">
        <v>241</v>
      </c>
      <c r="AQ10" s="1277" t="s">
        <v>630</v>
      </c>
      <c r="AR10" s="1210" t="s">
        <v>243</v>
      </c>
      <c r="AS10" s="1142"/>
      <c r="AT10" s="1277" t="s">
        <v>478</v>
      </c>
      <c r="AU10" s="1275" t="s">
        <v>1664</v>
      </c>
      <c r="AV10" s="1277" t="s">
        <v>1665</v>
      </c>
      <c r="AW10" s="1275" t="s">
        <v>458</v>
      </c>
      <c r="AX10" s="1275" t="s">
        <v>459</v>
      </c>
      <c r="AY10" s="1278" t="s">
        <v>459</v>
      </c>
      <c r="AZ10" s="1158"/>
      <c r="BA10" s="1142"/>
      <c r="BB10" s="1262" t="s">
        <v>460</v>
      </c>
      <c r="BC10" s="1262" t="s">
        <v>463</v>
      </c>
      <c r="BD10" s="1262" t="s">
        <v>810</v>
      </c>
      <c r="BE10" s="1319" t="s">
        <v>237</v>
      </c>
      <c r="BF10" s="1210"/>
      <c r="BG10" s="1275" t="s">
        <v>811</v>
      </c>
      <c r="BH10" s="1275"/>
      <c r="BI10" s="1210" t="s">
        <v>459</v>
      </c>
      <c r="BJ10" s="1250" t="s">
        <v>1666</v>
      </c>
      <c r="BK10" s="1275" t="s">
        <v>1666</v>
      </c>
      <c r="BL10" s="1275" t="s">
        <v>1666</v>
      </c>
      <c r="BM10" s="1275" t="s">
        <v>1666</v>
      </c>
      <c r="BN10" s="1142"/>
      <c r="BO10" s="1322" t="s">
        <v>471</v>
      </c>
      <c r="BP10" s="1322" t="s">
        <v>471</v>
      </c>
      <c r="BQ10" s="1323" t="s">
        <v>812</v>
      </c>
      <c r="BR10" s="1158"/>
      <c r="BS10" s="1142"/>
      <c r="BT10" s="1262" t="s">
        <v>813</v>
      </c>
      <c r="BU10" s="1262" t="s">
        <v>1666</v>
      </c>
      <c r="BV10" s="1262" t="s">
        <v>1667</v>
      </c>
      <c r="BW10" s="1262" t="s">
        <v>814</v>
      </c>
      <c r="BX10" s="1262" t="s">
        <v>815</v>
      </c>
      <c r="BY10" s="1319" t="s">
        <v>1666</v>
      </c>
      <c r="BZ10" s="1210"/>
      <c r="CA10" s="1210" t="s">
        <v>1666</v>
      </c>
      <c r="CB10" s="1222" t="s">
        <v>478</v>
      </c>
      <c r="CC10" s="1275" t="s">
        <v>1666</v>
      </c>
      <c r="CD10" s="1142"/>
      <c r="CE10" s="1277" t="s">
        <v>1668</v>
      </c>
      <c r="CF10" s="1277" t="s">
        <v>817</v>
      </c>
      <c r="CG10" s="1275" t="s">
        <v>478</v>
      </c>
      <c r="CH10" s="1278" t="s">
        <v>1669</v>
      </c>
      <c r="CI10" s="1158"/>
      <c r="CJ10" s="1142"/>
      <c r="CK10" s="1262" t="s">
        <v>237</v>
      </c>
      <c r="CL10" s="1262" t="s">
        <v>816</v>
      </c>
      <c r="CM10" s="1262" t="s">
        <v>817</v>
      </c>
      <c r="CN10" s="1261" t="s">
        <v>812</v>
      </c>
      <c r="CO10" s="1262" t="s">
        <v>818</v>
      </c>
      <c r="CP10" s="1261" t="s">
        <v>1687</v>
      </c>
      <c r="CQ10" s="1256" t="s">
        <v>820</v>
      </c>
      <c r="CR10" s="1316" t="s">
        <v>631</v>
      </c>
      <c r="CS10" s="1261" t="s">
        <v>632</v>
      </c>
      <c r="CT10" s="1261" t="s">
        <v>1666</v>
      </c>
      <c r="CU10" s="1262" t="s">
        <v>1666</v>
      </c>
      <c r="CV10" s="1262" t="s">
        <v>419</v>
      </c>
      <c r="CW10" s="1262" t="s">
        <v>1671</v>
      </c>
      <c r="CX10" s="1262" t="s">
        <v>1672</v>
      </c>
      <c r="CY10" s="1261" t="s">
        <v>420</v>
      </c>
      <c r="CZ10" s="1262" t="s">
        <v>822</v>
      </c>
      <c r="DA10" s="1158"/>
      <c r="DB10" s="1142"/>
      <c r="DC10" s="1256"/>
      <c r="DD10" s="1275" t="s">
        <v>1673</v>
      </c>
      <c r="DE10" s="1275" t="s">
        <v>823</v>
      </c>
      <c r="DF10" s="1275" t="s">
        <v>823</v>
      </c>
      <c r="DG10" s="1275" t="s">
        <v>823</v>
      </c>
      <c r="DH10" s="1277" t="s">
        <v>1674</v>
      </c>
      <c r="DI10" s="1210" t="s">
        <v>824</v>
      </c>
      <c r="DJ10" s="1142" t="s">
        <v>825</v>
      </c>
      <c r="DK10" s="1275" t="s">
        <v>823</v>
      </c>
      <c r="DL10" s="1210"/>
      <c r="DM10" s="1275" t="s">
        <v>826</v>
      </c>
      <c r="DN10" s="1275" t="s">
        <v>1666</v>
      </c>
      <c r="DO10" s="1142" t="s">
        <v>7</v>
      </c>
      <c r="DP10" s="1275" t="s">
        <v>421</v>
      </c>
      <c r="DQ10" s="1303" t="s">
        <v>421</v>
      </c>
      <c r="DR10" s="1158"/>
      <c r="DS10" s="1142"/>
      <c r="DT10" s="1262" t="s">
        <v>828</v>
      </c>
      <c r="DU10" s="1261" t="s">
        <v>829</v>
      </c>
      <c r="DV10" s="1262" t="s">
        <v>829</v>
      </c>
      <c r="DW10" s="1262" t="s">
        <v>423</v>
      </c>
      <c r="DX10" s="1262" t="s">
        <v>830</v>
      </c>
      <c r="DY10" s="1262" t="s">
        <v>237</v>
      </c>
      <c r="DZ10" s="1256" t="s">
        <v>1666</v>
      </c>
      <c r="EA10" s="1142"/>
      <c r="EB10" s="1275" t="s">
        <v>424</v>
      </c>
      <c r="EC10" s="1275" t="s">
        <v>424</v>
      </c>
      <c r="ED10" s="1275" t="s">
        <v>1675</v>
      </c>
      <c r="EE10" s="1275" t="s">
        <v>425</v>
      </c>
      <c r="EF10" s="1275" t="s">
        <v>426</v>
      </c>
      <c r="EG10" s="1275" t="s">
        <v>1676</v>
      </c>
      <c r="EH10" s="1278" t="s">
        <v>427</v>
      </c>
      <c r="EI10" s="1158"/>
    </row>
    <row r="11" spans="1:141" s="315" customFormat="1" ht="54.95" customHeight="1">
      <c r="A11" s="1151" t="s">
        <v>2</v>
      </c>
      <c r="B11" s="1288">
        <v>3.33</v>
      </c>
      <c r="C11" s="1289">
        <v>46.96</v>
      </c>
      <c r="D11" s="1279">
        <v>2540985</v>
      </c>
      <c r="E11" s="1279">
        <v>1997449</v>
      </c>
      <c r="F11" s="1279">
        <v>279767</v>
      </c>
      <c r="G11" s="1279">
        <v>24460</v>
      </c>
      <c r="H11" s="1279">
        <v>12038</v>
      </c>
      <c r="I11" s="1279">
        <v>13690</v>
      </c>
      <c r="J11" s="1279">
        <v>37647</v>
      </c>
      <c r="K11" s="1279">
        <v>7296</v>
      </c>
      <c r="L11" s="1279">
        <v>21453</v>
      </c>
      <c r="M11" s="1279">
        <v>6569</v>
      </c>
      <c r="N11" s="1279">
        <v>5313</v>
      </c>
      <c r="O11" s="1279">
        <v>23995</v>
      </c>
      <c r="P11" s="1279">
        <v>2358</v>
      </c>
      <c r="Q11" s="1290">
        <v>33829</v>
      </c>
      <c r="R11" s="1159">
        <v>2006</v>
      </c>
      <c r="S11" s="1159">
        <v>2006</v>
      </c>
      <c r="T11" s="1304">
        <v>32800</v>
      </c>
      <c r="U11" s="1279">
        <v>6331</v>
      </c>
      <c r="V11" s="1279">
        <v>16396</v>
      </c>
      <c r="W11" s="1279">
        <v>11679</v>
      </c>
      <c r="X11" s="1279">
        <v>8484</v>
      </c>
      <c r="Y11" s="1279">
        <v>5213</v>
      </c>
      <c r="Z11" s="1279">
        <v>10215</v>
      </c>
      <c r="AA11" s="1279">
        <v>29184</v>
      </c>
      <c r="AB11" s="1279">
        <v>7194</v>
      </c>
      <c r="AC11" s="1279">
        <v>21990</v>
      </c>
      <c r="AD11" s="1279">
        <v>127869</v>
      </c>
      <c r="AE11" s="1279">
        <v>95635</v>
      </c>
      <c r="AF11" s="1279">
        <v>7222</v>
      </c>
      <c r="AG11" s="1279">
        <v>5258</v>
      </c>
      <c r="AH11" s="1279">
        <v>3962</v>
      </c>
      <c r="AI11" s="1279">
        <v>15575</v>
      </c>
      <c r="AJ11" s="1290">
        <v>217</v>
      </c>
      <c r="AK11" s="1159">
        <v>2006</v>
      </c>
      <c r="AL11" s="1159">
        <v>2006</v>
      </c>
      <c r="AM11" s="1307">
        <v>197033</v>
      </c>
      <c r="AN11" s="1279">
        <v>43846</v>
      </c>
      <c r="AO11" s="1279">
        <v>19550</v>
      </c>
      <c r="AP11" s="1279">
        <v>18256</v>
      </c>
      <c r="AQ11" s="1279">
        <v>27203</v>
      </c>
      <c r="AR11" s="1279">
        <v>88178</v>
      </c>
      <c r="AS11" s="1279">
        <v>70353</v>
      </c>
      <c r="AT11" s="1279">
        <v>13421</v>
      </c>
      <c r="AU11" s="1279">
        <v>1828</v>
      </c>
      <c r="AV11" s="1279">
        <v>97</v>
      </c>
      <c r="AW11" s="1279">
        <v>6078</v>
      </c>
      <c r="AX11" s="1279">
        <v>20950</v>
      </c>
      <c r="AY11" s="1290">
        <v>4268</v>
      </c>
      <c r="AZ11" s="1159">
        <v>2006</v>
      </c>
      <c r="BA11" s="1159">
        <v>2006</v>
      </c>
      <c r="BB11" s="1304">
        <v>4926</v>
      </c>
      <c r="BC11" s="1279">
        <v>2476</v>
      </c>
      <c r="BD11" s="1279">
        <v>8431</v>
      </c>
      <c r="BE11" s="1279">
        <v>7879</v>
      </c>
      <c r="BF11" s="1279">
        <v>120805</v>
      </c>
      <c r="BG11" s="1279">
        <v>35570</v>
      </c>
      <c r="BH11" s="1279">
        <v>5223</v>
      </c>
      <c r="BI11" s="1279">
        <v>5313</v>
      </c>
      <c r="BJ11" s="1279">
        <v>31311</v>
      </c>
      <c r="BK11" s="1279">
        <v>23169</v>
      </c>
      <c r="BL11" s="1279">
        <v>1417</v>
      </c>
      <c r="BM11" s="1279">
        <v>18804</v>
      </c>
      <c r="BN11" s="1279">
        <v>245662</v>
      </c>
      <c r="BO11" s="1279">
        <v>53856</v>
      </c>
      <c r="BP11" s="1279">
        <v>1136</v>
      </c>
      <c r="BQ11" s="1290">
        <v>14655</v>
      </c>
      <c r="BR11" s="1159">
        <v>2006</v>
      </c>
      <c r="BS11" s="1159">
        <v>2006</v>
      </c>
      <c r="BT11" s="1304">
        <v>108780</v>
      </c>
      <c r="BU11" s="1279">
        <v>8413</v>
      </c>
      <c r="BV11" s="1279">
        <v>6087</v>
      </c>
      <c r="BW11" s="1279">
        <v>26664</v>
      </c>
      <c r="BX11" s="1279">
        <v>22688</v>
      </c>
      <c r="BY11" s="1279">
        <v>3383</v>
      </c>
      <c r="BZ11" s="1279">
        <v>134666</v>
      </c>
      <c r="CA11" s="1279">
        <v>222</v>
      </c>
      <c r="CB11" s="1279">
        <v>6779</v>
      </c>
      <c r="CC11" s="1279">
        <v>127665</v>
      </c>
      <c r="CD11" s="1279">
        <v>108818</v>
      </c>
      <c r="CE11" s="1279">
        <v>8342</v>
      </c>
      <c r="CF11" s="1279">
        <v>1876</v>
      </c>
      <c r="CG11" s="1279">
        <v>9646</v>
      </c>
      <c r="CH11" s="1290">
        <v>482</v>
      </c>
      <c r="CI11" s="1159">
        <v>2006</v>
      </c>
      <c r="CJ11" s="1159">
        <v>2006</v>
      </c>
      <c r="CK11" s="1304">
        <v>613</v>
      </c>
      <c r="CL11" s="1279">
        <v>233</v>
      </c>
      <c r="CM11" s="1279">
        <v>920</v>
      </c>
      <c r="CN11" s="1279">
        <v>125</v>
      </c>
      <c r="CO11" s="1279">
        <v>3335</v>
      </c>
      <c r="CP11" s="1279">
        <v>4052</v>
      </c>
      <c r="CQ11" s="1279">
        <v>2299</v>
      </c>
      <c r="CR11" s="1279">
        <v>1266</v>
      </c>
      <c r="CS11" s="1279">
        <v>886</v>
      </c>
      <c r="CT11" s="1279">
        <v>11858</v>
      </c>
      <c r="CU11" s="1279">
        <v>19501</v>
      </c>
      <c r="CV11" s="1279">
        <v>388</v>
      </c>
      <c r="CW11" s="1279">
        <v>22809</v>
      </c>
      <c r="CX11" s="1279">
        <v>2849</v>
      </c>
      <c r="CY11" s="1279">
        <v>3511</v>
      </c>
      <c r="CZ11" s="1290">
        <v>13826</v>
      </c>
      <c r="DA11" s="1159">
        <v>2006</v>
      </c>
      <c r="DB11" s="1159">
        <v>2006</v>
      </c>
      <c r="DC11" s="1304">
        <v>237142</v>
      </c>
      <c r="DD11" s="1279">
        <v>84737</v>
      </c>
      <c r="DE11" s="1279">
        <v>15879</v>
      </c>
      <c r="DF11" s="1279">
        <v>17602</v>
      </c>
      <c r="DG11" s="1279">
        <v>51256</v>
      </c>
      <c r="DH11" s="1279">
        <v>144685</v>
      </c>
      <c r="DI11" s="1279">
        <v>136131</v>
      </c>
      <c r="DJ11" s="1279">
        <v>8554</v>
      </c>
      <c r="DK11" s="1279">
        <v>7720</v>
      </c>
      <c r="DL11" s="1279">
        <v>270850</v>
      </c>
      <c r="DM11" s="1279">
        <v>264873</v>
      </c>
      <c r="DN11" s="1279">
        <v>5977</v>
      </c>
      <c r="DO11" s="1279">
        <v>175299</v>
      </c>
      <c r="DP11" s="1279">
        <v>32058</v>
      </c>
      <c r="DQ11" s="1290">
        <v>491</v>
      </c>
      <c r="DR11" s="1159">
        <v>2006</v>
      </c>
      <c r="DS11" s="1159">
        <v>2006</v>
      </c>
      <c r="DT11" s="1304">
        <v>28507</v>
      </c>
      <c r="DU11" s="1279">
        <v>3178</v>
      </c>
      <c r="DV11" s="1279">
        <v>6797</v>
      </c>
      <c r="DW11" s="1279">
        <v>19200</v>
      </c>
      <c r="DX11" s="1279">
        <v>50062</v>
      </c>
      <c r="DY11" s="1279">
        <v>484</v>
      </c>
      <c r="DZ11" s="1279">
        <v>34521</v>
      </c>
      <c r="EA11" s="1279">
        <v>543536</v>
      </c>
      <c r="EB11" s="1279">
        <v>82283</v>
      </c>
      <c r="EC11" s="1279">
        <v>13006</v>
      </c>
      <c r="ED11" s="1279">
        <v>78610</v>
      </c>
      <c r="EE11" s="1279">
        <v>64411</v>
      </c>
      <c r="EF11" s="1279">
        <v>53086</v>
      </c>
      <c r="EG11" s="1279">
        <v>170158</v>
      </c>
      <c r="EH11" s="1290">
        <v>81981</v>
      </c>
      <c r="EI11" s="1159">
        <v>2006</v>
      </c>
    </row>
    <row r="12" spans="1:141" s="315" customFormat="1" ht="54.95" customHeight="1">
      <c r="A12" s="1151" t="s">
        <v>647</v>
      </c>
      <c r="B12" s="1288">
        <v>3.3</v>
      </c>
      <c r="C12" s="1289">
        <v>47.57</v>
      </c>
      <c r="D12" s="1279">
        <v>2654578</v>
      </c>
      <c r="E12" s="1279">
        <v>2072589</v>
      </c>
      <c r="F12" s="1279">
        <v>282415</v>
      </c>
      <c r="G12" s="1279">
        <v>23422</v>
      </c>
      <c r="H12" s="1279">
        <v>12127</v>
      </c>
      <c r="I12" s="1279">
        <v>14923</v>
      </c>
      <c r="J12" s="1279">
        <v>38549</v>
      </c>
      <c r="K12" s="1279">
        <v>7540</v>
      </c>
      <c r="L12" s="1279">
        <v>21966</v>
      </c>
      <c r="M12" s="1279">
        <v>6487</v>
      </c>
      <c r="N12" s="1279">
        <v>5551</v>
      </c>
      <c r="O12" s="1279">
        <v>23835</v>
      </c>
      <c r="P12" s="1279">
        <v>2330</v>
      </c>
      <c r="Q12" s="1290">
        <v>34097</v>
      </c>
      <c r="R12" s="1159">
        <v>2007</v>
      </c>
      <c r="S12" s="1159">
        <v>2007</v>
      </c>
      <c r="T12" s="1304">
        <v>33936</v>
      </c>
      <c r="U12" s="1279">
        <v>6516</v>
      </c>
      <c r="V12" s="1279">
        <v>16736</v>
      </c>
      <c r="W12" s="1279">
        <v>10156</v>
      </c>
      <c r="X12" s="1279">
        <v>8836</v>
      </c>
      <c r="Y12" s="1279">
        <v>5371</v>
      </c>
      <c r="Z12" s="1279">
        <v>10037</v>
      </c>
      <c r="AA12" s="1279">
        <v>28360</v>
      </c>
      <c r="AB12" s="1279">
        <v>7290</v>
      </c>
      <c r="AC12" s="1279">
        <v>21070</v>
      </c>
      <c r="AD12" s="1279">
        <v>133150</v>
      </c>
      <c r="AE12" s="1279">
        <v>99840</v>
      </c>
      <c r="AF12" s="1279">
        <v>7195</v>
      </c>
      <c r="AG12" s="1279">
        <v>5346</v>
      </c>
      <c r="AH12" s="1279">
        <v>4140</v>
      </c>
      <c r="AI12" s="1279">
        <v>16386</v>
      </c>
      <c r="AJ12" s="1290">
        <v>244</v>
      </c>
      <c r="AK12" s="1159">
        <v>2007</v>
      </c>
      <c r="AL12" s="1159">
        <v>2007</v>
      </c>
      <c r="AM12" s="1307">
        <v>200300</v>
      </c>
      <c r="AN12" s="1279">
        <v>42632</v>
      </c>
      <c r="AO12" s="1279">
        <v>19049</v>
      </c>
      <c r="AP12" s="1279">
        <v>19039</v>
      </c>
      <c r="AQ12" s="1279">
        <v>30043</v>
      </c>
      <c r="AR12" s="1279">
        <v>89537</v>
      </c>
      <c r="AS12" s="1279">
        <v>77737</v>
      </c>
      <c r="AT12" s="1279">
        <v>15241</v>
      </c>
      <c r="AU12" s="1279">
        <v>1678</v>
      </c>
      <c r="AV12" s="1279">
        <v>114</v>
      </c>
      <c r="AW12" s="1279">
        <v>6417</v>
      </c>
      <c r="AX12" s="1279">
        <v>23975</v>
      </c>
      <c r="AY12" s="1290">
        <v>4997</v>
      </c>
      <c r="AZ12" s="1159">
        <v>2007</v>
      </c>
      <c r="BA12" s="1159">
        <v>2007</v>
      </c>
      <c r="BB12" s="1304">
        <v>5077</v>
      </c>
      <c r="BC12" s="1279">
        <v>2525</v>
      </c>
      <c r="BD12" s="1279">
        <v>8598</v>
      </c>
      <c r="BE12" s="1279">
        <v>9115</v>
      </c>
      <c r="BF12" s="1279">
        <v>128837</v>
      </c>
      <c r="BG12" s="1279">
        <v>36420</v>
      </c>
      <c r="BH12" s="1279">
        <v>5280</v>
      </c>
      <c r="BI12" s="1279">
        <v>6352</v>
      </c>
      <c r="BJ12" s="1279">
        <v>32152</v>
      </c>
      <c r="BK12" s="1279">
        <v>24121</v>
      </c>
      <c r="BL12" s="1279">
        <v>1660</v>
      </c>
      <c r="BM12" s="1279">
        <v>22853</v>
      </c>
      <c r="BN12" s="1279">
        <v>253146</v>
      </c>
      <c r="BO12" s="1279">
        <v>56037</v>
      </c>
      <c r="BP12" s="1279">
        <v>1156</v>
      </c>
      <c r="BQ12" s="1290">
        <v>15085</v>
      </c>
      <c r="BR12" s="1159">
        <v>2007</v>
      </c>
      <c r="BS12" s="1159">
        <v>2007</v>
      </c>
      <c r="BT12" s="1304">
        <v>111321</v>
      </c>
      <c r="BU12" s="1279">
        <v>8594</v>
      </c>
      <c r="BV12" s="1279">
        <v>6674</v>
      </c>
      <c r="BW12" s="1279">
        <v>26844</v>
      </c>
      <c r="BX12" s="1279">
        <v>23806</v>
      </c>
      <c r="BY12" s="1279">
        <v>3630</v>
      </c>
      <c r="BZ12" s="1279">
        <v>136809</v>
      </c>
      <c r="CA12" s="1279">
        <v>252</v>
      </c>
      <c r="CB12" s="1279">
        <v>5299</v>
      </c>
      <c r="CC12" s="1279">
        <v>131258</v>
      </c>
      <c r="CD12" s="1279">
        <v>112703</v>
      </c>
      <c r="CE12" s="1279">
        <v>8925</v>
      </c>
      <c r="CF12" s="1279">
        <v>2183</v>
      </c>
      <c r="CG12" s="1279">
        <v>10270</v>
      </c>
      <c r="CH12" s="1290">
        <v>380</v>
      </c>
      <c r="CI12" s="1159">
        <v>2007</v>
      </c>
      <c r="CJ12" s="1159">
        <v>2007</v>
      </c>
      <c r="CK12" s="1304">
        <v>933</v>
      </c>
      <c r="CL12" s="1279">
        <v>223</v>
      </c>
      <c r="CM12" s="1279">
        <v>1585</v>
      </c>
      <c r="CN12" s="1279">
        <v>174</v>
      </c>
      <c r="CO12" s="1279">
        <v>3701</v>
      </c>
      <c r="CP12" s="1279">
        <v>4193</v>
      </c>
      <c r="CQ12" s="1279">
        <v>2308</v>
      </c>
      <c r="CR12" s="1279">
        <v>1279</v>
      </c>
      <c r="CS12" s="1279">
        <v>1098</v>
      </c>
      <c r="CT12" s="1279">
        <v>12326</v>
      </c>
      <c r="CU12" s="1279">
        <v>20175</v>
      </c>
      <c r="CV12" s="1279">
        <v>368</v>
      </c>
      <c r="CW12" s="1279">
        <v>22046</v>
      </c>
      <c r="CX12" s="1279">
        <v>2691</v>
      </c>
      <c r="CY12" s="1279">
        <v>3262</v>
      </c>
      <c r="CZ12" s="1290">
        <v>14581</v>
      </c>
      <c r="DA12" s="1159">
        <v>2007</v>
      </c>
      <c r="DB12" s="1159">
        <v>2007</v>
      </c>
      <c r="DC12" s="1304">
        <v>255605</v>
      </c>
      <c r="DD12" s="1279">
        <v>90922</v>
      </c>
      <c r="DE12" s="1279">
        <v>14060</v>
      </c>
      <c r="DF12" s="1279">
        <v>21400</v>
      </c>
      <c r="DG12" s="1279">
        <v>55462</v>
      </c>
      <c r="DH12" s="1279">
        <v>155327</v>
      </c>
      <c r="DI12" s="1279">
        <v>145434</v>
      </c>
      <c r="DJ12" s="1279">
        <v>9893</v>
      </c>
      <c r="DK12" s="1279">
        <v>9356</v>
      </c>
      <c r="DL12" s="1279">
        <v>281909</v>
      </c>
      <c r="DM12" s="1279">
        <v>275286</v>
      </c>
      <c r="DN12" s="1279">
        <v>6624</v>
      </c>
      <c r="DO12" s="1279">
        <v>181617</v>
      </c>
      <c r="DP12" s="1279">
        <v>31280</v>
      </c>
      <c r="DQ12" s="1290">
        <v>555</v>
      </c>
      <c r="DR12" s="1159">
        <v>2007</v>
      </c>
      <c r="DS12" s="1159">
        <v>2007</v>
      </c>
      <c r="DT12" s="1304">
        <v>30647</v>
      </c>
      <c r="DU12" s="1279">
        <v>3322</v>
      </c>
      <c r="DV12" s="1279">
        <v>8704</v>
      </c>
      <c r="DW12" s="1279">
        <v>20567</v>
      </c>
      <c r="DX12" s="1279">
        <v>53176</v>
      </c>
      <c r="DY12" s="1279">
        <v>458</v>
      </c>
      <c r="DZ12" s="1279">
        <v>32907</v>
      </c>
      <c r="EA12" s="1279">
        <v>581989</v>
      </c>
      <c r="EB12" s="1279">
        <v>97148</v>
      </c>
      <c r="EC12" s="1279">
        <v>11837</v>
      </c>
      <c r="ED12" s="1279">
        <v>80870</v>
      </c>
      <c r="EE12" s="1279">
        <v>70944</v>
      </c>
      <c r="EF12" s="1279">
        <v>57547</v>
      </c>
      <c r="EG12" s="1279">
        <v>174366</v>
      </c>
      <c r="EH12" s="1290">
        <v>89277</v>
      </c>
      <c r="EI12" s="1159">
        <v>2007</v>
      </c>
    </row>
    <row r="13" spans="1:141" s="315" customFormat="1" ht="54.95" customHeight="1">
      <c r="A13" s="1151" t="s">
        <v>87</v>
      </c>
      <c r="B13" s="1288">
        <v>3.35</v>
      </c>
      <c r="C13" s="1289">
        <v>47.73</v>
      </c>
      <c r="D13" s="1279">
        <v>2803089</v>
      </c>
      <c r="E13" s="1279">
        <v>2179613</v>
      </c>
      <c r="F13" s="1279">
        <v>304593</v>
      </c>
      <c r="G13" s="1279">
        <v>24955</v>
      </c>
      <c r="H13" s="1279">
        <v>14264</v>
      </c>
      <c r="I13" s="1279">
        <v>17532</v>
      </c>
      <c r="J13" s="1279">
        <v>42506</v>
      </c>
      <c r="K13" s="1279">
        <v>8003</v>
      </c>
      <c r="L13" s="1279">
        <v>22685</v>
      </c>
      <c r="M13" s="1279">
        <v>6615</v>
      </c>
      <c r="N13" s="1279">
        <v>5969</v>
      </c>
      <c r="O13" s="1279">
        <v>26951</v>
      </c>
      <c r="P13" s="1279">
        <v>2767</v>
      </c>
      <c r="Q13" s="1290">
        <v>36362</v>
      </c>
      <c r="R13" s="1159">
        <v>2008</v>
      </c>
      <c r="S13" s="1159">
        <v>2008</v>
      </c>
      <c r="T13" s="1304">
        <v>33359</v>
      </c>
      <c r="U13" s="1279">
        <v>6882</v>
      </c>
      <c r="V13" s="1279">
        <v>18670</v>
      </c>
      <c r="W13" s="1279">
        <v>10864</v>
      </c>
      <c r="X13" s="1279">
        <v>9408</v>
      </c>
      <c r="Y13" s="1279">
        <v>5886</v>
      </c>
      <c r="Z13" s="1279">
        <v>10917</v>
      </c>
      <c r="AA13" s="1279">
        <v>27723</v>
      </c>
      <c r="AB13" s="1279">
        <v>7970</v>
      </c>
      <c r="AC13" s="1279">
        <v>19752</v>
      </c>
      <c r="AD13" s="1279">
        <v>136582</v>
      </c>
      <c r="AE13" s="1279">
        <v>101490</v>
      </c>
      <c r="AF13" s="1279">
        <v>7458</v>
      </c>
      <c r="AG13" s="1279">
        <v>5726</v>
      </c>
      <c r="AH13" s="1279">
        <v>4138</v>
      </c>
      <c r="AI13" s="1279">
        <v>17516</v>
      </c>
      <c r="AJ13" s="1290">
        <v>253</v>
      </c>
      <c r="AK13" s="1159">
        <v>2008</v>
      </c>
      <c r="AL13" s="1159">
        <v>2008</v>
      </c>
      <c r="AM13" s="1307">
        <v>211223</v>
      </c>
      <c r="AN13" s="1279">
        <v>41652</v>
      </c>
      <c r="AO13" s="1279">
        <v>18652</v>
      </c>
      <c r="AP13" s="1279">
        <v>20594</v>
      </c>
      <c r="AQ13" s="1279">
        <v>34226</v>
      </c>
      <c r="AR13" s="1279">
        <v>96098</v>
      </c>
      <c r="AS13" s="1279">
        <v>75182</v>
      </c>
      <c r="AT13" s="1279">
        <v>13033</v>
      </c>
      <c r="AU13" s="1279">
        <v>1552</v>
      </c>
      <c r="AV13" s="1279">
        <v>122</v>
      </c>
      <c r="AW13" s="1279">
        <v>6064</v>
      </c>
      <c r="AX13" s="1279">
        <v>20836</v>
      </c>
      <c r="AY13" s="1290">
        <v>5352</v>
      </c>
      <c r="AZ13" s="1159">
        <v>2008</v>
      </c>
      <c r="BA13" s="1159">
        <v>2008</v>
      </c>
      <c r="BB13" s="1304">
        <v>5497</v>
      </c>
      <c r="BC13" s="1279">
        <v>2467</v>
      </c>
      <c r="BD13" s="1279">
        <v>9131</v>
      </c>
      <c r="BE13" s="1279">
        <v>11129</v>
      </c>
      <c r="BF13" s="1279">
        <v>132006</v>
      </c>
      <c r="BG13" s="1279">
        <v>37033</v>
      </c>
      <c r="BH13" s="1279">
        <v>6096</v>
      </c>
      <c r="BI13" s="1279">
        <v>6202</v>
      </c>
      <c r="BJ13" s="1279">
        <v>34650</v>
      </c>
      <c r="BK13" s="1279">
        <v>26091</v>
      </c>
      <c r="BL13" s="1279">
        <v>1747</v>
      </c>
      <c r="BM13" s="1279">
        <v>20188</v>
      </c>
      <c r="BN13" s="1279">
        <v>266015</v>
      </c>
      <c r="BO13" s="1279">
        <v>55572</v>
      </c>
      <c r="BP13" s="1279">
        <v>1237</v>
      </c>
      <c r="BQ13" s="1290">
        <v>14565</v>
      </c>
      <c r="BR13" s="1159">
        <v>2008</v>
      </c>
      <c r="BS13" s="1159">
        <v>2008</v>
      </c>
      <c r="BT13" s="1304">
        <v>123515</v>
      </c>
      <c r="BU13" s="1279">
        <v>8172</v>
      </c>
      <c r="BV13" s="1279">
        <v>7195</v>
      </c>
      <c r="BW13" s="1279">
        <v>27305</v>
      </c>
      <c r="BX13" s="1279">
        <v>25269</v>
      </c>
      <c r="BY13" s="1279">
        <v>3186</v>
      </c>
      <c r="BZ13" s="1279">
        <v>136153</v>
      </c>
      <c r="CA13" s="1279">
        <v>197</v>
      </c>
      <c r="CB13" s="1279">
        <v>2441</v>
      </c>
      <c r="CC13" s="1279">
        <v>133514</v>
      </c>
      <c r="CD13" s="1279">
        <v>113687</v>
      </c>
      <c r="CE13" s="1279">
        <v>9218</v>
      </c>
      <c r="CF13" s="1279">
        <v>2048</v>
      </c>
      <c r="CG13" s="1279">
        <v>8287</v>
      </c>
      <c r="CH13" s="1290">
        <v>356</v>
      </c>
      <c r="CI13" s="1159">
        <v>2008</v>
      </c>
      <c r="CJ13" s="1159">
        <v>2008</v>
      </c>
      <c r="CK13" s="1304">
        <v>951</v>
      </c>
      <c r="CL13" s="1279">
        <v>238</v>
      </c>
      <c r="CM13" s="1279">
        <v>1376</v>
      </c>
      <c r="CN13" s="1279">
        <v>191</v>
      </c>
      <c r="CO13" s="1279">
        <v>3938</v>
      </c>
      <c r="CP13" s="1279">
        <v>4232</v>
      </c>
      <c r="CQ13" s="1279">
        <v>2093</v>
      </c>
      <c r="CR13" s="1279">
        <v>1345</v>
      </c>
      <c r="CS13" s="1279">
        <v>1131</v>
      </c>
      <c r="CT13" s="1279">
        <v>13860</v>
      </c>
      <c r="CU13" s="1279">
        <v>21459</v>
      </c>
      <c r="CV13" s="1279">
        <v>341</v>
      </c>
      <c r="CW13" s="1279">
        <v>23709</v>
      </c>
      <c r="CX13" s="1279">
        <v>3146</v>
      </c>
      <c r="CY13" s="1279">
        <v>3365</v>
      </c>
      <c r="CZ13" s="1290">
        <v>12403</v>
      </c>
      <c r="DA13" s="1159">
        <v>2008</v>
      </c>
      <c r="DB13" s="1159">
        <v>2008</v>
      </c>
      <c r="DC13" s="1304">
        <v>289407</v>
      </c>
      <c r="DD13" s="1279">
        <v>97197</v>
      </c>
      <c r="DE13" s="1279">
        <v>17729</v>
      </c>
      <c r="DF13" s="1279">
        <v>24573</v>
      </c>
      <c r="DG13" s="1279">
        <v>54895</v>
      </c>
      <c r="DH13" s="1279">
        <v>181488</v>
      </c>
      <c r="DI13" s="1279">
        <v>170836</v>
      </c>
      <c r="DJ13" s="1279">
        <v>10652</v>
      </c>
      <c r="DK13" s="1279">
        <v>10723</v>
      </c>
      <c r="DL13" s="1279">
        <v>299188</v>
      </c>
      <c r="DM13" s="1279">
        <v>292773</v>
      </c>
      <c r="DN13" s="1279">
        <v>6415</v>
      </c>
      <c r="DO13" s="1279">
        <v>187854</v>
      </c>
      <c r="DP13" s="1279">
        <v>32195</v>
      </c>
      <c r="DQ13" s="1290">
        <v>613</v>
      </c>
      <c r="DR13" s="1159">
        <v>2008</v>
      </c>
      <c r="DS13" s="1159">
        <v>2008</v>
      </c>
      <c r="DT13" s="1304">
        <v>33249</v>
      </c>
      <c r="DU13" s="1279">
        <v>3947</v>
      </c>
      <c r="DV13" s="1279">
        <v>9480</v>
      </c>
      <c r="DW13" s="1279">
        <v>24497</v>
      </c>
      <c r="DX13" s="1279">
        <v>54771</v>
      </c>
      <c r="DY13" s="1279">
        <v>423</v>
      </c>
      <c r="DZ13" s="1279">
        <v>28679</v>
      </c>
      <c r="EA13" s="1279">
        <v>623476</v>
      </c>
      <c r="EB13" s="1279">
        <v>106470</v>
      </c>
      <c r="EC13" s="1279">
        <v>9135</v>
      </c>
      <c r="ED13" s="1279">
        <v>85896</v>
      </c>
      <c r="EE13" s="1279">
        <v>80630</v>
      </c>
      <c r="EF13" s="1279">
        <v>68172</v>
      </c>
      <c r="EG13" s="1279">
        <v>181047</v>
      </c>
      <c r="EH13" s="1290">
        <v>92127</v>
      </c>
      <c r="EI13" s="1159">
        <v>2008</v>
      </c>
    </row>
    <row r="14" spans="1:141" s="315" customFormat="1" ht="54.95" customHeight="1">
      <c r="A14" s="1151" t="s">
        <v>623</v>
      </c>
      <c r="B14" s="1288">
        <v>3.32</v>
      </c>
      <c r="C14" s="1289">
        <v>48.27</v>
      </c>
      <c r="D14" s="1279">
        <v>2815373</v>
      </c>
      <c r="E14" s="1279">
        <v>2179875</v>
      </c>
      <c r="F14" s="1279">
        <v>301403</v>
      </c>
      <c r="G14" s="1279">
        <v>22210</v>
      </c>
      <c r="H14" s="1279">
        <v>14943</v>
      </c>
      <c r="I14" s="1279">
        <v>18527</v>
      </c>
      <c r="J14" s="1279">
        <v>44356</v>
      </c>
      <c r="K14" s="1279">
        <v>7997</v>
      </c>
      <c r="L14" s="1279">
        <v>21596</v>
      </c>
      <c r="M14" s="1279">
        <v>6504</v>
      </c>
      <c r="N14" s="1279">
        <v>6101</v>
      </c>
      <c r="O14" s="1279">
        <v>28669</v>
      </c>
      <c r="P14" s="1279">
        <v>2850</v>
      </c>
      <c r="Q14" s="1290">
        <v>36106</v>
      </c>
      <c r="R14" s="1160">
        <v>2009</v>
      </c>
      <c r="S14" s="1160">
        <v>2009</v>
      </c>
      <c r="T14" s="1304">
        <v>31988</v>
      </c>
      <c r="U14" s="1279">
        <v>3890</v>
      </c>
      <c r="V14" s="1279">
        <v>19761</v>
      </c>
      <c r="W14" s="1279">
        <v>10869</v>
      </c>
      <c r="X14" s="1279">
        <v>8940</v>
      </c>
      <c r="Y14" s="1279">
        <v>6161</v>
      </c>
      <c r="Z14" s="1279">
        <v>9936</v>
      </c>
      <c r="AA14" s="1279">
        <v>26125</v>
      </c>
      <c r="AB14" s="1279">
        <v>8257</v>
      </c>
      <c r="AC14" s="1279">
        <v>17868</v>
      </c>
      <c r="AD14" s="1279">
        <v>134019</v>
      </c>
      <c r="AE14" s="1279">
        <v>97540</v>
      </c>
      <c r="AF14" s="1279">
        <v>7785</v>
      </c>
      <c r="AG14" s="1279">
        <v>6377</v>
      </c>
      <c r="AH14" s="1279">
        <v>4119</v>
      </c>
      <c r="AI14" s="1279">
        <v>17928</v>
      </c>
      <c r="AJ14" s="1290">
        <v>270</v>
      </c>
      <c r="AK14" s="1160">
        <v>2009</v>
      </c>
      <c r="AL14" s="1160">
        <v>2009</v>
      </c>
      <c r="AM14" s="1307">
        <v>214309</v>
      </c>
      <c r="AN14" s="1279">
        <v>43131</v>
      </c>
      <c r="AO14" s="1279">
        <v>16924</v>
      </c>
      <c r="AP14" s="1279">
        <v>20702</v>
      </c>
      <c r="AQ14" s="1279">
        <v>35709</v>
      </c>
      <c r="AR14" s="1279">
        <v>97844</v>
      </c>
      <c r="AS14" s="1279">
        <v>77843</v>
      </c>
      <c r="AT14" s="1279">
        <v>11941</v>
      </c>
      <c r="AU14" s="1279">
        <v>1404</v>
      </c>
      <c r="AV14" s="1279">
        <v>159</v>
      </c>
      <c r="AW14" s="1279">
        <v>6490</v>
      </c>
      <c r="AX14" s="1279">
        <v>20318</v>
      </c>
      <c r="AY14" s="1290">
        <v>6450</v>
      </c>
      <c r="AZ14" s="1160">
        <v>2009</v>
      </c>
      <c r="BA14" s="1160">
        <v>2009</v>
      </c>
      <c r="BB14" s="1304">
        <v>6598</v>
      </c>
      <c r="BC14" s="1279">
        <v>2108</v>
      </c>
      <c r="BD14" s="1279">
        <v>9833</v>
      </c>
      <c r="BE14" s="1279">
        <v>12542</v>
      </c>
      <c r="BF14" s="1279">
        <v>142951</v>
      </c>
      <c r="BG14" s="1279">
        <v>38665</v>
      </c>
      <c r="BH14" s="1279">
        <v>6130</v>
      </c>
      <c r="BI14" s="1279">
        <v>5924</v>
      </c>
      <c r="BJ14" s="1279">
        <v>38759</v>
      </c>
      <c r="BK14" s="1279">
        <v>27763</v>
      </c>
      <c r="BL14" s="1279">
        <v>1093</v>
      </c>
      <c r="BM14" s="1279">
        <v>24618</v>
      </c>
      <c r="BN14" s="1279">
        <v>265561</v>
      </c>
      <c r="BO14" s="1279">
        <v>74169</v>
      </c>
      <c r="BP14" s="1279">
        <v>1355</v>
      </c>
      <c r="BQ14" s="1290">
        <v>14962</v>
      </c>
      <c r="BR14" s="1160">
        <v>2009</v>
      </c>
      <c r="BS14" s="1160">
        <v>2009</v>
      </c>
      <c r="BT14" s="1304">
        <v>107773</v>
      </c>
      <c r="BU14" s="1279">
        <v>9890</v>
      </c>
      <c r="BV14" s="1279">
        <v>6402</v>
      </c>
      <c r="BW14" s="1279">
        <v>24233</v>
      </c>
      <c r="BX14" s="1279">
        <v>24084</v>
      </c>
      <c r="BY14" s="1279">
        <v>2694</v>
      </c>
      <c r="BZ14" s="1279">
        <v>132293</v>
      </c>
      <c r="CA14" s="1279">
        <v>176</v>
      </c>
      <c r="CB14" s="1279">
        <v>1834</v>
      </c>
      <c r="CC14" s="1279">
        <v>130283</v>
      </c>
      <c r="CD14" s="1279">
        <v>114196</v>
      </c>
      <c r="CE14" s="1279">
        <v>9187</v>
      </c>
      <c r="CF14" s="1279">
        <v>2325</v>
      </c>
      <c r="CG14" s="1279">
        <v>9368</v>
      </c>
      <c r="CH14" s="1290">
        <v>270</v>
      </c>
      <c r="CI14" s="1160">
        <v>2009</v>
      </c>
      <c r="CJ14" s="1160">
        <v>2009</v>
      </c>
      <c r="CK14" s="1304">
        <v>1080</v>
      </c>
      <c r="CL14" s="1279">
        <v>251</v>
      </c>
      <c r="CM14" s="1279">
        <v>863</v>
      </c>
      <c r="CN14" s="1279">
        <v>116</v>
      </c>
      <c r="CO14" s="1279">
        <v>4367</v>
      </c>
      <c r="CP14" s="1279">
        <v>4324</v>
      </c>
      <c r="CQ14" s="1279">
        <v>2403</v>
      </c>
      <c r="CR14" s="1279">
        <v>1502</v>
      </c>
      <c r="CS14" s="1279">
        <v>929</v>
      </c>
      <c r="CT14" s="1279">
        <v>13726</v>
      </c>
      <c r="CU14" s="1279">
        <v>23022</v>
      </c>
      <c r="CV14" s="1279">
        <v>317</v>
      </c>
      <c r="CW14" s="1279">
        <v>21473</v>
      </c>
      <c r="CX14" s="1279">
        <v>3031</v>
      </c>
      <c r="CY14" s="1279">
        <v>3367</v>
      </c>
      <c r="CZ14" s="1290">
        <v>12275</v>
      </c>
      <c r="DA14" s="1160">
        <v>2009</v>
      </c>
      <c r="DB14" s="1160">
        <v>2009</v>
      </c>
      <c r="DC14" s="1304">
        <v>300706</v>
      </c>
      <c r="DD14" s="1279">
        <v>107210</v>
      </c>
      <c r="DE14" s="1279">
        <v>18744</v>
      </c>
      <c r="DF14" s="1279">
        <v>24002</v>
      </c>
      <c r="DG14" s="1279">
        <v>64464</v>
      </c>
      <c r="DH14" s="1279">
        <v>182551</v>
      </c>
      <c r="DI14" s="1279">
        <v>172231</v>
      </c>
      <c r="DJ14" s="1279">
        <v>10320</v>
      </c>
      <c r="DK14" s="1279">
        <v>10944</v>
      </c>
      <c r="DL14" s="1279">
        <v>284883</v>
      </c>
      <c r="DM14" s="1279">
        <v>280041</v>
      </c>
      <c r="DN14" s="1279">
        <v>4842</v>
      </c>
      <c r="DO14" s="1279">
        <v>185587</v>
      </c>
      <c r="DP14" s="1279">
        <v>29146</v>
      </c>
      <c r="DQ14" s="1290">
        <v>611</v>
      </c>
      <c r="DR14" s="1160">
        <v>2009</v>
      </c>
      <c r="DS14" s="1160">
        <v>2009</v>
      </c>
      <c r="DT14" s="1304">
        <v>34553</v>
      </c>
      <c r="DU14" s="1279">
        <v>3534</v>
      </c>
      <c r="DV14" s="1279">
        <v>9466</v>
      </c>
      <c r="DW14" s="1279">
        <v>25587</v>
      </c>
      <c r="DX14" s="1279">
        <v>55873</v>
      </c>
      <c r="DY14" s="1279">
        <v>423</v>
      </c>
      <c r="DZ14" s="1279">
        <v>26394</v>
      </c>
      <c r="EA14" s="1279">
        <v>635498</v>
      </c>
      <c r="EB14" s="1279">
        <v>98135</v>
      </c>
      <c r="EC14" s="1279">
        <v>10614</v>
      </c>
      <c r="ED14" s="1279">
        <v>87590</v>
      </c>
      <c r="EE14" s="1279">
        <v>84504</v>
      </c>
      <c r="EF14" s="1279">
        <v>68801</v>
      </c>
      <c r="EG14" s="1279">
        <v>197681</v>
      </c>
      <c r="EH14" s="1290">
        <v>88173</v>
      </c>
      <c r="EI14" s="1160">
        <v>2009</v>
      </c>
    </row>
    <row r="15" spans="1:141" s="316" customFormat="1" ht="54.95" customHeight="1">
      <c r="A15" s="1151" t="s">
        <v>473</v>
      </c>
      <c r="B15" s="1288">
        <v>3.29</v>
      </c>
      <c r="C15" s="1289">
        <v>48.52</v>
      </c>
      <c r="D15" s="1279">
        <v>2998887</v>
      </c>
      <c r="E15" s="1279">
        <v>2312540</v>
      </c>
      <c r="F15" s="1279">
        <v>319704</v>
      </c>
      <c r="G15" s="1279">
        <v>18774</v>
      </c>
      <c r="H15" s="1279">
        <v>15757</v>
      </c>
      <c r="I15" s="1279">
        <v>20266</v>
      </c>
      <c r="J15" s="1279">
        <v>46479</v>
      </c>
      <c r="K15" s="1279">
        <v>9518</v>
      </c>
      <c r="L15" s="1279">
        <v>21763</v>
      </c>
      <c r="M15" s="1279">
        <v>6750</v>
      </c>
      <c r="N15" s="1279">
        <v>6372</v>
      </c>
      <c r="O15" s="1279">
        <v>29250</v>
      </c>
      <c r="P15" s="1279">
        <v>2824</v>
      </c>
      <c r="Q15" s="1290">
        <v>38503</v>
      </c>
      <c r="R15" s="1151" t="s">
        <v>473</v>
      </c>
      <c r="S15" s="1151" t="s">
        <v>473</v>
      </c>
      <c r="T15" s="1304">
        <v>39183</v>
      </c>
      <c r="U15" s="1279">
        <v>4076</v>
      </c>
      <c r="V15" s="1279">
        <v>22006</v>
      </c>
      <c r="W15" s="1279">
        <v>10932</v>
      </c>
      <c r="X15" s="1279">
        <v>9913</v>
      </c>
      <c r="Y15" s="1279">
        <v>6946</v>
      </c>
      <c r="Z15" s="1279">
        <v>10393</v>
      </c>
      <c r="AA15" s="1279">
        <v>27370</v>
      </c>
      <c r="AB15" s="1279">
        <v>8940</v>
      </c>
      <c r="AC15" s="1279">
        <v>18430</v>
      </c>
      <c r="AD15" s="1279">
        <v>148221</v>
      </c>
      <c r="AE15" s="1279">
        <v>106639</v>
      </c>
      <c r="AF15" s="1279">
        <v>8981</v>
      </c>
      <c r="AG15" s="1279">
        <v>6980</v>
      </c>
      <c r="AH15" s="1279">
        <v>4258</v>
      </c>
      <c r="AI15" s="1279">
        <v>21069</v>
      </c>
      <c r="AJ15" s="1290">
        <v>294</v>
      </c>
      <c r="AK15" s="1151" t="s">
        <v>473</v>
      </c>
      <c r="AL15" s="1151" t="s">
        <v>473</v>
      </c>
      <c r="AM15" s="1307">
        <v>232136</v>
      </c>
      <c r="AN15" s="1279">
        <v>47610</v>
      </c>
      <c r="AO15" s="1279">
        <v>18306</v>
      </c>
      <c r="AP15" s="1279">
        <v>20694</v>
      </c>
      <c r="AQ15" s="1279">
        <v>36061</v>
      </c>
      <c r="AR15" s="1279">
        <v>109464</v>
      </c>
      <c r="AS15" s="1279">
        <v>88324</v>
      </c>
      <c r="AT15" s="1279">
        <v>13816</v>
      </c>
      <c r="AU15" s="1279">
        <v>1571</v>
      </c>
      <c r="AV15" s="1279">
        <v>180</v>
      </c>
      <c r="AW15" s="1279">
        <v>7547</v>
      </c>
      <c r="AX15" s="1279">
        <v>22250</v>
      </c>
      <c r="AY15" s="1290">
        <v>7183</v>
      </c>
      <c r="AZ15" s="1151" t="s">
        <v>473</v>
      </c>
      <c r="BA15" s="1151" t="s">
        <v>473</v>
      </c>
      <c r="BB15" s="1304">
        <v>7184</v>
      </c>
      <c r="BC15" s="1279">
        <v>2106</v>
      </c>
      <c r="BD15" s="1279">
        <v>10811</v>
      </c>
      <c r="BE15" s="1279">
        <v>15675</v>
      </c>
      <c r="BF15" s="1279">
        <v>152606</v>
      </c>
      <c r="BG15" s="1279">
        <v>41451</v>
      </c>
      <c r="BH15" s="1279">
        <v>6529</v>
      </c>
      <c r="BI15" s="1279">
        <v>7209</v>
      </c>
      <c r="BJ15" s="1279">
        <v>43572</v>
      </c>
      <c r="BK15" s="1279">
        <v>26256</v>
      </c>
      <c r="BL15" s="1279">
        <v>1158</v>
      </c>
      <c r="BM15" s="1279">
        <v>26433</v>
      </c>
      <c r="BN15" s="1279">
        <v>268660</v>
      </c>
      <c r="BO15" s="1279">
        <v>64814</v>
      </c>
      <c r="BP15" s="1279">
        <v>1275</v>
      </c>
      <c r="BQ15" s="1290">
        <v>15619</v>
      </c>
      <c r="BR15" s="1151" t="s">
        <v>473</v>
      </c>
      <c r="BS15" s="1151" t="s">
        <v>473</v>
      </c>
      <c r="BT15" s="1304">
        <v>113695</v>
      </c>
      <c r="BU15" s="1279">
        <v>13833</v>
      </c>
      <c r="BV15" s="1279">
        <v>6123</v>
      </c>
      <c r="BW15" s="1279">
        <v>22093</v>
      </c>
      <c r="BX15" s="1279">
        <v>28547</v>
      </c>
      <c r="BY15" s="1279">
        <v>2660</v>
      </c>
      <c r="BZ15" s="1279">
        <v>138598</v>
      </c>
      <c r="CA15" s="1279">
        <v>207</v>
      </c>
      <c r="CB15" s="1279">
        <v>1800</v>
      </c>
      <c r="CC15" s="1279">
        <v>136590</v>
      </c>
      <c r="CD15" s="1279">
        <v>129564</v>
      </c>
      <c r="CE15" s="1279">
        <v>9575</v>
      </c>
      <c r="CF15" s="1279">
        <v>2129</v>
      </c>
      <c r="CG15" s="1279">
        <v>9852</v>
      </c>
      <c r="CH15" s="1290">
        <v>314</v>
      </c>
      <c r="CI15" s="1151" t="s">
        <v>473</v>
      </c>
      <c r="CJ15" s="1151" t="s">
        <v>473</v>
      </c>
      <c r="CK15" s="1304">
        <v>1236</v>
      </c>
      <c r="CL15" s="1279">
        <v>196</v>
      </c>
      <c r="CM15" s="1279">
        <v>1137</v>
      </c>
      <c r="CN15" s="1279">
        <v>90</v>
      </c>
      <c r="CO15" s="1279">
        <v>4742</v>
      </c>
      <c r="CP15" s="1279">
        <v>5146</v>
      </c>
      <c r="CQ15" s="1279">
        <v>2525</v>
      </c>
      <c r="CR15" s="1279">
        <v>1719</v>
      </c>
      <c r="CS15" s="1279">
        <v>1112</v>
      </c>
      <c r="CT15" s="1279">
        <v>15270</v>
      </c>
      <c r="CU15" s="1279">
        <v>24839</v>
      </c>
      <c r="CV15" s="1279">
        <v>295</v>
      </c>
      <c r="CW15" s="1279">
        <v>22280</v>
      </c>
      <c r="CX15" s="1279">
        <v>2862</v>
      </c>
      <c r="CY15" s="1279">
        <v>3801</v>
      </c>
      <c r="CZ15" s="1290">
        <v>20443</v>
      </c>
      <c r="DA15" s="1151" t="s">
        <v>473</v>
      </c>
      <c r="DB15" s="1151" t="s">
        <v>473</v>
      </c>
      <c r="DC15" s="1304">
        <v>306868</v>
      </c>
      <c r="DD15" s="1279">
        <v>111990</v>
      </c>
      <c r="DE15" s="1279">
        <v>18716</v>
      </c>
      <c r="DF15" s="1279">
        <v>23756</v>
      </c>
      <c r="DG15" s="1279">
        <v>69517</v>
      </c>
      <c r="DH15" s="1279">
        <v>181112</v>
      </c>
      <c r="DI15" s="1279">
        <v>171008</v>
      </c>
      <c r="DJ15" s="1279">
        <v>10104</v>
      </c>
      <c r="DK15" s="1279">
        <v>13766</v>
      </c>
      <c r="DL15" s="1279">
        <v>296107</v>
      </c>
      <c r="DM15" s="1279">
        <v>290943</v>
      </c>
      <c r="DN15" s="1279">
        <v>5164</v>
      </c>
      <c r="DO15" s="1279">
        <v>204384</v>
      </c>
      <c r="DP15" s="1279">
        <v>30030</v>
      </c>
      <c r="DQ15" s="1290">
        <v>644</v>
      </c>
      <c r="DR15" s="1151" t="s">
        <v>473</v>
      </c>
      <c r="DS15" s="1151" t="s">
        <v>473</v>
      </c>
      <c r="DT15" s="1304">
        <v>37620</v>
      </c>
      <c r="DU15" s="1279">
        <v>3941</v>
      </c>
      <c r="DV15" s="1279">
        <v>11247</v>
      </c>
      <c r="DW15" s="1279">
        <v>30960</v>
      </c>
      <c r="DX15" s="1279">
        <v>62053</v>
      </c>
      <c r="DY15" s="1279">
        <v>596</v>
      </c>
      <c r="DZ15" s="1279">
        <v>27293</v>
      </c>
      <c r="EA15" s="1279">
        <v>686346</v>
      </c>
      <c r="EB15" s="1279">
        <v>109886</v>
      </c>
      <c r="EC15" s="1279">
        <v>11770</v>
      </c>
      <c r="ED15" s="1279">
        <v>95772</v>
      </c>
      <c r="EE15" s="1279">
        <v>92354</v>
      </c>
      <c r="EF15" s="1279">
        <v>81445</v>
      </c>
      <c r="EG15" s="1279">
        <v>205091</v>
      </c>
      <c r="EH15" s="1290">
        <v>90028</v>
      </c>
      <c r="EI15" s="1151" t="s">
        <v>473</v>
      </c>
    </row>
    <row r="16" spans="1:141" s="316" customFormat="1" ht="60" customHeight="1">
      <c r="A16" s="1152" t="s">
        <v>1677</v>
      </c>
      <c r="B16" s="1288">
        <v>3.27</v>
      </c>
      <c r="C16" s="1289">
        <v>48.99</v>
      </c>
      <c r="D16" s="1280">
        <v>3139.3</v>
      </c>
      <c r="E16" s="1280">
        <v>2404.1999999999998</v>
      </c>
      <c r="F16" s="1280">
        <v>341</v>
      </c>
      <c r="G16" s="1280">
        <v>20.7</v>
      </c>
      <c r="H16" s="1280">
        <v>16.899999999999999</v>
      </c>
      <c r="I16" s="1280">
        <v>21.4</v>
      </c>
      <c r="J16" s="1280">
        <v>49</v>
      </c>
      <c r="K16" s="1280">
        <v>11</v>
      </c>
      <c r="L16" s="1280">
        <v>22.2</v>
      </c>
      <c r="M16" s="1280">
        <v>7.5</v>
      </c>
      <c r="N16" s="1280">
        <v>7</v>
      </c>
      <c r="O16" s="1280">
        <v>30.2</v>
      </c>
      <c r="P16" s="1280">
        <v>2.8</v>
      </c>
      <c r="Q16" s="1291">
        <v>40.6</v>
      </c>
      <c r="R16" s="1152" t="s">
        <v>1677</v>
      </c>
      <c r="S16" s="1152" t="s">
        <v>1677</v>
      </c>
      <c r="T16" s="1305">
        <v>38.200000000000003</v>
      </c>
      <c r="U16" s="1280">
        <v>4.3</v>
      </c>
      <c r="V16" s="1280">
        <v>24.4</v>
      </c>
      <c r="W16" s="1280">
        <v>14.7</v>
      </c>
      <c r="X16" s="1280">
        <v>10.1</v>
      </c>
      <c r="Y16" s="1280">
        <v>8</v>
      </c>
      <c r="Z16" s="1280">
        <v>11.2</v>
      </c>
      <c r="AA16" s="1280">
        <v>27.8</v>
      </c>
      <c r="AB16" s="1280">
        <v>9.1999999999999993</v>
      </c>
      <c r="AC16" s="1280">
        <v>18.5</v>
      </c>
      <c r="AD16" s="1280">
        <v>158.80000000000001</v>
      </c>
      <c r="AE16" s="1280">
        <v>114.4</v>
      </c>
      <c r="AF16" s="1280">
        <v>9.3000000000000007</v>
      </c>
      <c r="AG16" s="1280">
        <v>7.3</v>
      </c>
      <c r="AH16" s="1280">
        <v>4.2</v>
      </c>
      <c r="AI16" s="1280">
        <v>23.1</v>
      </c>
      <c r="AJ16" s="1291">
        <v>0.3</v>
      </c>
      <c r="AK16" s="1152" t="s">
        <v>1677</v>
      </c>
      <c r="AL16" s="1152" t="s">
        <v>1677</v>
      </c>
      <c r="AM16" s="1308">
        <v>243.5</v>
      </c>
      <c r="AN16" s="1280">
        <v>51.8</v>
      </c>
      <c r="AO16" s="1280">
        <v>19.899999999999999</v>
      </c>
      <c r="AP16" s="1280">
        <v>20.8</v>
      </c>
      <c r="AQ16" s="1280">
        <v>39.6</v>
      </c>
      <c r="AR16" s="1280">
        <v>111.2</v>
      </c>
      <c r="AS16" s="1280">
        <v>89.5</v>
      </c>
      <c r="AT16" s="1280">
        <v>13.4</v>
      </c>
      <c r="AU16" s="1280">
        <v>1.5</v>
      </c>
      <c r="AV16" s="1280">
        <v>0.2</v>
      </c>
      <c r="AW16" s="1280">
        <v>7.8</v>
      </c>
      <c r="AX16" s="1280">
        <v>22.9</v>
      </c>
      <c r="AY16" s="1291">
        <v>8.1999999999999993</v>
      </c>
      <c r="AZ16" s="1152" t="s">
        <v>1677</v>
      </c>
      <c r="BA16" s="1152" t="s">
        <v>1677</v>
      </c>
      <c r="BB16" s="1305">
        <v>7.6</v>
      </c>
      <c r="BC16" s="1280">
        <v>2.6</v>
      </c>
      <c r="BD16" s="1280">
        <v>11.1</v>
      </c>
      <c r="BE16" s="1280">
        <v>13.9</v>
      </c>
      <c r="BF16" s="1280">
        <v>157.5</v>
      </c>
      <c r="BG16" s="1280">
        <v>42.5</v>
      </c>
      <c r="BH16" s="1280">
        <v>6.6</v>
      </c>
      <c r="BI16" s="1280">
        <v>7.3</v>
      </c>
      <c r="BJ16" s="1280">
        <v>45.1</v>
      </c>
      <c r="BK16" s="1280">
        <v>29</v>
      </c>
      <c r="BL16" s="1280">
        <v>1.2</v>
      </c>
      <c r="BM16" s="1280">
        <v>25.5</v>
      </c>
      <c r="BN16" s="1280">
        <v>283.60000000000002</v>
      </c>
      <c r="BO16" s="1280">
        <v>67.3</v>
      </c>
      <c r="BP16" s="1280">
        <v>0.9</v>
      </c>
      <c r="BQ16" s="1291">
        <v>16.5</v>
      </c>
      <c r="BR16" s="1152" t="s">
        <v>1677</v>
      </c>
      <c r="BS16" s="1152" t="s">
        <v>1677</v>
      </c>
      <c r="BT16" s="1305">
        <v>124.8</v>
      </c>
      <c r="BU16" s="1280">
        <v>13.3</v>
      </c>
      <c r="BV16" s="1280">
        <v>5.7</v>
      </c>
      <c r="BW16" s="1280">
        <v>20.399999999999999</v>
      </c>
      <c r="BX16" s="1280">
        <v>30.8</v>
      </c>
      <c r="BY16" s="1280">
        <v>3.5</v>
      </c>
      <c r="BZ16" s="1280">
        <v>143</v>
      </c>
      <c r="CA16" s="1280">
        <v>0.2</v>
      </c>
      <c r="CB16" s="1280">
        <v>2.5</v>
      </c>
      <c r="CC16" s="1280">
        <v>140.19999999999999</v>
      </c>
      <c r="CD16" s="1280">
        <v>131.80000000000001</v>
      </c>
      <c r="CE16" s="1280">
        <v>9.1999999999999993</v>
      </c>
      <c r="CF16" s="1280">
        <v>1.6</v>
      </c>
      <c r="CG16" s="1280">
        <v>9.4</v>
      </c>
      <c r="CH16" s="1291">
        <v>0.3</v>
      </c>
      <c r="CI16" s="1152" t="s">
        <v>1677</v>
      </c>
      <c r="CJ16" s="1152" t="s">
        <v>1677</v>
      </c>
      <c r="CK16" s="1305">
        <v>1.1000000000000001</v>
      </c>
      <c r="CL16" s="1280">
        <v>0.2</v>
      </c>
      <c r="CM16" s="1280">
        <v>1.4</v>
      </c>
      <c r="CN16" s="1280">
        <v>0.1</v>
      </c>
      <c r="CO16" s="1280">
        <v>5.7</v>
      </c>
      <c r="CP16" s="1280">
        <v>5.9</v>
      </c>
      <c r="CQ16" s="1280">
        <v>2.6</v>
      </c>
      <c r="CR16" s="1280">
        <v>2</v>
      </c>
      <c r="CS16" s="1280">
        <v>1.2</v>
      </c>
      <c r="CT16" s="1280">
        <v>15.5</v>
      </c>
      <c r="CU16" s="1280">
        <v>26.9</v>
      </c>
      <c r="CV16" s="1280">
        <v>0.3</v>
      </c>
      <c r="CW16" s="1280">
        <v>20.9</v>
      </c>
      <c r="CX16" s="1280">
        <v>2.5</v>
      </c>
      <c r="CY16" s="1280">
        <v>4.5</v>
      </c>
      <c r="CZ16" s="1291">
        <v>19.7</v>
      </c>
      <c r="DA16" s="1152" t="s">
        <v>1677</v>
      </c>
      <c r="DB16" s="1152" t="s">
        <v>1677</v>
      </c>
      <c r="DC16" s="1305">
        <v>303.7</v>
      </c>
      <c r="DD16" s="1280">
        <v>106.2</v>
      </c>
      <c r="DE16" s="1280">
        <v>20.2</v>
      </c>
      <c r="DF16" s="1280">
        <v>19.7</v>
      </c>
      <c r="DG16" s="1280">
        <v>66.2</v>
      </c>
      <c r="DH16" s="1280">
        <v>182.7</v>
      </c>
      <c r="DI16" s="1280">
        <v>171.9</v>
      </c>
      <c r="DJ16" s="1280">
        <v>10.8</v>
      </c>
      <c r="DK16" s="1280">
        <v>14.7</v>
      </c>
      <c r="DL16" s="1280">
        <v>306.10000000000002</v>
      </c>
      <c r="DM16" s="1280">
        <v>300.10000000000002</v>
      </c>
      <c r="DN16" s="1280">
        <v>5.9</v>
      </c>
      <c r="DO16" s="1280">
        <v>217.4</v>
      </c>
      <c r="DP16" s="1280">
        <v>31.1</v>
      </c>
      <c r="DQ16" s="1291">
        <v>0.7</v>
      </c>
      <c r="DR16" s="1152" t="s">
        <v>1677</v>
      </c>
      <c r="DS16" s="1152" t="s">
        <v>1677</v>
      </c>
      <c r="DT16" s="1305">
        <v>39.700000000000003</v>
      </c>
      <c r="DU16" s="1280">
        <v>3.4</v>
      </c>
      <c r="DV16" s="1280">
        <v>12.6</v>
      </c>
      <c r="DW16" s="1280">
        <v>36</v>
      </c>
      <c r="DX16" s="1280">
        <v>65.599999999999994</v>
      </c>
      <c r="DY16" s="1280">
        <v>0.4</v>
      </c>
      <c r="DZ16" s="1280">
        <v>27.5</v>
      </c>
      <c r="EA16" s="1280">
        <v>735.1</v>
      </c>
      <c r="EB16" s="1280">
        <v>119.8</v>
      </c>
      <c r="EC16" s="1280">
        <v>13.1</v>
      </c>
      <c r="ED16" s="1280">
        <v>104</v>
      </c>
      <c r="EE16" s="1280">
        <v>103.9</v>
      </c>
      <c r="EF16" s="1280">
        <v>91.4</v>
      </c>
      <c r="EG16" s="1280">
        <v>207.8</v>
      </c>
      <c r="EH16" s="1291">
        <v>94.8</v>
      </c>
      <c r="EI16" s="1152" t="s">
        <v>1677</v>
      </c>
    </row>
    <row r="17" spans="1:139" s="315" customFormat="1" ht="54.95" customHeight="1">
      <c r="A17" s="1162" t="s">
        <v>485</v>
      </c>
      <c r="B17" s="1292">
        <v>3.27</v>
      </c>
      <c r="C17" s="1293">
        <v>48.52</v>
      </c>
      <c r="D17" s="1294">
        <v>3202.3</v>
      </c>
      <c r="E17" s="1294">
        <v>2453.6</v>
      </c>
      <c r="F17" s="1294">
        <v>325</v>
      </c>
      <c r="G17" s="1294">
        <v>16.399999999999999</v>
      </c>
      <c r="H17" s="1294">
        <v>18</v>
      </c>
      <c r="I17" s="1294">
        <v>21.7</v>
      </c>
      <c r="J17" s="1294">
        <v>2172.1999999999998</v>
      </c>
      <c r="K17" s="1280">
        <v>10.199999999999999</v>
      </c>
      <c r="L17" s="1280">
        <v>25</v>
      </c>
      <c r="M17" s="1280">
        <v>8.1999999999999993</v>
      </c>
      <c r="N17" s="1280">
        <v>6.2</v>
      </c>
      <c r="O17" s="1280">
        <v>29.6</v>
      </c>
      <c r="P17" s="1280">
        <v>3.1</v>
      </c>
      <c r="Q17" s="1291">
        <v>39.799999999999997</v>
      </c>
      <c r="R17" s="1162" t="s">
        <v>485</v>
      </c>
      <c r="S17" s="1162" t="s">
        <v>485</v>
      </c>
      <c r="T17" s="1305">
        <v>35</v>
      </c>
      <c r="U17" s="1280">
        <v>5.2</v>
      </c>
      <c r="V17" s="1280">
        <v>22.4</v>
      </c>
      <c r="W17" s="1280">
        <v>7.7</v>
      </c>
      <c r="X17" s="1280">
        <v>9.4</v>
      </c>
      <c r="Y17" s="1280">
        <v>8</v>
      </c>
      <c r="Z17" s="1280">
        <v>9.5</v>
      </c>
      <c r="AA17" s="1280">
        <v>26.3</v>
      </c>
      <c r="AB17" s="1280">
        <v>9</v>
      </c>
      <c r="AC17" s="1280">
        <v>17.3</v>
      </c>
      <c r="AD17" s="1280">
        <v>151.30000000000001</v>
      </c>
      <c r="AE17" s="1280">
        <v>110.2</v>
      </c>
      <c r="AF17" s="1280">
        <v>8.4</v>
      </c>
      <c r="AG17" s="1280">
        <v>7.5</v>
      </c>
      <c r="AH17" s="1280">
        <v>4.2</v>
      </c>
      <c r="AI17" s="1280">
        <v>20.5</v>
      </c>
      <c r="AJ17" s="1291">
        <v>0.3</v>
      </c>
      <c r="AK17" s="1162" t="s">
        <v>485</v>
      </c>
      <c r="AL17" s="1162" t="s">
        <v>485</v>
      </c>
      <c r="AM17" s="1309">
        <v>297</v>
      </c>
      <c r="AN17" s="1294">
        <v>49.1</v>
      </c>
      <c r="AO17" s="1294">
        <v>13.6</v>
      </c>
      <c r="AP17" s="1294">
        <v>21.2</v>
      </c>
      <c r="AQ17" s="1294">
        <v>39.4</v>
      </c>
      <c r="AR17" s="1294">
        <v>173.5</v>
      </c>
      <c r="AS17" s="1294">
        <v>84.1</v>
      </c>
      <c r="AT17" s="1294">
        <v>14.9</v>
      </c>
      <c r="AU17" s="1294">
        <v>1.1000000000000001</v>
      </c>
      <c r="AV17" s="1294">
        <v>0.1</v>
      </c>
      <c r="AW17" s="1294">
        <v>6.8</v>
      </c>
      <c r="AX17" s="1294">
        <v>19.2</v>
      </c>
      <c r="AY17" s="1310">
        <v>7.1</v>
      </c>
      <c r="AZ17" s="1162" t="s">
        <v>485</v>
      </c>
      <c r="BA17" s="1162" t="s">
        <v>485</v>
      </c>
      <c r="BB17" s="1305">
        <v>7.5</v>
      </c>
      <c r="BC17" s="1280">
        <v>2.4</v>
      </c>
      <c r="BD17" s="1280">
        <v>9.6999999999999993</v>
      </c>
      <c r="BE17" s="1280">
        <v>14.8</v>
      </c>
      <c r="BF17" s="1280">
        <v>160.5</v>
      </c>
      <c r="BG17" s="1280">
        <v>40.4</v>
      </c>
      <c r="BH17" s="1280">
        <v>6.5</v>
      </c>
      <c r="BI17" s="1280">
        <v>7.5</v>
      </c>
      <c r="BJ17" s="1280">
        <v>47</v>
      </c>
      <c r="BK17" s="1280">
        <v>32.9</v>
      </c>
      <c r="BL17" s="1280">
        <v>1.3</v>
      </c>
      <c r="BM17" s="1280">
        <v>24.6</v>
      </c>
      <c r="BN17" s="1280">
        <v>270.2</v>
      </c>
      <c r="BO17" s="1280">
        <v>66.900000000000006</v>
      </c>
      <c r="BP17" s="1280">
        <v>0.5</v>
      </c>
      <c r="BQ17" s="1291">
        <v>15.7</v>
      </c>
      <c r="BR17" s="1162" t="s">
        <v>485</v>
      </c>
      <c r="BS17" s="1162" t="s">
        <v>485</v>
      </c>
      <c r="BT17" s="1305">
        <v>118.7</v>
      </c>
      <c r="BU17" s="1280">
        <v>12.1</v>
      </c>
      <c r="BV17" s="1280">
        <v>6.2</v>
      </c>
      <c r="BW17" s="1280">
        <v>19.399999999999999</v>
      </c>
      <c r="BX17" s="1280">
        <v>26.9</v>
      </c>
      <c r="BY17" s="1280">
        <v>3.3</v>
      </c>
      <c r="BZ17" s="1280">
        <v>138.5</v>
      </c>
      <c r="CA17" s="1280">
        <v>0.1</v>
      </c>
      <c r="CB17" s="1280">
        <v>2.2000000000000002</v>
      </c>
      <c r="CC17" s="1280">
        <v>136.1</v>
      </c>
      <c r="CD17" s="1280">
        <v>133.5</v>
      </c>
      <c r="CE17" s="1280">
        <v>8.8000000000000007</v>
      </c>
      <c r="CF17" s="1280">
        <v>2.7</v>
      </c>
      <c r="CG17" s="1280">
        <v>11.3</v>
      </c>
      <c r="CH17" s="1291">
        <v>0.3</v>
      </c>
      <c r="CI17" s="1162" t="s">
        <v>485</v>
      </c>
      <c r="CJ17" s="1162" t="s">
        <v>485</v>
      </c>
      <c r="CK17" s="1305">
        <v>0.8</v>
      </c>
      <c r="CL17" s="1280">
        <v>0.2</v>
      </c>
      <c r="CM17" s="1280">
        <v>2</v>
      </c>
      <c r="CN17" s="1280">
        <v>0.1</v>
      </c>
      <c r="CO17" s="1280">
        <v>4.8</v>
      </c>
      <c r="CP17" s="1280">
        <v>4.0999999999999996</v>
      </c>
      <c r="CQ17" s="1280">
        <v>2.5</v>
      </c>
      <c r="CR17" s="1280">
        <v>1.6</v>
      </c>
      <c r="CS17" s="1280">
        <v>1.1000000000000001</v>
      </c>
      <c r="CT17" s="1280">
        <v>14.2</v>
      </c>
      <c r="CU17" s="1280">
        <v>25.9</v>
      </c>
      <c r="CV17" s="1280">
        <v>0.3</v>
      </c>
      <c r="CW17" s="1280">
        <v>27</v>
      </c>
      <c r="CX17" s="1280">
        <v>2.7</v>
      </c>
      <c r="CY17" s="1280">
        <v>5.3</v>
      </c>
      <c r="CZ17" s="1291">
        <v>16.8</v>
      </c>
      <c r="DA17" s="1162" t="s">
        <v>485</v>
      </c>
      <c r="DB17" s="1162" t="s">
        <v>485</v>
      </c>
      <c r="DC17" s="1305">
        <v>375</v>
      </c>
      <c r="DD17" s="1280">
        <v>181.4</v>
      </c>
      <c r="DE17" s="1280">
        <v>19.5</v>
      </c>
      <c r="DF17" s="1280">
        <v>20</v>
      </c>
      <c r="DG17" s="1280">
        <v>141.80000000000001</v>
      </c>
      <c r="DH17" s="1280">
        <v>180.8</v>
      </c>
      <c r="DI17" s="1280">
        <v>168.5</v>
      </c>
      <c r="DJ17" s="1280">
        <v>12.2</v>
      </c>
      <c r="DK17" s="1280">
        <v>12.8</v>
      </c>
      <c r="DL17" s="1280">
        <v>280.39999999999998</v>
      </c>
      <c r="DM17" s="1280">
        <v>273.8</v>
      </c>
      <c r="DN17" s="1280">
        <v>6.6</v>
      </c>
      <c r="DO17" s="1280">
        <v>211.1</v>
      </c>
      <c r="DP17" s="1280">
        <v>33.299999999999997</v>
      </c>
      <c r="DQ17" s="1291">
        <v>0.6</v>
      </c>
      <c r="DR17" s="1162" t="s">
        <v>485</v>
      </c>
      <c r="DS17" s="1162" t="s">
        <v>485</v>
      </c>
      <c r="DT17" s="1305">
        <v>40</v>
      </c>
      <c r="DU17" s="1280">
        <v>3.4</v>
      </c>
      <c r="DV17" s="1280">
        <v>12</v>
      </c>
      <c r="DW17" s="1280">
        <v>33.6</v>
      </c>
      <c r="DX17" s="1280">
        <v>63.3</v>
      </c>
      <c r="DY17" s="1280">
        <v>0.4</v>
      </c>
      <c r="DZ17" s="1280">
        <v>24.2</v>
      </c>
      <c r="EA17" s="1280">
        <v>748.7</v>
      </c>
      <c r="EB17" s="1280">
        <v>113.1</v>
      </c>
      <c r="EC17" s="1280">
        <v>13.1</v>
      </c>
      <c r="ED17" s="1280">
        <v>99.8</v>
      </c>
      <c r="EE17" s="1280">
        <v>97.8</v>
      </c>
      <c r="EF17" s="1280">
        <v>84.5</v>
      </c>
      <c r="EG17" s="1280">
        <v>247.6</v>
      </c>
      <c r="EH17" s="1291">
        <v>92.6</v>
      </c>
      <c r="EI17" s="1162" t="s">
        <v>485</v>
      </c>
    </row>
    <row r="18" spans="1:139" s="315" customFormat="1" ht="54.95" customHeight="1">
      <c r="A18" s="1162" t="s">
        <v>831</v>
      </c>
      <c r="B18" s="1292">
        <v>3.28</v>
      </c>
      <c r="C18" s="1293">
        <v>48.76</v>
      </c>
      <c r="D18" s="1294">
        <v>3022.7</v>
      </c>
      <c r="E18" s="1294">
        <v>2311.5</v>
      </c>
      <c r="F18" s="1294">
        <v>322.10000000000002</v>
      </c>
      <c r="G18" s="1294">
        <v>17.2</v>
      </c>
      <c r="H18" s="1294">
        <v>16</v>
      </c>
      <c r="I18" s="1294">
        <v>20.2</v>
      </c>
      <c r="J18" s="1294">
        <v>46.2</v>
      </c>
      <c r="K18" s="1280">
        <v>10.4</v>
      </c>
      <c r="L18" s="1280">
        <v>18.2</v>
      </c>
      <c r="M18" s="1280">
        <v>6.7</v>
      </c>
      <c r="N18" s="1280">
        <v>6</v>
      </c>
      <c r="O18" s="1280">
        <v>30.1</v>
      </c>
      <c r="P18" s="1280">
        <v>2.2000000000000002</v>
      </c>
      <c r="Q18" s="1291">
        <v>37.700000000000003</v>
      </c>
      <c r="R18" s="1162" t="s">
        <v>831</v>
      </c>
      <c r="S18" s="1162" t="s">
        <v>831</v>
      </c>
      <c r="T18" s="1305">
        <v>43.2</v>
      </c>
      <c r="U18" s="1280">
        <v>3.7</v>
      </c>
      <c r="V18" s="1280">
        <v>25.9</v>
      </c>
      <c r="W18" s="1280">
        <v>9.4</v>
      </c>
      <c r="X18" s="1280">
        <v>9.3000000000000007</v>
      </c>
      <c r="Y18" s="1280">
        <v>7.5</v>
      </c>
      <c r="Z18" s="1280">
        <v>11.4</v>
      </c>
      <c r="AA18" s="1280">
        <v>26.6</v>
      </c>
      <c r="AB18" s="1280">
        <v>8.6</v>
      </c>
      <c r="AC18" s="1280">
        <v>18</v>
      </c>
      <c r="AD18" s="1280">
        <v>157.80000000000001</v>
      </c>
      <c r="AE18" s="1280">
        <v>113</v>
      </c>
      <c r="AF18" s="1280">
        <v>8.8000000000000007</v>
      </c>
      <c r="AG18" s="1280">
        <v>5.8</v>
      </c>
      <c r="AH18" s="1280">
        <v>5.2</v>
      </c>
      <c r="AI18" s="1280">
        <v>24.4</v>
      </c>
      <c r="AJ18" s="1291">
        <v>0.2</v>
      </c>
      <c r="AK18" s="1162" t="s">
        <v>831</v>
      </c>
      <c r="AL18" s="1162" t="s">
        <v>831</v>
      </c>
      <c r="AM18" s="1309">
        <v>243</v>
      </c>
      <c r="AN18" s="1294">
        <v>49.6</v>
      </c>
      <c r="AO18" s="1294">
        <v>27.2</v>
      </c>
      <c r="AP18" s="1294">
        <v>20.2</v>
      </c>
      <c r="AQ18" s="1294">
        <v>39.1</v>
      </c>
      <c r="AR18" s="1294">
        <v>106.7</v>
      </c>
      <c r="AS18" s="1294">
        <v>89.6</v>
      </c>
      <c r="AT18" s="1294">
        <v>14</v>
      </c>
      <c r="AU18" s="1294">
        <v>1.5</v>
      </c>
      <c r="AV18" s="1294">
        <v>0.1</v>
      </c>
      <c r="AW18" s="1294">
        <v>6.9</v>
      </c>
      <c r="AX18" s="1294">
        <v>22.8</v>
      </c>
      <c r="AY18" s="1310">
        <v>8.3000000000000007</v>
      </c>
      <c r="AZ18" s="1162" t="s">
        <v>831</v>
      </c>
      <c r="BA18" s="1162" t="s">
        <v>831</v>
      </c>
      <c r="BB18" s="1305">
        <v>7.2</v>
      </c>
      <c r="BC18" s="1280">
        <v>2.2000000000000002</v>
      </c>
      <c r="BD18" s="1280">
        <v>10.8</v>
      </c>
      <c r="BE18" s="1280">
        <v>15.4</v>
      </c>
      <c r="BF18" s="1280">
        <v>147.30000000000001</v>
      </c>
      <c r="BG18" s="1280">
        <v>41.4</v>
      </c>
      <c r="BH18" s="1280">
        <v>6.5</v>
      </c>
      <c r="BI18" s="1280">
        <v>7.4</v>
      </c>
      <c r="BJ18" s="1280">
        <v>42.3</v>
      </c>
      <c r="BK18" s="1280">
        <v>26.2</v>
      </c>
      <c r="BL18" s="1280">
        <v>1.1000000000000001</v>
      </c>
      <c r="BM18" s="1280">
        <v>22.1</v>
      </c>
      <c r="BN18" s="1280">
        <v>286.39999999999998</v>
      </c>
      <c r="BO18" s="1280">
        <v>68.7</v>
      </c>
      <c r="BP18" s="1280">
        <v>1.4</v>
      </c>
      <c r="BQ18" s="1291">
        <v>16.2</v>
      </c>
      <c r="BR18" s="1162" t="s">
        <v>831</v>
      </c>
      <c r="BS18" s="1162" t="s">
        <v>831</v>
      </c>
      <c r="BT18" s="1305">
        <v>123.5</v>
      </c>
      <c r="BU18" s="1280">
        <v>13.2</v>
      </c>
      <c r="BV18" s="1280">
        <v>5.3</v>
      </c>
      <c r="BW18" s="1280">
        <v>20.9</v>
      </c>
      <c r="BX18" s="1280">
        <v>33</v>
      </c>
      <c r="BY18" s="1280">
        <v>3.7</v>
      </c>
      <c r="BZ18" s="1280">
        <v>141.30000000000001</v>
      </c>
      <c r="CA18" s="1280">
        <v>0.2</v>
      </c>
      <c r="CB18" s="1280">
        <v>2.2999999999999998</v>
      </c>
      <c r="CC18" s="1280">
        <v>138.69999999999999</v>
      </c>
      <c r="CD18" s="1280">
        <v>129.30000000000001</v>
      </c>
      <c r="CE18" s="1280">
        <v>10.9</v>
      </c>
      <c r="CF18" s="1280">
        <v>1.2</v>
      </c>
      <c r="CG18" s="1280">
        <v>8.4</v>
      </c>
      <c r="CH18" s="1291">
        <v>0.2</v>
      </c>
      <c r="CI18" s="1162" t="s">
        <v>831</v>
      </c>
      <c r="CJ18" s="1162" t="s">
        <v>831</v>
      </c>
      <c r="CK18" s="1305">
        <v>1</v>
      </c>
      <c r="CL18" s="1280">
        <v>0.1</v>
      </c>
      <c r="CM18" s="1280">
        <v>0.8</v>
      </c>
      <c r="CN18" s="1280">
        <v>0.1</v>
      </c>
      <c r="CO18" s="1280">
        <v>6</v>
      </c>
      <c r="CP18" s="1280">
        <v>7.7</v>
      </c>
      <c r="CQ18" s="1280">
        <v>3.9</v>
      </c>
      <c r="CR18" s="1280">
        <v>2.1</v>
      </c>
      <c r="CS18" s="1280">
        <v>1.4</v>
      </c>
      <c r="CT18" s="1280">
        <v>15.1</v>
      </c>
      <c r="CU18" s="1280">
        <v>27.5</v>
      </c>
      <c r="CV18" s="1280">
        <v>0.3</v>
      </c>
      <c r="CW18" s="1280">
        <v>17.5</v>
      </c>
      <c r="CX18" s="1280">
        <v>2.4</v>
      </c>
      <c r="CY18" s="1280">
        <v>3.4</v>
      </c>
      <c r="CZ18" s="1291">
        <v>18.3</v>
      </c>
      <c r="DA18" s="1162" t="s">
        <v>831</v>
      </c>
      <c r="DB18" s="1162" t="s">
        <v>831</v>
      </c>
      <c r="DC18" s="1305">
        <v>238.2</v>
      </c>
      <c r="DD18" s="1280">
        <v>40.4</v>
      </c>
      <c r="DE18" s="1280">
        <v>20.2</v>
      </c>
      <c r="DF18" s="1280">
        <v>19.100000000000001</v>
      </c>
      <c r="DG18" s="1280">
        <v>1.1000000000000001</v>
      </c>
      <c r="DH18" s="1280">
        <v>178.9</v>
      </c>
      <c r="DI18" s="1280">
        <v>168.6</v>
      </c>
      <c r="DJ18" s="1280">
        <v>10.3</v>
      </c>
      <c r="DK18" s="1280">
        <v>18.8</v>
      </c>
      <c r="DL18" s="1280">
        <v>309.3</v>
      </c>
      <c r="DM18" s="1280">
        <v>305.10000000000002</v>
      </c>
      <c r="DN18" s="1280">
        <v>4.0999999999999996</v>
      </c>
      <c r="DO18" s="1280">
        <v>219.9</v>
      </c>
      <c r="DP18" s="1280">
        <v>30.3</v>
      </c>
      <c r="DQ18" s="1291">
        <v>0.6</v>
      </c>
      <c r="DR18" s="1162" t="s">
        <v>831</v>
      </c>
      <c r="DS18" s="1162" t="s">
        <v>831</v>
      </c>
      <c r="DT18" s="1305">
        <v>39</v>
      </c>
      <c r="DU18" s="1280">
        <v>3.4</v>
      </c>
      <c r="DV18" s="1280">
        <v>14</v>
      </c>
      <c r="DW18" s="1280">
        <v>34.1</v>
      </c>
      <c r="DX18" s="1280">
        <v>65.099999999999994</v>
      </c>
      <c r="DY18" s="1280">
        <v>0.4</v>
      </c>
      <c r="DZ18" s="1280">
        <v>32.5</v>
      </c>
      <c r="EA18" s="1280">
        <v>711.2</v>
      </c>
      <c r="EB18" s="1280">
        <v>105.4</v>
      </c>
      <c r="EC18" s="1280">
        <v>19.5</v>
      </c>
      <c r="ED18" s="1280">
        <v>103.2</v>
      </c>
      <c r="EE18" s="1280">
        <v>108.4</v>
      </c>
      <c r="EF18" s="1280">
        <v>89.2</v>
      </c>
      <c r="EG18" s="1280">
        <v>191.5</v>
      </c>
      <c r="EH18" s="1291">
        <v>93.6</v>
      </c>
      <c r="EI18" s="1162" t="s">
        <v>831</v>
      </c>
    </row>
    <row r="19" spans="1:139" s="315" customFormat="1" ht="54.95" customHeight="1">
      <c r="A19" s="1162" t="s">
        <v>486</v>
      </c>
      <c r="B19" s="1292">
        <v>3.27</v>
      </c>
      <c r="C19" s="1293">
        <v>48.73</v>
      </c>
      <c r="D19" s="1294">
        <v>3218.3</v>
      </c>
      <c r="E19" s="1294">
        <v>2455.3000000000002</v>
      </c>
      <c r="F19" s="1294">
        <v>368.4</v>
      </c>
      <c r="G19" s="1294">
        <v>19.899999999999999</v>
      </c>
      <c r="H19" s="1294">
        <v>17.2</v>
      </c>
      <c r="I19" s="1294">
        <v>20.3</v>
      </c>
      <c r="J19" s="1294">
        <v>53.9</v>
      </c>
      <c r="K19" s="1280">
        <v>12.5</v>
      </c>
      <c r="L19" s="1280">
        <v>21.8</v>
      </c>
      <c r="M19" s="1280">
        <v>8.6</v>
      </c>
      <c r="N19" s="1280">
        <v>6.7</v>
      </c>
      <c r="O19" s="1280">
        <v>31.2</v>
      </c>
      <c r="P19" s="1280">
        <v>3.5</v>
      </c>
      <c r="Q19" s="1291">
        <v>48.6</v>
      </c>
      <c r="R19" s="1162" t="s">
        <v>486</v>
      </c>
      <c r="S19" s="1162" t="s">
        <v>486</v>
      </c>
      <c r="T19" s="1305">
        <v>38</v>
      </c>
      <c r="U19" s="1280">
        <v>3.8</v>
      </c>
      <c r="V19" s="1280">
        <v>27.1</v>
      </c>
      <c r="W19" s="1280">
        <v>23.2</v>
      </c>
      <c r="X19" s="1280">
        <v>10.5</v>
      </c>
      <c r="Y19" s="1280">
        <v>7.9</v>
      </c>
      <c r="Z19" s="1280">
        <v>13.2</v>
      </c>
      <c r="AA19" s="1280">
        <v>30.1</v>
      </c>
      <c r="AB19" s="1280">
        <v>10.6</v>
      </c>
      <c r="AC19" s="1280">
        <v>19.5</v>
      </c>
      <c r="AD19" s="1280">
        <v>130.30000000000001</v>
      </c>
      <c r="AE19" s="1280">
        <v>90.8</v>
      </c>
      <c r="AF19" s="1280">
        <v>9.3000000000000007</v>
      </c>
      <c r="AG19" s="1280">
        <v>5</v>
      </c>
      <c r="AH19" s="1280">
        <v>3.1</v>
      </c>
      <c r="AI19" s="1280">
        <v>21.6</v>
      </c>
      <c r="AJ19" s="1291">
        <v>0.2</v>
      </c>
      <c r="AK19" s="1162" t="s">
        <v>486</v>
      </c>
      <c r="AL19" s="1162" t="s">
        <v>486</v>
      </c>
      <c r="AM19" s="1309">
        <v>202.9</v>
      </c>
      <c r="AN19" s="1294">
        <v>53.2</v>
      </c>
      <c r="AO19" s="1294">
        <v>18.7</v>
      </c>
      <c r="AP19" s="1294">
        <v>20.6</v>
      </c>
      <c r="AQ19" s="1294">
        <v>39.5</v>
      </c>
      <c r="AR19" s="1294">
        <v>70.8</v>
      </c>
      <c r="AS19" s="1294">
        <v>89.7</v>
      </c>
      <c r="AT19" s="1294">
        <v>12.8</v>
      </c>
      <c r="AU19" s="1294">
        <v>1.5</v>
      </c>
      <c r="AV19" s="1294">
        <v>0.3</v>
      </c>
      <c r="AW19" s="1294">
        <v>7.5</v>
      </c>
      <c r="AX19" s="1294">
        <v>23.4</v>
      </c>
      <c r="AY19" s="1310">
        <v>8.6</v>
      </c>
      <c r="AZ19" s="1162" t="s">
        <v>486</v>
      </c>
      <c r="BA19" s="1162" t="s">
        <v>486</v>
      </c>
      <c r="BB19" s="1305">
        <v>7.7</v>
      </c>
      <c r="BC19" s="1280">
        <v>2.9</v>
      </c>
      <c r="BD19" s="1280">
        <v>12.6</v>
      </c>
      <c r="BE19" s="1280">
        <v>12</v>
      </c>
      <c r="BF19" s="1280">
        <v>160.6</v>
      </c>
      <c r="BG19" s="1280">
        <v>44.1</v>
      </c>
      <c r="BH19" s="1280">
        <v>6.7</v>
      </c>
      <c r="BI19" s="1280">
        <v>6.9</v>
      </c>
      <c r="BJ19" s="1280">
        <v>43.6</v>
      </c>
      <c r="BK19" s="1280">
        <v>29.8</v>
      </c>
      <c r="BL19" s="1280">
        <v>1.5</v>
      </c>
      <c r="BM19" s="1280">
        <v>27.6</v>
      </c>
      <c r="BN19" s="1280">
        <v>298.39999999999998</v>
      </c>
      <c r="BO19" s="1280">
        <v>74</v>
      </c>
      <c r="BP19" s="1280">
        <v>1.1000000000000001</v>
      </c>
      <c r="BQ19" s="1291">
        <v>17.399999999999999</v>
      </c>
      <c r="BR19" s="1162" t="s">
        <v>486</v>
      </c>
      <c r="BS19" s="1162" t="s">
        <v>486</v>
      </c>
      <c r="BT19" s="1305">
        <v>129.1</v>
      </c>
      <c r="BU19" s="1280">
        <v>14.4</v>
      </c>
      <c r="BV19" s="1280">
        <v>5.8</v>
      </c>
      <c r="BW19" s="1280">
        <v>20.8</v>
      </c>
      <c r="BX19" s="1280">
        <v>32.799999999999997</v>
      </c>
      <c r="BY19" s="1280">
        <v>2.5</v>
      </c>
      <c r="BZ19" s="1280">
        <v>144.19999999999999</v>
      </c>
      <c r="CA19" s="1280">
        <v>0.2</v>
      </c>
      <c r="CB19" s="1280">
        <v>2.2000000000000002</v>
      </c>
      <c r="CC19" s="1280">
        <v>141.80000000000001</v>
      </c>
      <c r="CD19" s="1280">
        <v>140.4</v>
      </c>
      <c r="CE19" s="1280">
        <v>8.4</v>
      </c>
      <c r="CF19" s="1280">
        <v>1.4</v>
      </c>
      <c r="CG19" s="1280">
        <v>9</v>
      </c>
      <c r="CH19" s="1291">
        <v>0.3</v>
      </c>
      <c r="CI19" s="1162" t="s">
        <v>486</v>
      </c>
      <c r="CJ19" s="1162" t="s">
        <v>486</v>
      </c>
      <c r="CK19" s="1305">
        <v>1.4</v>
      </c>
      <c r="CL19" s="1280">
        <v>0.2</v>
      </c>
      <c r="CM19" s="1280">
        <v>1.2</v>
      </c>
      <c r="CN19" s="1280">
        <v>0.1</v>
      </c>
      <c r="CO19" s="1280">
        <v>4.5999999999999996</v>
      </c>
      <c r="CP19" s="1280">
        <v>6.5</v>
      </c>
      <c r="CQ19" s="1280">
        <v>1.8</v>
      </c>
      <c r="CR19" s="1280">
        <v>1.9</v>
      </c>
      <c r="CS19" s="1280">
        <v>1.3</v>
      </c>
      <c r="CT19" s="1280">
        <v>18.100000000000001</v>
      </c>
      <c r="CU19" s="1280">
        <v>28.2</v>
      </c>
      <c r="CV19" s="1280">
        <v>0.3</v>
      </c>
      <c r="CW19" s="1280">
        <v>21.4</v>
      </c>
      <c r="CX19" s="1280">
        <v>2.6</v>
      </c>
      <c r="CY19" s="1280">
        <v>4.5</v>
      </c>
      <c r="CZ19" s="1291">
        <v>26.4</v>
      </c>
      <c r="DA19" s="1162" t="s">
        <v>486</v>
      </c>
      <c r="DB19" s="1162" t="s">
        <v>486</v>
      </c>
      <c r="DC19" s="1305">
        <v>362.5</v>
      </c>
      <c r="DD19" s="1280">
        <v>159.1</v>
      </c>
      <c r="DE19" s="1280">
        <v>20.7</v>
      </c>
      <c r="DF19" s="1280">
        <v>20.100000000000001</v>
      </c>
      <c r="DG19" s="1280">
        <v>118.3</v>
      </c>
      <c r="DH19" s="1280">
        <v>188.5</v>
      </c>
      <c r="DI19" s="1280">
        <v>178.9</v>
      </c>
      <c r="DJ19" s="1280">
        <v>9.5</v>
      </c>
      <c r="DK19" s="1280">
        <v>14.8</v>
      </c>
      <c r="DL19" s="1280">
        <v>320.39999999999998</v>
      </c>
      <c r="DM19" s="1280">
        <v>310.60000000000002</v>
      </c>
      <c r="DN19" s="1280">
        <v>9.8000000000000007</v>
      </c>
      <c r="DO19" s="1280">
        <v>206.7</v>
      </c>
      <c r="DP19" s="1280">
        <v>28.3</v>
      </c>
      <c r="DQ19" s="1291">
        <v>0.8</v>
      </c>
      <c r="DR19" s="1162" t="s">
        <v>486</v>
      </c>
      <c r="DS19" s="1162" t="s">
        <v>486</v>
      </c>
      <c r="DT19" s="1305">
        <v>38.299999999999997</v>
      </c>
      <c r="DU19" s="1280">
        <v>3.8</v>
      </c>
      <c r="DV19" s="1280">
        <v>12.3</v>
      </c>
      <c r="DW19" s="1280">
        <v>36.200000000000003</v>
      </c>
      <c r="DX19" s="1280">
        <v>65.8</v>
      </c>
      <c r="DY19" s="1280">
        <v>0.3</v>
      </c>
      <c r="DZ19" s="1280">
        <v>20.399999999999999</v>
      </c>
      <c r="EA19" s="1280">
        <v>763</v>
      </c>
      <c r="EB19" s="1280">
        <v>149.5</v>
      </c>
      <c r="EC19" s="1280">
        <v>11.8</v>
      </c>
      <c r="ED19" s="1280">
        <v>106.2</v>
      </c>
      <c r="EE19" s="1280">
        <v>104.8</v>
      </c>
      <c r="EF19" s="1280">
        <v>94.3</v>
      </c>
      <c r="EG19" s="1280">
        <v>203.1</v>
      </c>
      <c r="EH19" s="1291">
        <v>93</v>
      </c>
      <c r="EI19" s="1162" t="s">
        <v>486</v>
      </c>
    </row>
    <row r="20" spans="1:139" s="315" customFormat="1" ht="54.95" customHeight="1">
      <c r="A20" s="1163" t="s">
        <v>832</v>
      </c>
      <c r="B20" s="1295">
        <v>3.28</v>
      </c>
      <c r="C20" s="1296">
        <v>48.91</v>
      </c>
      <c r="D20" s="1297">
        <v>3105.5</v>
      </c>
      <c r="E20" s="1297">
        <v>2390.1999999999998</v>
      </c>
      <c r="F20" s="1297">
        <v>348.8</v>
      </c>
      <c r="G20" s="1297">
        <v>29.3</v>
      </c>
      <c r="H20" s="1297">
        <v>16.399999999999999</v>
      </c>
      <c r="I20" s="1297">
        <v>23.2</v>
      </c>
      <c r="J20" s="1297">
        <v>47.3</v>
      </c>
      <c r="K20" s="1298">
        <v>10.9</v>
      </c>
      <c r="L20" s="1298">
        <v>24</v>
      </c>
      <c r="M20" s="1298">
        <v>6.6</v>
      </c>
      <c r="N20" s="1298">
        <v>8.9</v>
      </c>
      <c r="O20" s="1298">
        <v>30.3</v>
      </c>
      <c r="P20" s="1298">
        <v>2.2000000000000002</v>
      </c>
      <c r="Q20" s="1299">
        <v>36.299999999999997</v>
      </c>
      <c r="R20" s="1163" t="s">
        <v>832</v>
      </c>
      <c r="S20" s="1163" t="s">
        <v>832</v>
      </c>
      <c r="T20" s="1306">
        <v>36.799999999999997</v>
      </c>
      <c r="U20" s="1298">
        <v>4.5999999999999996</v>
      </c>
      <c r="V20" s="1298">
        <v>22.3</v>
      </c>
      <c r="W20" s="1298">
        <v>18.399999999999999</v>
      </c>
      <c r="X20" s="1298">
        <v>11.2</v>
      </c>
      <c r="Y20" s="1298">
        <v>8.5</v>
      </c>
      <c r="Z20" s="1298">
        <v>10.6</v>
      </c>
      <c r="AA20" s="1298">
        <v>28.1</v>
      </c>
      <c r="AB20" s="1298">
        <v>8.6</v>
      </c>
      <c r="AC20" s="1298">
        <v>19.399999999999999</v>
      </c>
      <c r="AD20" s="1298">
        <v>195.9</v>
      </c>
      <c r="AE20" s="1298">
        <v>144.1</v>
      </c>
      <c r="AF20" s="1298">
        <v>10.53</v>
      </c>
      <c r="AG20" s="1298">
        <v>10.8</v>
      </c>
      <c r="AH20" s="1298">
        <v>4.3</v>
      </c>
      <c r="AI20" s="1298">
        <v>25.6</v>
      </c>
      <c r="AJ20" s="1299">
        <v>0.3</v>
      </c>
      <c r="AK20" s="1163" t="s">
        <v>832</v>
      </c>
      <c r="AL20" s="1163" t="s">
        <v>832</v>
      </c>
      <c r="AM20" s="1311">
        <v>229</v>
      </c>
      <c r="AN20" s="1297">
        <v>54.1</v>
      </c>
      <c r="AO20" s="1297">
        <v>19.7</v>
      </c>
      <c r="AP20" s="1297">
        <v>21.1</v>
      </c>
      <c r="AQ20" s="1297">
        <v>40.1</v>
      </c>
      <c r="AR20" s="1297">
        <v>93.7</v>
      </c>
      <c r="AS20" s="1297">
        <v>95.3</v>
      </c>
      <c r="AT20" s="1297">
        <v>11.8</v>
      </c>
      <c r="AU20" s="1297">
        <v>1.7</v>
      </c>
      <c r="AV20" s="1297">
        <v>0.2</v>
      </c>
      <c r="AW20" s="1297">
        <v>10.1</v>
      </c>
      <c r="AX20" s="1297">
        <v>26.4</v>
      </c>
      <c r="AY20" s="1312">
        <v>8.8000000000000007</v>
      </c>
      <c r="AZ20" s="1163" t="s">
        <v>832</v>
      </c>
      <c r="BA20" s="1163" t="s">
        <v>832</v>
      </c>
      <c r="BB20" s="1306">
        <v>7.8</v>
      </c>
      <c r="BC20" s="1298">
        <v>2.8</v>
      </c>
      <c r="BD20" s="1298">
        <v>11.2</v>
      </c>
      <c r="BE20" s="1298">
        <v>13.9</v>
      </c>
      <c r="BF20" s="1298">
        <v>161.69999999999999</v>
      </c>
      <c r="BG20" s="1298">
        <v>44.2</v>
      </c>
      <c r="BH20" s="1298">
        <v>6.8</v>
      </c>
      <c r="BI20" s="1298">
        <v>7.1</v>
      </c>
      <c r="BJ20" s="1298">
        <v>48</v>
      </c>
      <c r="BK20" s="1298">
        <v>26.8</v>
      </c>
      <c r="BL20" s="1298">
        <v>1</v>
      </c>
      <c r="BM20" s="1298">
        <v>27.6</v>
      </c>
      <c r="BN20" s="1298">
        <v>276.5</v>
      </c>
      <c r="BO20" s="1298">
        <v>57.3</v>
      </c>
      <c r="BP20" s="1298">
        <v>0.7</v>
      </c>
      <c r="BQ20" s="1299">
        <v>16.8</v>
      </c>
      <c r="BR20" s="1163" t="s">
        <v>832</v>
      </c>
      <c r="BS20" s="1163" t="s">
        <v>832</v>
      </c>
      <c r="BT20" s="1306">
        <v>126.7</v>
      </c>
      <c r="BU20" s="1298">
        <v>13.5</v>
      </c>
      <c r="BV20" s="1298">
        <v>5.7</v>
      </c>
      <c r="BW20" s="1298">
        <v>20.399999999999999</v>
      </c>
      <c r="BX20" s="1298">
        <v>30.5</v>
      </c>
      <c r="BY20" s="1298">
        <v>4.5999999999999996</v>
      </c>
      <c r="BZ20" s="1298">
        <v>147.69999999999999</v>
      </c>
      <c r="CA20" s="1298">
        <v>0.3</v>
      </c>
      <c r="CB20" s="1298">
        <v>3.3</v>
      </c>
      <c r="CC20" s="1298">
        <v>144</v>
      </c>
      <c r="CD20" s="1298">
        <v>124</v>
      </c>
      <c r="CE20" s="1298">
        <v>8.4</v>
      </c>
      <c r="CF20" s="1298">
        <v>1.3</v>
      </c>
      <c r="CG20" s="1298">
        <v>8.9</v>
      </c>
      <c r="CH20" s="1299">
        <v>0.3</v>
      </c>
      <c r="CI20" s="1163" t="s">
        <v>832</v>
      </c>
      <c r="CJ20" s="1163" t="s">
        <v>832</v>
      </c>
      <c r="CK20" s="1306">
        <v>1.1000000000000001</v>
      </c>
      <c r="CL20" s="1298">
        <v>0.1</v>
      </c>
      <c r="CM20" s="1298">
        <v>1.6</v>
      </c>
      <c r="CN20" s="1298">
        <v>0.1</v>
      </c>
      <c r="CO20" s="1298">
        <v>7.3</v>
      </c>
      <c r="CP20" s="1298">
        <v>5.3</v>
      </c>
      <c r="CQ20" s="1298">
        <v>2.2999999999999998</v>
      </c>
      <c r="CR20" s="1298">
        <v>2.2000000000000002</v>
      </c>
      <c r="CS20" s="1298">
        <v>1.1000000000000001</v>
      </c>
      <c r="CT20" s="1298">
        <v>14.5</v>
      </c>
      <c r="CU20" s="1298">
        <v>26.2</v>
      </c>
      <c r="CV20" s="1298">
        <v>0.4</v>
      </c>
      <c r="CW20" s="1298">
        <v>17.7</v>
      </c>
      <c r="CX20" s="1298">
        <v>2.4</v>
      </c>
      <c r="CY20" s="1298">
        <v>4.8</v>
      </c>
      <c r="CZ20" s="1299">
        <v>17.100000000000001</v>
      </c>
      <c r="DA20" s="1163" t="s">
        <v>832</v>
      </c>
      <c r="DB20" s="1163" t="s">
        <v>832</v>
      </c>
      <c r="DC20" s="1306">
        <v>239.1</v>
      </c>
      <c r="DD20" s="1298">
        <v>44</v>
      </c>
      <c r="DE20" s="1298">
        <v>20.5</v>
      </c>
      <c r="DF20" s="1298">
        <v>19.7</v>
      </c>
      <c r="DG20" s="1298">
        <v>3.7</v>
      </c>
      <c r="DH20" s="1298">
        <v>182.6</v>
      </c>
      <c r="DI20" s="1298">
        <v>171.2</v>
      </c>
      <c r="DJ20" s="1298">
        <v>11.4</v>
      </c>
      <c r="DK20" s="1298">
        <v>12.4</v>
      </c>
      <c r="DL20" s="1298">
        <v>313.7</v>
      </c>
      <c r="DM20" s="1298">
        <v>310.5</v>
      </c>
      <c r="DN20" s="1298">
        <v>3.2</v>
      </c>
      <c r="DO20" s="1298">
        <v>230</v>
      </c>
      <c r="DP20" s="1298">
        <v>32.4</v>
      </c>
      <c r="DQ20" s="1299">
        <v>0.8</v>
      </c>
      <c r="DR20" s="1163" t="s">
        <v>832</v>
      </c>
      <c r="DS20" s="1163" t="s">
        <v>832</v>
      </c>
      <c r="DT20" s="1306">
        <v>41.7</v>
      </c>
      <c r="DU20" s="1298">
        <v>3</v>
      </c>
      <c r="DV20" s="1298">
        <v>11.7</v>
      </c>
      <c r="DW20" s="1298">
        <v>39.700000000000003</v>
      </c>
      <c r="DX20" s="1298">
        <v>67.7</v>
      </c>
      <c r="DY20" s="1298">
        <v>0.4</v>
      </c>
      <c r="DZ20" s="1298">
        <v>32.1</v>
      </c>
      <c r="EA20" s="1298">
        <v>715.2</v>
      </c>
      <c r="EB20" s="1298">
        <v>111</v>
      </c>
      <c r="EC20" s="1298">
        <v>7.8</v>
      </c>
      <c r="ED20" s="1298">
        <v>107</v>
      </c>
      <c r="EE20" s="1298">
        <v>104.5</v>
      </c>
      <c r="EF20" s="1298">
        <v>97.6</v>
      </c>
      <c r="EG20" s="1298">
        <v>187.6</v>
      </c>
      <c r="EH20" s="1299">
        <v>99.6</v>
      </c>
      <c r="EI20" s="1163" t="s">
        <v>832</v>
      </c>
    </row>
    <row r="21" spans="1:139" s="378" customFormat="1" ht="12" customHeight="1">
      <c r="A21" s="2318" t="s">
        <v>1450</v>
      </c>
      <c r="B21" s="2318"/>
      <c r="C21" s="2318"/>
      <c r="D21" s="2318"/>
      <c r="E21" s="2318"/>
      <c r="F21" s="2318"/>
      <c r="G21" s="2318"/>
      <c r="H21" s="2318"/>
      <c r="I21" s="2318"/>
      <c r="J21" s="2318"/>
      <c r="M21" s="1284"/>
      <c r="N21" s="1284"/>
      <c r="O21" s="1284"/>
      <c r="P21" s="1284"/>
      <c r="Q21" s="1284"/>
      <c r="R21" s="1284"/>
      <c r="S21" s="2318" t="s">
        <v>1678</v>
      </c>
      <c r="T21" s="2318"/>
      <c r="U21" s="2318"/>
      <c r="V21" s="2318"/>
      <c r="W21" s="2318"/>
      <c r="X21" s="2318"/>
      <c r="Y21" s="2318"/>
      <c r="Z21" s="2318"/>
      <c r="AA21" s="1285"/>
      <c r="AB21" s="1285"/>
      <c r="AD21" s="1284"/>
      <c r="AE21" s="1284"/>
      <c r="AF21" s="1284"/>
      <c r="AG21" s="1284"/>
      <c r="AH21" s="1284"/>
      <c r="AI21" s="1284"/>
      <c r="AJ21" s="1284"/>
      <c r="AK21" s="1286"/>
      <c r="AL21" s="2318" t="s">
        <v>129</v>
      </c>
      <c r="AM21" s="2318"/>
      <c r="AN21" s="2318"/>
      <c r="AO21" s="2318"/>
      <c r="AP21" s="2318"/>
      <c r="AQ21" s="2318"/>
      <c r="AR21" s="2318"/>
      <c r="AS21" s="1284"/>
      <c r="AT21" s="1284"/>
      <c r="AU21" s="1284"/>
      <c r="AV21" s="1284"/>
      <c r="AW21" s="1284"/>
      <c r="AX21" s="1284"/>
      <c r="AY21" s="1284"/>
      <c r="AZ21" s="1286"/>
      <c r="BA21" s="2318" t="s">
        <v>129</v>
      </c>
      <c r="BB21" s="2318"/>
      <c r="BC21" s="2318"/>
      <c r="BD21" s="2318"/>
      <c r="BE21" s="2318"/>
      <c r="BF21" s="2318"/>
      <c r="BG21" s="2319"/>
      <c r="BJ21" s="2318"/>
      <c r="BK21" s="2318"/>
      <c r="BL21" s="2318"/>
      <c r="BM21" s="2318"/>
      <c r="BN21" s="2318"/>
      <c r="BO21" s="2318"/>
      <c r="BR21" s="1286"/>
      <c r="BS21" s="2318" t="s">
        <v>129</v>
      </c>
      <c r="BT21" s="2318"/>
      <c r="BU21" s="2318"/>
      <c r="BV21" s="2318"/>
      <c r="BW21" s="2318"/>
      <c r="BX21" s="2318"/>
      <c r="BY21" s="2318"/>
      <c r="BZ21" s="2318"/>
      <c r="CA21" s="2318"/>
      <c r="CB21" s="2319"/>
      <c r="CC21" s="2319"/>
      <c r="CD21" s="2319"/>
      <c r="CE21" s="2319"/>
      <c r="CF21" s="2319"/>
      <c r="CI21" s="1286"/>
      <c r="CJ21" s="2318" t="s">
        <v>129</v>
      </c>
      <c r="CK21" s="2318"/>
      <c r="CL21" s="2318"/>
      <c r="CM21" s="2318"/>
      <c r="CN21" s="2318"/>
      <c r="CO21" s="2318"/>
      <c r="CP21" s="2318"/>
      <c r="CQ21" s="2318"/>
      <c r="CR21" s="1285"/>
      <c r="CS21" s="1285"/>
      <c r="CT21" s="1285"/>
      <c r="CU21" s="1285"/>
      <c r="DA21" s="1286"/>
      <c r="DB21" s="2319" t="s">
        <v>129</v>
      </c>
      <c r="DC21" s="2318"/>
      <c r="DD21" s="2318"/>
      <c r="DE21" s="2318"/>
      <c r="DF21" s="2318"/>
      <c r="DG21" s="2318"/>
      <c r="DH21" s="2318"/>
      <c r="DI21" s="1284"/>
      <c r="DJ21" s="1285"/>
      <c r="DK21" s="1285"/>
      <c r="DR21" s="1286"/>
      <c r="DS21" s="2319" t="s">
        <v>129</v>
      </c>
      <c r="DT21" s="2319"/>
      <c r="DU21" s="2318"/>
      <c r="DV21" s="2318"/>
      <c r="DW21" s="2318"/>
      <c r="DX21" s="2318"/>
      <c r="DY21" s="2318"/>
      <c r="EI21" s="1286"/>
    </row>
    <row r="22" spans="1:139" s="378" customFormat="1" ht="12" customHeight="1">
      <c r="A22" s="357" t="s">
        <v>1451</v>
      </c>
      <c r="R22" s="546" t="s">
        <v>24</v>
      </c>
      <c r="S22" s="357" t="s">
        <v>1451</v>
      </c>
      <c r="AK22" s="546" t="s">
        <v>24</v>
      </c>
      <c r="AL22" s="357" t="s">
        <v>1451</v>
      </c>
      <c r="AZ22" s="546" t="s">
        <v>24</v>
      </c>
      <c r="BA22" s="357" t="s">
        <v>1451</v>
      </c>
      <c r="BR22" s="546" t="s">
        <v>24</v>
      </c>
      <c r="BS22" s="357" t="s">
        <v>1451</v>
      </c>
      <c r="CI22" s="546" t="s">
        <v>24</v>
      </c>
      <c r="CJ22" s="357" t="s">
        <v>1451</v>
      </c>
      <c r="DA22" s="546" t="s">
        <v>24</v>
      </c>
      <c r="DB22" s="357" t="s">
        <v>1451</v>
      </c>
      <c r="DR22" s="546" t="s">
        <v>24</v>
      </c>
      <c r="DS22" s="357" t="s">
        <v>1451</v>
      </c>
      <c r="EI22" s="546" t="s">
        <v>24</v>
      </c>
    </row>
    <row r="23" spans="1:139" s="133" customFormat="1">
      <c r="A23" s="146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6"/>
      <c r="S23" s="141"/>
      <c r="AK23" s="6"/>
      <c r="AL23" s="141"/>
      <c r="AZ23" s="6"/>
      <c r="BA23" s="141"/>
      <c r="BR23" s="6"/>
      <c r="BS23" s="141"/>
      <c r="CI23" s="6"/>
      <c r="CJ23" s="141"/>
      <c r="DA23" s="6"/>
      <c r="DB23" s="141"/>
      <c r="DR23" s="6"/>
      <c r="DS23" s="141"/>
      <c r="EI23" s="6"/>
    </row>
    <row r="24" spans="1:139" s="133" customFormat="1">
      <c r="A24" s="141"/>
      <c r="R24" s="6"/>
      <c r="S24" s="141"/>
      <c r="AK24" s="6"/>
      <c r="AL24" s="141"/>
      <c r="AZ24" s="6"/>
      <c r="BA24" s="141"/>
      <c r="BR24" s="6"/>
      <c r="BS24" s="141"/>
      <c r="CI24" s="6"/>
      <c r="CJ24" s="141"/>
      <c r="DA24" s="6"/>
      <c r="DB24" s="141"/>
      <c r="DR24" s="6"/>
      <c r="DS24" s="141"/>
      <c r="EI24" s="6"/>
    </row>
  </sheetData>
  <mergeCells count="80">
    <mergeCell ref="DS21:DY21"/>
    <mergeCell ref="DO6:DQ6"/>
    <mergeCell ref="DT6:DZ6"/>
    <mergeCell ref="A21:J21"/>
    <mergeCell ref="S21:Z21"/>
    <mergeCell ref="AL21:AR21"/>
    <mergeCell ref="BA21:BG21"/>
    <mergeCell ref="BJ21:BO21"/>
    <mergeCell ref="BS21:BY21"/>
    <mergeCell ref="DJ6:DK6"/>
    <mergeCell ref="DL6:DN6"/>
    <mergeCell ref="BZ6:CA6"/>
    <mergeCell ref="CB6:CC6"/>
    <mergeCell ref="CD6:CH6"/>
    <mergeCell ref="CK6:CQ6"/>
    <mergeCell ref="BB6:BE6"/>
    <mergeCell ref="BZ21:CF21"/>
    <mergeCell ref="CJ21:CQ21"/>
    <mergeCell ref="CR6:CZ6"/>
    <mergeCell ref="DC6:DI6"/>
    <mergeCell ref="DB21:DH21"/>
    <mergeCell ref="F6:J6"/>
    <mergeCell ref="K6:Q6"/>
    <mergeCell ref="T6:Z6"/>
    <mergeCell ref="AA6:AC6"/>
    <mergeCell ref="DC5:DI5"/>
    <mergeCell ref="AM5:AR5"/>
    <mergeCell ref="AS5:AY5"/>
    <mergeCell ref="BB5:BI5"/>
    <mergeCell ref="BJ5:BQ5"/>
    <mergeCell ref="BF6:BI6"/>
    <mergeCell ref="BJ6:BM6"/>
    <mergeCell ref="BN6:BQ6"/>
    <mergeCell ref="BT6:BY6"/>
    <mergeCell ref="AD6:AJ6"/>
    <mergeCell ref="AM6:AR6"/>
    <mergeCell ref="AS6:AY6"/>
    <mergeCell ref="DT5:DZ5"/>
    <mergeCell ref="EA5:EH5"/>
    <mergeCell ref="BT5:CA5"/>
    <mergeCell ref="CB5:CH5"/>
    <mergeCell ref="CK5:CQ5"/>
    <mergeCell ref="CR5:CZ5"/>
    <mergeCell ref="DJ5:DQ5"/>
    <mergeCell ref="E5:J5"/>
    <mergeCell ref="K5:Q5"/>
    <mergeCell ref="T5:Z5"/>
    <mergeCell ref="AA5:AJ5"/>
    <mergeCell ref="CB3:CI3"/>
    <mergeCell ref="A3:J3"/>
    <mergeCell ref="DJ3:DR3"/>
    <mergeCell ref="EA3:EH3"/>
    <mergeCell ref="K3:R3"/>
    <mergeCell ref="AA3:AK3"/>
    <mergeCell ref="AS3:AZ3"/>
    <mergeCell ref="BJ3:BR3"/>
    <mergeCell ref="CR3:DA3"/>
    <mergeCell ref="S3:Z3"/>
    <mergeCell ref="AL3:AR3"/>
    <mergeCell ref="BA3:BI3"/>
    <mergeCell ref="BS3:CA3"/>
    <mergeCell ref="CJ3:CQ3"/>
    <mergeCell ref="DB3:DI3"/>
    <mergeCell ref="DS3:DZ3"/>
    <mergeCell ref="DB2:DI2"/>
    <mergeCell ref="DJ2:DR2"/>
    <mergeCell ref="DS2:DZ2"/>
    <mergeCell ref="EA2:EH2"/>
    <mergeCell ref="BS2:CA2"/>
    <mergeCell ref="CB2:CI2"/>
    <mergeCell ref="CJ2:CQ2"/>
    <mergeCell ref="CR2:DA2"/>
    <mergeCell ref="AL2:AR2"/>
    <mergeCell ref="AS2:AZ2"/>
    <mergeCell ref="BA2:BI2"/>
    <mergeCell ref="BJ2:BR2"/>
    <mergeCell ref="A2:J2"/>
    <mergeCell ref="K2:R2"/>
    <mergeCell ref="S2:Z2"/>
    <mergeCell ref="AA2:AK2"/>
  </mergeCells>
  <phoneticPr fontId="4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  <colBreaks count="7" manualBreakCount="7">
    <brk id="18" max="1048575" man="1"/>
    <brk id="37" max="1048575" man="1"/>
    <brk id="52" max="1048575" man="1"/>
    <brk id="70" max="1048575" man="1"/>
    <brk id="87" max="1048575" man="1"/>
    <brk id="105" max="1048575" man="1"/>
    <brk id="1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G30"/>
  <sheetViews>
    <sheetView view="pageBreakPreview" topLeftCell="DN1" zoomScale="70" zoomScaleSheetLayoutView="70" workbookViewId="0">
      <selection activeCell="J52" sqref="J51:J52"/>
    </sheetView>
  </sheetViews>
  <sheetFormatPr defaultRowHeight="14.25"/>
  <cols>
    <col min="1" max="1" width="10.625" style="172" customWidth="1"/>
    <col min="2" max="2" width="9.875" style="172" customWidth="1"/>
    <col min="3" max="3" width="10.375" style="172" customWidth="1"/>
    <col min="4" max="4" width="12.375" style="172" customWidth="1"/>
    <col min="5" max="5" width="11.75" style="172" customWidth="1"/>
    <col min="6" max="6" width="11.25" style="172" customWidth="1"/>
    <col min="7" max="7" width="12.375" style="172" customWidth="1"/>
    <col min="8" max="8" width="15.375" style="172" customWidth="1"/>
    <col min="9" max="9" width="10.375" style="172" customWidth="1"/>
    <col min="10" max="10" width="10.125" style="172" customWidth="1"/>
    <col min="11" max="11" width="10.25" style="173" customWidth="1"/>
    <col min="12" max="12" width="11.375" style="172" customWidth="1"/>
    <col min="13" max="14" width="8.375" style="172" customWidth="1"/>
    <col min="15" max="15" width="8.625" style="172" customWidth="1"/>
    <col min="16" max="17" width="8" style="172" customWidth="1"/>
    <col min="18" max="19" width="10.625" style="170" customWidth="1"/>
    <col min="20" max="20" width="9.875" style="172" customWidth="1"/>
    <col min="21" max="21" width="9.125" style="172" customWidth="1"/>
    <col min="22" max="22" width="8" style="172" customWidth="1"/>
    <col min="23" max="23" width="9.75" style="172" customWidth="1"/>
    <col min="24" max="24" width="9.5" style="172" customWidth="1"/>
    <col min="25" max="25" width="7.875" style="172" customWidth="1"/>
    <col min="26" max="26" width="10" style="172" customWidth="1"/>
    <col min="27" max="27" width="9.625" style="172" customWidth="1"/>
    <col min="28" max="28" width="9.5" style="172" customWidth="1"/>
    <col min="29" max="29" width="8.75" style="172" customWidth="1"/>
    <col min="30" max="31" width="7.875" style="172" customWidth="1"/>
    <col min="32" max="32" width="10.375" style="172" customWidth="1"/>
    <col min="33" max="33" width="12.125" style="173" customWidth="1"/>
    <col min="34" max="34" width="8.125" style="172" customWidth="1"/>
    <col min="35" max="35" width="8.875" style="172" customWidth="1"/>
    <col min="36" max="36" width="10.375" style="172" customWidth="1"/>
    <col min="37" max="37" width="9.125" style="172" customWidth="1"/>
    <col min="38" max="39" width="10.625" style="170" customWidth="1"/>
    <col min="40" max="40" width="11.25" style="172" customWidth="1"/>
    <col min="41" max="41" width="10.5" style="172" customWidth="1"/>
    <col min="42" max="42" width="9.625" style="172" customWidth="1"/>
    <col min="43" max="43" width="16.125" style="172" customWidth="1"/>
    <col min="44" max="44" width="13.25" style="172" customWidth="1"/>
    <col min="45" max="45" width="11.75" style="172" customWidth="1"/>
    <col min="46" max="46" width="10.875" style="172" customWidth="1"/>
    <col min="47" max="47" width="12.75" style="172" customWidth="1"/>
    <col min="48" max="48" width="12.375" style="172" customWidth="1"/>
    <col min="49" max="49" width="12" style="172" customWidth="1"/>
    <col min="50" max="50" width="11.5" style="172" customWidth="1"/>
    <col min="51" max="51" width="13" style="172" customWidth="1"/>
    <col min="52" max="52" width="9.625" style="172" customWidth="1"/>
    <col min="53" max="53" width="12.375" style="172" customWidth="1"/>
    <col min="54" max="55" width="10.625" style="170" customWidth="1"/>
    <col min="56" max="56" width="12.125" style="172" customWidth="1"/>
    <col min="57" max="59" width="9.125" style="172" customWidth="1"/>
    <col min="60" max="60" width="11.25" style="173" customWidth="1"/>
    <col min="61" max="61" width="12.625" style="172" customWidth="1"/>
    <col min="62" max="62" width="11.25" style="172" customWidth="1"/>
    <col min="63" max="63" width="8.75" style="172" customWidth="1"/>
    <col min="64" max="64" width="10.125" style="172" customWidth="1"/>
    <col min="65" max="65" width="10" style="172" customWidth="1"/>
    <col min="66" max="66" width="8.75" style="172" customWidth="1"/>
    <col min="67" max="67" width="11.375" style="172" customWidth="1"/>
    <col min="68" max="68" width="11" style="172" customWidth="1"/>
    <col min="69" max="69" width="10.25" style="172" customWidth="1"/>
    <col min="70" max="70" width="11.75" style="172" customWidth="1"/>
    <col min="71" max="71" width="10.375" style="172" customWidth="1"/>
    <col min="72" max="73" width="10.625" style="170" customWidth="1"/>
    <col min="74" max="74" width="8.75" style="172" customWidth="1"/>
    <col min="75" max="75" width="11.75" style="172" customWidth="1"/>
    <col min="76" max="76" width="8.75" style="172" customWidth="1"/>
    <col min="77" max="77" width="11.625" style="172" customWidth="1"/>
    <col min="78" max="78" width="10.125" style="172" customWidth="1"/>
    <col min="79" max="79" width="9.75" style="172" customWidth="1"/>
    <col min="80" max="80" width="10.125" style="172" customWidth="1"/>
    <col min="81" max="81" width="12.625" style="172" customWidth="1"/>
    <col min="82" max="82" width="12.5" style="170" customWidth="1"/>
    <col min="83" max="83" width="16.5" style="172" customWidth="1"/>
    <col min="84" max="84" width="12.5" style="172" customWidth="1"/>
    <col min="85" max="85" width="16.25" style="171" customWidth="1"/>
    <col min="86" max="86" width="13.75" style="170" customWidth="1"/>
    <col min="87" max="87" width="11.875" style="170" customWidth="1"/>
    <col min="88" max="89" width="10.625" style="170" customWidth="1"/>
    <col min="90" max="90" width="10.5" style="170" customWidth="1"/>
    <col min="91" max="91" width="16.125" style="170" customWidth="1"/>
    <col min="92" max="92" width="11.625" style="170" customWidth="1"/>
    <col min="93" max="93" width="10.875" style="170" customWidth="1"/>
    <col min="94" max="94" width="12.5" style="170" customWidth="1"/>
    <col min="95" max="95" width="11" style="170" customWidth="1"/>
    <col min="96" max="96" width="10.625" style="170" customWidth="1"/>
    <col min="97" max="97" width="8.25" style="172" customWidth="1"/>
    <col min="98" max="98" width="10.375" style="172" customWidth="1"/>
    <col min="99" max="99" width="12.75" style="172" customWidth="1"/>
    <col min="100" max="100" width="9.75" style="175" customWidth="1"/>
    <col min="101" max="101" width="9" style="175" customWidth="1"/>
    <col min="102" max="102" width="12" style="175" customWidth="1"/>
    <col min="103" max="103" width="11.25" style="175" customWidth="1"/>
    <col min="104" max="104" width="10" style="175" customWidth="1"/>
    <col min="105" max="106" width="10.625" style="170" customWidth="1"/>
    <col min="107" max="107" width="8.625" style="175" customWidth="1"/>
    <col min="108" max="108" width="11.5" style="175" customWidth="1"/>
    <col min="109" max="110" width="8.625" style="175" customWidth="1"/>
    <col min="111" max="111" width="9.75" style="175" customWidth="1"/>
    <col min="112" max="113" width="8.625" style="175" customWidth="1"/>
    <col min="114" max="114" width="9.375" style="175" customWidth="1"/>
    <col min="115" max="115" width="9.75" style="175" customWidth="1"/>
    <col min="116" max="116" width="13.375" style="175" customWidth="1"/>
    <col min="117" max="117" width="13" style="175" customWidth="1"/>
    <col min="118" max="118" width="10.625" style="175" customWidth="1"/>
    <col min="119" max="119" width="10.875" style="175" customWidth="1"/>
    <col min="120" max="120" width="10.75" style="175" customWidth="1"/>
    <col min="121" max="121" width="10.375" style="175" customWidth="1"/>
    <col min="122" max="122" width="14.25" style="175" customWidth="1"/>
    <col min="123" max="124" width="10.625" style="170" customWidth="1"/>
    <col min="125" max="125" width="8" style="175" customWidth="1"/>
    <col min="126" max="126" width="8.625" style="175" customWidth="1"/>
    <col min="127" max="127" width="13.875" style="175" customWidth="1"/>
    <col min="128" max="129" width="8" style="175" customWidth="1"/>
    <col min="130" max="130" width="8.375" style="175" customWidth="1"/>
    <col min="131" max="131" width="7.25" style="175" customWidth="1"/>
    <col min="132" max="133" width="6.75" style="175" customWidth="1"/>
    <col min="134" max="134" width="7.875" style="175" customWidth="1"/>
    <col min="135" max="135" width="10.375" style="175" customWidth="1"/>
    <col min="136" max="136" width="13" style="175" customWidth="1"/>
    <col min="137" max="137" width="11.375" style="175" customWidth="1"/>
    <col min="138" max="138" width="12.125" style="175" customWidth="1"/>
    <col min="139" max="139" width="8.875" style="175" customWidth="1"/>
    <col min="140" max="140" width="10.125" style="175" customWidth="1"/>
    <col min="141" max="141" width="8.625" style="175" customWidth="1"/>
    <col min="142" max="142" width="8.875" style="175" customWidth="1"/>
    <col min="143" max="143" width="10.625" style="170" customWidth="1"/>
    <col min="144" max="16384" width="9" style="170"/>
  </cols>
  <sheetData>
    <row r="1" spans="1:163" ht="27.95" customHeight="1">
      <c r="A1" s="2330"/>
      <c r="B1" s="2330"/>
      <c r="C1" s="2330"/>
      <c r="D1" s="2330"/>
      <c r="E1" s="2330"/>
      <c r="F1" s="2330"/>
      <c r="G1" s="2330"/>
      <c r="H1" s="2330"/>
      <c r="I1" s="2330"/>
      <c r="J1" s="2331"/>
      <c r="K1" s="2332"/>
      <c r="L1" s="2332"/>
      <c r="M1" s="2332"/>
      <c r="N1" s="2332"/>
      <c r="O1" s="2332"/>
      <c r="P1" s="2332"/>
      <c r="Q1" s="2332"/>
      <c r="R1" s="2332"/>
      <c r="S1" s="2332"/>
      <c r="T1" s="2332"/>
      <c r="U1" s="2332"/>
      <c r="V1" s="169"/>
      <c r="W1" s="169"/>
      <c r="X1" s="2330"/>
      <c r="Y1" s="2330"/>
      <c r="Z1" s="2330"/>
      <c r="AA1" s="2330"/>
      <c r="AB1" s="2330"/>
      <c r="AC1" s="2330"/>
      <c r="AD1" s="2330"/>
      <c r="AE1" s="2330"/>
      <c r="AF1" s="2330"/>
      <c r="AG1" s="2330"/>
      <c r="AH1" s="2333"/>
      <c r="AI1" s="2332"/>
      <c r="AJ1" s="2332"/>
      <c r="AK1" s="2332"/>
      <c r="AL1" s="2332"/>
      <c r="AM1" s="2332"/>
      <c r="AN1" s="2332"/>
      <c r="AO1" s="2332"/>
      <c r="AP1" s="2332"/>
      <c r="AQ1" s="2332"/>
      <c r="AR1" s="2332"/>
      <c r="AS1" s="2330"/>
      <c r="AT1" s="2330"/>
      <c r="AU1" s="2334"/>
      <c r="AV1" s="2334"/>
      <c r="AW1" s="2334"/>
      <c r="AX1" s="2334"/>
      <c r="AY1" s="2334"/>
      <c r="AZ1" s="2334"/>
      <c r="BA1" s="2334"/>
      <c r="BB1" s="2334"/>
      <c r="BC1" s="2334"/>
      <c r="BD1" s="2334"/>
      <c r="BE1" s="2334"/>
      <c r="BF1" s="2334"/>
      <c r="BG1" s="2334"/>
      <c r="BH1" s="2331"/>
      <c r="BI1" s="2332"/>
      <c r="BJ1" s="2332"/>
      <c r="BK1" s="2332"/>
      <c r="BL1" s="2332"/>
      <c r="BM1" s="2332"/>
      <c r="BN1" s="2332"/>
      <c r="BO1" s="2332"/>
      <c r="BP1" s="2332"/>
      <c r="BQ1" s="2332"/>
      <c r="BR1" s="169"/>
      <c r="BS1" s="169"/>
      <c r="BT1" s="169"/>
      <c r="BU1" s="169"/>
      <c r="BV1" s="169"/>
      <c r="BW1" s="169"/>
      <c r="BX1" s="2330"/>
      <c r="BY1" s="2334"/>
      <c r="BZ1" s="2334"/>
      <c r="CA1" s="2334"/>
      <c r="CB1" s="2334"/>
      <c r="CC1" s="2334"/>
      <c r="CD1" s="2334"/>
      <c r="CE1" s="2334"/>
      <c r="CF1" s="2334"/>
      <c r="CG1" s="2334"/>
      <c r="CH1" s="2334"/>
      <c r="CI1" s="2333"/>
      <c r="CJ1" s="2333"/>
      <c r="CK1" s="2333"/>
      <c r="CL1" s="2332"/>
      <c r="CM1" s="2332"/>
      <c r="CN1" s="2332"/>
      <c r="CO1" s="2332"/>
      <c r="CP1" s="2332"/>
      <c r="CQ1" s="2332"/>
      <c r="CR1" s="2332"/>
      <c r="CS1" s="169"/>
      <c r="CT1" s="169"/>
      <c r="CU1" s="2330"/>
      <c r="CV1" s="2334"/>
      <c r="CW1" s="2334"/>
      <c r="CX1" s="2334"/>
      <c r="CY1" s="2334"/>
      <c r="CZ1" s="2334"/>
      <c r="DA1" s="2334"/>
      <c r="DB1" s="2334"/>
      <c r="DC1" s="2334"/>
      <c r="DD1" s="2334"/>
      <c r="DE1" s="2334"/>
      <c r="DF1" s="2334"/>
      <c r="DG1" s="2331"/>
      <c r="DH1" s="2332"/>
      <c r="DI1" s="2332"/>
      <c r="DJ1" s="2332"/>
      <c r="DK1" s="2332"/>
      <c r="DL1" s="2332"/>
      <c r="DM1" s="2332"/>
      <c r="DN1" s="2332"/>
      <c r="DO1" s="2332"/>
      <c r="DP1" s="2330"/>
      <c r="DQ1" s="2334"/>
      <c r="DR1" s="2334"/>
      <c r="DS1" s="2334"/>
      <c r="DT1" s="2334"/>
      <c r="DU1" s="2334"/>
      <c r="DV1" s="2334"/>
      <c r="DW1" s="2334"/>
      <c r="DX1" s="2334"/>
      <c r="DY1" s="2334"/>
      <c r="DZ1" s="2334"/>
      <c r="EA1" s="2334"/>
      <c r="EB1" s="2331"/>
      <c r="EC1" s="2332"/>
      <c r="ED1" s="2332"/>
      <c r="EE1" s="2332"/>
      <c r="EF1" s="2332"/>
      <c r="EG1" s="2332"/>
      <c r="EH1" s="2332"/>
      <c r="EI1" s="2332"/>
      <c r="EJ1" s="2332"/>
      <c r="EK1" s="2332"/>
      <c r="EL1" s="168"/>
      <c r="EM1" s="168"/>
    </row>
    <row r="2" spans="1:163" s="320" customFormat="1" ht="30" customHeight="1">
      <c r="A2" s="2329" t="s">
        <v>860</v>
      </c>
      <c r="B2" s="2329"/>
      <c r="C2" s="2329"/>
      <c r="D2" s="2329"/>
      <c r="E2" s="2329"/>
      <c r="F2" s="2329"/>
      <c r="G2" s="2329"/>
      <c r="H2" s="2329"/>
      <c r="I2" s="318"/>
      <c r="J2" s="2329"/>
      <c r="K2" s="2329"/>
      <c r="L2" s="2329"/>
      <c r="M2" s="2329"/>
      <c r="N2" s="2329"/>
      <c r="O2" s="2329"/>
      <c r="P2" s="2329"/>
      <c r="Q2" s="2329"/>
      <c r="R2" s="319" t="s">
        <v>25</v>
      </c>
      <c r="S2" s="2329" t="s">
        <v>861</v>
      </c>
      <c r="T2" s="2329"/>
      <c r="U2" s="2329"/>
      <c r="V2" s="2329"/>
      <c r="W2" s="2329"/>
      <c r="X2" s="2329"/>
      <c r="Y2" s="2329"/>
      <c r="Z2" s="2329"/>
      <c r="AA2" s="2329"/>
      <c r="AB2" s="2329"/>
      <c r="AC2" s="2329"/>
      <c r="AD2" s="2329"/>
      <c r="AE2" s="2329"/>
      <c r="AF2" s="2329"/>
      <c r="AG2" s="2329"/>
      <c r="AH2" s="2329"/>
      <c r="AI2" s="2329"/>
      <c r="AJ2" s="2329"/>
      <c r="AK2" s="2329"/>
      <c r="AL2" s="2329"/>
      <c r="AM2" s="2329" t="s">
        <v>862</v>
      </c>
      <c r="AN2" s="2329"/>
      <c r="AO2" s="2329"/>
      <c r="AP2" s="2329"/>
      <c r="AQ2" s="2329"/>
      <c r="AR2" s="2329"/>
      <c r="AS2" s="2329"/>
      <c r="AT2" s="2329"/>
      <c r="AU2" s="2329"/>
      <c r="AV2" s="2329"/>
      <c r="AW2" s="2329"/>
      <c r="AX2" s="2329"/>
      <c r="AY2" s="2329"/>
      <c r="AZ2" s="2329"/>
      <c r="BA2" s="2329"/>
      <c r="BB2" s="2329"/>
      <c r="BC2" s="2329" t="s">
        <v>863</v>
      </c>
      <c r="BD2" s="2329"/>
      <c r="BE2" s="2329"/>
      <c r="BF2" s="2329"/>
      <c r="BG2" s="2329"/>
      <c r="BH2" s="2329"/>
      <c r="BI2" s="2329"/>
      <c r="BJ2" s="2329"/>
      <c r="BK2" s="2329"/>
      <c r="BL2" s="2329"/>
      <c r="BM2" s="2329"/>
      <c r="BN2" s="2329"/>
      <c r="BO2" s="2329"/>
      <c r="BP2" s="2329"/>
      <c r="BQ2" s="2329"/>
      <c r="BR2" s="2329"/>
      <c r="BS2" s="2329"/>
      <c r="BT2" s="2329"/>
      <c r="BU2" s="2329" t="s">
        <v>633</v>
      </c>
      <c r="BV2" s="2329"/>
      <c r="BW2" s="2329"/>
      <c r="BX2" s="2329"/>
      <c r="BY2" s="2329"/>
      <c r="BZ2" s="2329"/>
      <c r="CA2" s="2329"/>
      <c r="CB2" s="2329"/>
      <c r="CC2" s="2329"/>
      <c r="CD2" s="2329"/>
      <c r="CE2" s="2329"/>
      <c r="CF2" s="2329"/>
      <c r="CG2" s="2329"/>
      <c r="CH2" s="2329"/>
      <c r="CI2" s="2329"/>
      <c r="CJ2" s="2329"/>
      <c r="CK2" s="2329" t="s">
        <v>864</v>
      </c>
      <c r="CL2" s="2329"/>
      <c r="CM2" s="2329"/>
      <c r="CN2" s="2329"/>
      <c r="CO2" s="2329"/>
      <c r="CP2" s="2329"/>
      <c r="CQ2" s="2329"/>
      <c r="CR2" s="2329"/>
      <c r="CS2" s="2329"/>
      <c r="CT2" s="2329"/>
      <c r="CU2" s="2329"/>
      <c r="CV2" s="2329"/>
      <c r="CW2" s="2329"/>
      <c r="CX2" s="2329"/>
      <c r="CY2" s="2329"/>
      <c r="CZ2" s="2329"/>
      <c r="DA2" s="2329"/>
      <c r="DB2" s="2329" t="s">
        <v>865</v>
      </c>
      <c r="DC2" s="2329"/>
      <c r="DD2" s="2329"/>
      <c r="DE2" s="2329"/>
      <c r="DF2" s="2329"/>
      <c r="DG2" s="2329"/>
      <c r="DH2" s="2329"/>
      <c r="DI2" s="2329"/>
      <c r="DJ2" s="2329"/>
      <c r="DK2" s="2329"/>
      <c r="DL2" s="2329"/>
      <c r="DM2" s="2329"/>
      <c r="DN2" s="2329"/>
      <c r="DO2" s="2329"/>
      <c r="DP2" s="2329"/>
      <c r="DQ2" s="2329"/>
      <c r="DR2" s="2329"/>
      <c r="DS2" s="2329"/>
      <c r="DT2" s="2329" t="s">
        <v>866</v>
      </c>
      <c r="DU2" s="2329"/>
      <c r="DV2" s="2329"/>
      <c r="DW2" s="2329"/>
      <c r="DX2" s="2329"/>
      <c r="DY2" s="2329"/>
      <c r="DZ2" s="2329"/>
      <c r="EA2" s="2329"/>
      <c r="EB2" s="2329"/>
      <c r="EC2" s="2329"/>
      <c r="ED2" s="2329"/>
      <c r="EE2" s="2329"/>
      <c r="EF2" s="2329"/>
      <c r="EG2" s="2329"/>
      <c r="EH2" s="2329"/>
      <c r="EI2" s="2329"/>
      <c r="EJ2" s="2329"/>
      <c r="EK2" s="2329"/>
      <c r="EL2" s="2329"/>
      <c r="EM2" s="2329"/>
      <c r="EN2" s="318"/>
      <c r="EO2" s="318"/>
      <c r="EP2" s="318"/>
      <c r="EQ2" s="318"/>
      <c r="ER2" s="318"/>
      <c r="ES2" s="318"/>
      <c r="ET2" s="318"/>
      <c r="EU2" s="318"/>
      <c r="EV2" s="318"/>
      <c r="EW2" s="318"/>
      <c r="EX2" s="319"/>
      <c r="EY2" s="318"/>
      <c r="EZ2" s="318"/>
      <c r="FA2" s="318"/>
      <c r="FB2" s="318"/>
      <c r="FC2" s="318"/>
      <c r="FD2" s="318"/>
      <c r="FE2" s="318"/>
      <c r="FF2" s="318"/>
      <c r="FG2" s="318"/>
    </row>
    <row r="3" spans="1:163" s="406" customFormat="1" ht="39.950000000000003" customHeight="1">
      <c r="A3" s="2335" t="s">
        <v>867</v>
      </c>
      <c r="B3" s="2335"/>
      <c r="C3" s="2335"/>
      <c r="D3" s="2335"/>
      <c r="E3" s="2335"/>
      <c r="F3" s="2335"/>
      <c r="G3" s="2335"/>
      <c r="H3" s="2335"/>
      <c r="I3" s="403"/>
      <c r="J3" s="404"/>
      <c r="K3" s="405"/>
      <c r="L3" s="403"/>
      <c r="M3" s="403"/>
      <c r="N3" s="403"/>
      <c r="O3" s="403"/>
      <c r="P3" s="403"/>
      <c r="Q3" s="403"/>
      <c r="R3" s="403"/>
      <c r="S3" s="2335" t="s">
        <v>916</v>
      </c>
      <c r="T3" s="2335"/>
      <c r="U3" s="2335"/>
      <c r="V3" s="2335"/>
      <c r="W3" s="2335"/>
      <c r="X3" s="2335"/>
      <c r="Y3" s="2335"/>
      <c r="Z3" s="2335"/>
      <c r="AA3" s="2335"/>
      <c r="AB3" s="2335"/>
      <c r="AG3" s="407"/>
      <c r="AH3" s="404"/>
      <c r="AI3" s="403"/>
      <c r="AJ3" s="403"/>
      <c r="AK3" s="403"/>
      <c r="AL3" s="403"/>
      <c r="AM3" s="2335" t="s">
        <v>915</v>
      </c>
      <c r="AN3" s="2335"/>
      <c r="AO3" s="2335"/>
      <c r="AP3" s="2335"/>
      <c r="AQ3" s="2335"/>
      <c r="AR3" s="2335"/>
      <c r="AS3" s="2335"/>
      <c r="AT3" s="2335"/>
      <c r="AU3" s="408"/>
      <c r="AV3" s="408"/>
      <c r="AW3" s="408"/>
      <c r="AX3" s="408"/>
      <c r="AY3" s="408"/>
      <c r="AZ3" s="408"/>
      <c r="BA3" s="408"/>
      <c r="BB3" s="403"/>
      <c r="BC3" s="2335" t="s">
        <v>915</v>
      </c>
      <c r="BD3" s="2335"/>
      <c r="BE3" s="2335"/>
      <c r="BF3" s="2335"/>
      <c r="BG3" s="2335"/>
      <c r="BH3" s="2335"/>
      <c r="BI3" s="2335"/>
      <c r="BJ3" s="2335"/>
      <c r="BK3" s="2335"/>
      <c r="BL3" s="403"/>
      <c r="BM3" s="403"/>
      <c r="BN3" s="403"/>
      <c r="BO3" s="403"/>
      <c r="BP3" s="403"/>
      <c r="BQ3" s="403"/>
      <c r="BR3" s="403"/>
      <c r="BS3" s="403"/>
      <c r="BT3" s="403"/>
      <c r="BU3" s="2335" t="s">
        <v>915</v>
      </c>
      <c r="BV3" s="2335"/>
      <c r="BW3" s="2335"/>
      <c r="BX3" s="2335"/>
      <c r="BY3" s="2335"/>
      <c r="BZ3" s="2335"/>
      <c r="CA3" s="2335"/>
      <c r="CB3" s="2335"/>
      <c r="CC3" s="403"/>
      <c r="CD3" s="403"/>
      <c r="CE3" s="403"/>
      <c r="CF3" s="403"/>
      <c r="CG3" s="405"/>
      <c r="CH3" s="403"/>
      <c r="CI3" s="404"/>
      <c r="CJ3" s="403"/>
      <c r="CK3" s="2335" t="s">
        <v>915</v>
      </c>
      <c r="CL3" s="2335"/>
      <c r="CM3" s="2335"/>
      <c r="CN3" s="2335"/>
      <c r="CO3" s="2335"/>
      <c r="CP3" s="2335"/>
      <c r="CQ3" s="2335"/>
      <c r="CR3" s="2335"/>
      <c r="CS3" s="403"/>
      <c r="CT3" s="403"/>
      <c r="CU3" s="404"/>
      <c r="CV3" s="403"/>
      <c r="CW3" s="403"/>
      <c r="CX3" s="403"/>
      <c r="CY3" s="403"/>
      <c r="CZ3" s="403"/>
      <c r="DA3" s="403"/>
      <c r="DB3" s="2336" t="s">
        <v>915</v>
      </c>
      <c r="DC3" s="2336"/>
      <c r="DD3" s="2336"/>
      <c r="DE3" s="2336"/>
      <c r="DF3" s="2336"/>
      <c r="DG3" s="2336"/>
      <c r="DH3" s="2336"/>
      <c r="DI3" s="2336"/>
      <c r="DJ3" s="2336"/>
      <c r="DK3" s="403"/>
      <c r="DL3" s="409"/>
      <c r="DM3" s="403"/>
      <c r="DN3" s="403"/>
      <c r="DO3" s="403"/>
      <c r="DP3" s="410"/>
      <c r="DQ3" s="410"/>
      <c r="DR3" s="410"/>
      <c r="DS3" s="403"/>
      <c r="DT3" s="2336" t="s">
        <v>915</v>
      </c>
      <c r="DU3" s="2336"/>
      <c r="DV3" s="2336"/>
      <c r="DW3" s="2336"/>
      <c r="DX3" s="2336"/>
      <c r="DY3" s="2336"/>
      <c r="DZ3" s="2336"/>
      <c r="EA3" s="2336"/>
      <c r="EB3" s="2336"/>
      <c r="EC3" s="2336"/>
      <c r="ED3" s="403"/>
      <c r="EE3" s="403"/>
      <c r="EF3" s="403"/>
      <c r="EG3" s="403"/>
      <c r="EH3" s="403"/>
      <c r="EI3" s="403"/>
      <c r="EJ3" s="403"/>
      <c r="EK3" s="403"/>
      <c r="EL3" s="404"/>
      <c r="EM3" s="403"/>
    </row>
    <row r="4" spans="1:163" s="356" customFormat="1" ht="20.100000000000001" customHeight="1">
      <c r="A4" s="350" t="s">
        <v>1014</v>
      </c>
      <c r="B4" s="351"/>
      <c r="C4" s="351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3" t="s">
        <v>570</v>
      </c>
      <c r="S4" s="350" t="s">
        <v>570</v>
      </c>
      <c r="T4" s="352"/>
      <c r="U4" s="353"/>
      <c r="V4" s="350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4"/>
      <c r="AI4" s="352"/>
      <c r="AJ4" s="352"/>
      <c r="AK4" s="354"/>
      <c r="AL4" s="353" t="s">
        <v>570</v>
      </c>
      <c r="AM4" s="350" t="s">
        <v>570</v>
      </c>
      <c r="AN4" s="354"/>
      <c r="AO4" s="354"/>
      <c r="AP4" s="354"/>
      <c r="AQ4" s="355"/>
      <c r="AR4" s="353"/>
      <c r="AS4" s="350"/>
      <c r="AT4" s="355"/>
      <c r="AU4" s="355"/>
      <c r="AV4" s="355"/>
      <c r="AW4" s="355"/>
      <c r="AX4" s="355"/>
      <c r="AY4" s="355"/>
      <c r="AZ4" s="355"/>
      <c r="BA4" s="355"/>
      <c r="BB4" s="353" t="s">
        <v>570</v>
      </c>
      <c r="BC4" s="350" t="s">
        <v>570</v>
      </c>
      <c r="BD4" s="355"/>
      <c r="BE4" s="355"/>
      <c r="BF4" s="355"/>
      <c r="BG4" s="355"/>
      <c r="BH4" s="354"/>
      <c r="BI4" s="355"/>
      <c r="BJ4" s="355"/>
      <c r="BK4" s="355"/>
      <c r="BL4" s="355"/>
      <c r="BM4" s="355"/>
      <c r="BN4" s="354"/>
      <c r="BO4" s="355"/>
      <c r="BP4" s="355"/>
      <c r="BQ4" s="353"/>
      <c r="BR4" s="353"/>
      <c r="BS4" s="353"/>
      <c r="BT4" s="353" t="s">
        <v>570</v>
      </c>
      <c r="BU4" s="350" t="s">
        <v>570</v>
      </c>
      <c r="BV4" s="353"/>
      <c r="BW4" s="353"/>
      <c r="BX4" s="350"/>
      <c r="BY4" s="355"/>
      <c r="BZ4" s="354"/>
      <c r="CA4" s="355"/>
      <c r="CB4" s="355"/>
      <c r="CC4" s="355"/>
      <c r="CD4" s="355"/>
      <c r="CE4" s="355"/>
      <c r="CF4" s="355"/>
      <c r="CG4" s="355"/>
      <c r="CH4" s="355"/>
      <c r="CI4" s="355"/>
      <c r="CJ4" s="353" t="s">
        <v>570</v>
      </c>
      <c r="CK4" s="353" t="s">
        <v>570</v>
      </c>
      <c r="CL4" s="355"/>
      <c r="CM4" s="355"/>
      <c r="CN4" s="355"/>
      <c r="CO4" s="355"/>
      <c r="CP4" s="355"/>
      <c r="CQ4" s="355"/>
      <c r="CR4" s="355"/>
      <c r="CS4" s="355"/>
      <c r="CT4" s="353"/>
      <c r="CU4" s="350"/>
      <c r="CV4" s="354"/>
      <c r="CW4" s="355"/>
      <c r="CX4" s="355"/>
      <c r="CY4" s="355"/>
      <c r="CZ4" s="354"/>
      <c r="DA4" s="353" t="s">
        <v>570</v>
      </c>
      <c r="DB4" s="353" t="s">
        <v>570</v>
      </c>
      <c r="DC4" s="355"/>
      <c r="DD4" s="355"/>
      <c r="DE4" s="355"/>
      <c r="DF4" s="355"/>
      <c r="DG4" s="354"/>
      <c r="DH4" s="355"/>
      <c r="DI4" s="355"/>
      <c r="DJ4" s="355"/>
      <c r="DK4" s="355"/>
      <c r="DL4" s="355"/>
      <c r="DM4" s="355"/>
      <c r="DN4" s="355"/>
      <c r="DO4" s="353"/>
      <c r="DP4" s="350"/>
      <c r="DQ4" s="355"/>
      <c r="DR4" s="352"/>
      <c r="DS4" s="353" t="s">
        <v>570</v>
      </c>
      <c r="DT4" s="353" t="s">
        <v>570</v>
      </c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3"/>
      <c r="EL4" s="350"/>
      <c r="EM4" s="353" t="s">
        <v>570</v>
      </c>
    </row>
    <row r="5" spans="1:163" s="1348" customFormat="1" ht="15" customHeight="1">
      <c r="A5" s="1346"/>
      <c r="B5" s="1374" t="s">
        <v>1753</v>
      </c>
      <c r="C5" s="1388" t="s">
        <v>1846</v>
      </c>
      <c r="D5" s="1345" t="s">
        <v>1754</v>
      </c>
      <c r="E5" s="1344"/>
      <c r="F5" s="1344"/>
      <c r="G5" s="1344"/>
      <c r="H5" s="1344"/>
      <c r="I5" s="1344" t="s">
        <v>1755</v>
      </c>
      <c r="J5" s="1344"/>
      <c r="K5" s="1344"/>
      <c r="L5" s="1388" t="s">
        <v>1756</v>
      </c>
      <c r="M5" s="1344"/>
      <c r="N5" s="1344"/>
      <c r="O5" s="1344"/>
      <c r="P5" s="1344"/>
      <c r="Q5" s="1375"/>
      <c r="R5" s="1346"/>
      <c r="S5" s="1346"/>
      <c r="T5" s="137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344"/>
      <c r="AK5" s="1375"/>
      <c r="AL5" s="1346"/>
      <c r="AM5" s="1346"/>
      <c r="AN5" s="1374"/>
      <c r="AO5" s="1344"/>
      <c r="AP5" s="1344"/>
      <c r="AQ5" s="1344"/>
      <c r="AR5" s="1344"/>
      <c r="AS5" s="1344"/>
      <c r="AT5" s="1344"/>
      <c r="AU5" s="1344"/>
      <c r="AV5" s="1344"/>
      <c r="AW5" s="1344"/>
      <c r="AX5" s="1344"/>
      <c r="AY5" s="1344"/>
      <c r="AZ5" s="1344"/>
      <c r="BA5" s="1375"/>
      <c r="BB5" s="1346"/>
      <c r="BC5" s="1346"/>
      <c r="BD5" s="1374"/>
      <c r="BE5" s="1344"/>
      <c r="BF5" s="1344"/>
      <c r="BG5" s="1344"/>
      <c r="BH5" s="1344"/>
      <c r="BI5" s="1344"/>
      <c r="BJ5" s="1344"/>
      <c r="BK5" s="1344"/>
      <c r="BL5" s="1344"/>
      <c r="BM5" s="1344"/>
      <c r="BN5" s="1344"/>
      <c r="BO5" s="1344"/>
      <c r="BP5" s="1344"/>
      <c r="BQ5" s="1344"/>
      <c r="BR5" s="1344"/>
      <c r="BS5" s="1375"/>
      <c r="BT5" s="1346"/>
      <c r="BU5" s="1346"/>
      <c r="BV5" s="1374"/>
      <c r="BW5" s="1344"/>
      <c r="BX5" s="1344"/>
      <c r="BY5" s="1344"/>
      <c r="BZ5" s="1344"/>
      <c r="CA5" s="1344"/>
      <c r="CB5" s="1344"/>
      <c r="CC5" s="1344"/>
      <c r="CD5" s="1344"/>
      <c r="CE5" s="1344"/>
      <c r="CF5" s="1344"/>
      <c r="CG5" s="1344"/>
      <c r="CH5" s="1344"/>
      <c r="CI5" s="1375"/>
      <c r="CJ5" s="1346"/>
      <c r="CK5" s="1346"/>
      <c r="CL5" s="1374"/>
      <c r="CM5" s="1344"/>
      <c r="CN5" s="1344"/>
      <c r="CO5" s="1344"/>
      <c r="CP5" s="1344"/>
      <c r="CQ5" s="1344"/>
      <c r="CR5" s="1344"/>
      <c r="CS5" s="1344"/>
      <c r="CT5" s="1344"/>
      <c r="CU5" s="1344"/>
      <c r="CV5" s="1347"/>
      <c r="CW5" s="1347"/>
      <c r="CX5" s="1347"/>
      <c r="CY5" s="1347"/>
      <c r="CZ5" s="1411"/>
      <c r="DA5" s="1346"/>
      <c r="DB5" s="1346"/>
      <c r="DC5" s="1422"/>
      <c r="DD5" s="1347"/>
      <c r="DE5" s="1347"/>
      <c r="DF5" s="1347"/>
      <c r="DG5" s="1411"/>
      <c r="DH5" s="1347" t="s">
        <v>1757</v>
      </c>
      <c r="DI5" s="1347"/>
      <c r="DJ5" s="1347"/>
      <c r="DK5" s="1347"/>
      <c r="DL5" s="1347"/>
      <c r="DM5" s="1347"/>
      <c r="DN5" s="1347"/>
      <c r="DO5" s="1347"/>
      <c r="DP5" s="1347"/>
      <c r="DQ5" s="1347"/>
      <c r="DR5" s="1411"/>
      <c r="DS5" s="1346"/>
      <c r="DT5" s="1346"/>
      <c r="DU5" s="1422"/>
      <c r="DV5" s="1347"/>
      <c r="DW5" s="1347"/>
      <c r="DX5" s="1347"/>
      <c r="DY5" s="1347"/>
      <c r="DZ5" s="1347"/>
      <c r="EA5" s="1347"/>
      <c r="EB5" s="1347"/>
      <c r="EC5" s="1347"/>
      <c r="ED5" s="1347"/>
      <c r="EE5" s="1347"/>
      <c r="EF5" s="1347"/>
      <c r="EG5" s="1347"/>
      <c r="EH5" s="1347"/>
      <c r="EI5" s="1347"/>
      <c r="EJ5" s="1347"/>
      <c r="EK5" s="1347"/>
      <c r="EL5" s="1411"/>
      <c r="EM5" s="1346"/>
    </row>
    <row r="6" spans="1:163" s="1349" customFormat="1" ht="15" customHeight="1">
      <c r="A6" s="1340"/>
      <c r="B6" s="1376"/>
      <c r="C6" s="1389"/>
      <c r="D6" s="1339"/>
      <c r="E6" s="1391" t="s">
        <v>1758</v>
      </c>
      <c r="F6" s="1392"/>
      <c r="G6" s="1392"/>
      <c r="H6" s="1393" t="s">
        <v>1759</v>
      </c>
      <c r="I6" s="1339"/>
      <c r="J6" s="1394" t="s">
        <v>1760</v>
      </c>
      <c r="K6" s="1393" t="s">
        <v>1761</v>
      </c>
      <c r="L6" s="1389"/>
      <c r="M6" s="1391" t="s">
        <v>1847</v>
      </c>
      <c r="N6" s="1392"/>
      <c r="O6" s="1392"/>
      <c r="P6" s="1392"/>
      <c r="Q6" s="1397"/>
      <c r="R6" s="1340"/>
      <c r="S6" s="1340"/>
      <c r="T6" s="1391" t="s">
        <v>1848</v>
      </c>
      <c r="U6" s="1392"/>
      <c r="V6" s="1392"/>
      <c r="W6" s="1392"/>
      <c r="X6" s="1392"/>
      <c r="Y6" s="1392"/>
      <c r="Z6" s="1391" t="s">
        <v>1849</v>
      </c>
      <c r="AA6" s="1392"/>
      <c r="AB6" s="1392"/>
      <c r="AC6" s="1401" t="s">
        <v>1850</v>
      </c>
      <c r="AD6" s="1392"/>
      <c r="AE6" s="1392"/>
      <c r="AF6" s="1391" t="s">
        <v>1851</v>
      </c>
      <c r="AG6" s="1402"/>
      <c r="AH6" s="1397"/>
      <c r="AI6" s="1392" t="s">
        <v>1852</v>
      </c>
      <c r="AJ6" s="1392"/>
      <c r="AK6" s="1397"/>
      <c r="AL6" s="1340"/>
      <c r="AM6" s="1340"/>
      <c r="AN6" s="1406" t="s">
        <v>1853</v>
      </c>
      <c r="AO6" s="1407" t="s">
        <v>1762</v>
      </c>
      <c r="AP6" s="1392"/>
      <c r="AQ6" s="1392"/>
      <c r="AR6" s="1392"/>
      <c r="AS6" s="1392"/>
      <c r="AT6" s="1392"/>
      <c r="AU6" s="1392" t="s">
        <v>1763</v>
      </c>
      <c r="AV6" s="1392"/>
      <c r="AW6" s="1392"/>
      <c r="AX6" s="1392"/>
      <c r="AY6" s="1391" t="s">
        <v>1854</v>
      </c>
      <c r="AZ6" s="1392"/>
      <c r="BA6" s="1397"/>
      <c r="BB6" s="1340"/>
      <c r="BC6" s="1340"/>
      <c r="BD6" s="1409" t="s">
        <v>1855</v>
      </c>
      <c r="BE6" s="1402"/>
      <c r="BF6" s="1392"/>
      <c r="BG6" s="1392"/>
      <c r="BH6" s="1392"/>
      <c r="BI6" s="1392"/>
      <c r="BJ6" s="1391" t="s">
        <v>1764</v>
      </c>
      <c r="BK6" s="1392"/>
      <c r="BL6" s="1392"/>
      <c r="BM6" s="1392"/>
      <c r="BN6" s="1391" t="s">
        <v>1765</v>
      </c>
      <c r="BO6" s="1392"/>
      <c r="BP6" s="1392"/>
      <c r="BQ6" s="1392"/>
      <c r="BR6" s="1392"/>
      <c r="BS6" s="1397"/>
      <c r="BT6" s="1340"/>
      <c r="BU6" s="1340"/>
      <c r="BV6" s="1393"/>
      <c r="BW6" s="1392"/>
      <c r="BX6" s="1392"/>
      <c r="BY6" s="1391" t="s">
        <v>1856</v>
      </c>
      <c r="BZ6" s="1392"/>
      <c r="CA6" s="1392"/>
      <c r="CB6" s="1392"/>
      <c r="CC6" s="1392"/>
      <c r="CD6" s="1397"/>
      <c r="CE6" s="1407" t="s">
        <v>1857</v>
      </c>
      <c r="CF6" s="1392"/>
      <c r="CG6" s="1392"/>
      <c r="CH6" s="1392"/>
      <c r="CI6" s="1397"/>
      <c r="CJ6" s="1340"/>
      <c r="CK6" s="1340"/>
      <c r="CL6" s="1393" t="s">
        <v>1766</v>
      </c>
      <c r="CM6" s="1392"/>
      <c r="CN6" s="1392"/>
      <c r="CO6" s="1392"/>
      <c r="CP6" s="1392"/>
      <c r="CQ6" s="1392"/>
      <c r="CR6" s="1392"/>
      <c r="CS6" s="1407" t="s">
        <v>1858</v>
      </c>
      <c r="CT6" s="1392"/>
      <c r="CU6" s="1392"/>
      <c r="CV6" s="1413" t="s">
        <v>1859</v>
      </c>
      <c r="CW6" s="1415"/>
      <c r="CX6" s="1416"/>
      <c r="CY6" s="1412" t="s">
        <v>1860</v>
      </c>
      <c r="CZ6" s="1416"/>
      <c r="DA6" s="1340"/>
      <c r="DB6" s="1340"/>
      <c r="DC6" s="1417"/>
      <c r="DD6" s="1412" t="s">
        <v>1861</v>
      </c>
      <c r="DE6" s="1415"/>
      <c r="DF6" s="1415"/>
      <c r="DG6" s="1416"/>
      <c r="DH6" s="1341"/>
      <c r="DI6" s="1423" t="s">
        <v>1862</v>
      </c>
      <c r="DJ6" s="1415"/>
      <c r="DK6" s="1415"/>
      <c r="DL6" s="1415"/>
      <c r="DM6" s="1415"/>
      <c r="DN6" s="1415"/>
      <c r="DO6" s="1423" t="s">
        <v>1767</v>
      </c>
      <c r="DP6" s="1415"/>
      <c r="DQ6" s="1415"/>
      <c r="DR6" s="1416"/>
      <c r="DS6" s="1340"/>
      <c r="DT6" s="1340"/>
      <c r="DU6" s="1423" t="s">
        <v>1863</v>
      </c>
      <c r="DV6" s="1415"/>
      <c r="DW6" s="1415"/>
      <c r="DX6" s="1415"/>
      <c r="DY6" s="1415"/>
      <c r="DZ6" s="1423" t="s">
        <v>1768</v>
      </c>
      <c r="EA6" s="1413" t="s">
        <v>1864</v>
      </c>
      <c r="EB6" s="1415"/>
      <c r="EC6" s="1416"/>
      <c r="ED6" s="1415" t="s">
        <v>1865</v>
      </c>
      <c r="EE6" s="1412" t="s">
        <v>1769</v>
      </c>
      <c r="EF6" s="1415"/>
      <c r="EG6" s="1415"/>
      <c r="EH6" s="1416"/>
      <c r="EI6" s="1412" t="s">
        <v>1770</v>
      </c>
      <c r="EJ6" s="1415"/>
      <c r="EK6" s="1415"/>
      <c r="EL6" s="1416"/>
      <c r="EM6" s="1340"/>
    </row>
    <row r="7" spans="1:163" s="1349" customFormat="1" ht="15" customHeight="1">
      <c r="A7" s="1340" t="s">
        <v>1866</v>
      </c>
      <c r="B7" s="1376"/>
      <c r="C7" s="1389"/>
      <c r="D7" s="1339"/>
      <c r="E7" s="1376"/>
      <c r="F7" s="1393" t="s">
        <v>1771</v>
      </c>
      <c r="G7" s="1393" t="s">
        <v>1772</v>
      </c>
      <c r="H7" s="1376" t="s">
        <v>1867</v>
      </c>
      <c r="I7" s="1339"/>
      <c r="J7" s="1389"/>
      <c r="K7" s="1376" t="s">
        <v>1868</v>
      </c>
      <c r="L7" s="1389"/>
      <c r="M7" s="1339"/>
      <c r="N7" s="1394" t="s">
        <v>1773</v>
      </c>
      <c r="O7" s="1394" t="s">
        <v>1774</v>
      </c>
      <c r="P7" s="1394" t="s">
        <v>1869</v>
      </c>
      <c r="Q7" s="1394" t="s">
        <v>1870</v>
      </c>
      <c r="R7" s="1340" t="s">
        <v>988</v>
      </c>
      <c r="S7" s="1340" t="s">
        <v>1843</v>
      </c>
      <c r="T7" s="1376"/>
      <c r="U7" s="1394" t="s">
        <v>1775</v>
      </c>
      <c r="V7" s="1394" t="s">
        <v>1871</v>
      </c>
      <c r="W7" s="1394" t="s">
        <v>1776</v>
      </c>
      <c r="X7" s="1394" t="s">
        <v>1872</v>
      </c>
      <c r="Y7" s="1393" t="s">
        <v>1873</v>
      </c>
      <c r="Z7" s="1376"/>
      <c r="AA7" s="1394" t="s">
        <v>1874</v>
      </c>
      <c r="AB7" s="1393" t="s">
        <v>1875</v>
      </c>
      <c r="AC7" s="1339"/>
      <c r="AD7" s="1394" t="s">
        <v>1876</v>
      </c>
      <c r="AE7" s="1393" t="s">
        <v>1777</v>
      </c>
      <c r="AF7" s="1376"/>
      <c r="AG7" s="1394" t="s">
        <v>1877</v>
      </c>
      <c r="AH7" s="1394" t="s">
        <v>1778</v>
      </c>
      <c r="AI7" s="1339" t="s">
        <v>1779</v>
      </c>
      <c r="AJ7" s="1394" t="s">
        <v>1780</v>
      </c>
      <c r="AK7" s="1394" t="s">
        <v>1781</v>
      </c>
      <c r="AL7" s="1340" t="s">
        <v>981</v>
      </c>
      <c r="AM7" s="1340" t="s">
        <v>1843</v>
      </c>
      <c r="AN7" s="1395"/>
      <c r="AO7" s="1394" t="s">
        <v>1878</v>
      </c>
      <c r="AP7" s="1394" t="s">
        <v>1879</v>
      </c>
      <c r="AQ7" s="1394" t="s">
        <v>1880</v>
      </c>
      <c r="AR7" s="1394" t="s">
        <v>1881</v>
      </c>
      <c r="AS7" s="1394" t="s">
        <v>1882</v>
      </c>
      <c r="AT7" s="1393" t="s">
        <v>1782</v>
      </c>
      <c r="AU7" s="1339"/>
      <c r="AV7" s="1394" t="s">
        <v>1883</v>
      </c>
      <c r="AW7" s="1394" t="s">
        <v>1884</v>
      </c>
      <c r="AX7" s="1393" t="s">
        <v>1885</v>
      </c>
      <c r="AY7" s="1376"/>
      <c r="AZ7" s="1394" t="s">
        <v>1783</v>
      </c>
      <c r="BA7" s="1394" t="s">
        <v>1784</v>
      </c>
      <c r="BB7" s="1340" t="s">
        <v>981</v>
      </c>
      <c r="BC7" s="1340" t="s">
        <v>1843</v>
      </c>
      <c r="BD7" s="1376"/>
      <c r="BE7" s="1394" t="s">
        <v>1886</v>
      </c>
      <c r="BF7" s="1394" t="s">
        <v>1785</v>
      </c>
      <c r="BG7" s="1394" t="s">
        <v>1786</v>
      </c>
      <c r="BH7" s="1394" t="s">
        <v>1887</v>
      </c>
      <c r="BI7" s="1394" t="s">
        <v>1888</v>
      </c>
      <c r="BJ7" s="1376"/>
      <c r="BK7" s="1393" t="s">
        <v>1787</v>
      </c>
      <c r="BL7" s="1392" t="s">
        <v>1788</v>
      </c>
      <c r="BM7" s="1394" t="s">
        <v>1789</v>
      </c>
      <c r="BN7" s="1395"/>
      <c r="BO7" s="1394" t="s">
        <v>1790</v>
      </c>
      <c r="BP7" s="1394" t="s">
        <v>1791</v>
      </c>
      <c r="BQ7" s="1394" t="s">
        <v>1792</v>
      </c>
      <c r="BR7" s="1394" t="s">
        <v>1793</v>
      </c>
      <c r="BS7" s="1394" t="s">
        <v>1794</v>
      </c>
      <c r="BT7" s="1340" t="s">
        <v>981</v>
      </c>
      <c r="BU7" s="1340" t="s">
        <v>1843</v>
      </c>
      <c r="BV7" s="1394" t="s">
        <v>1889</v>
      </c>
      <c r="BW7" s="1394" t="s">
        <v>1795</v>
      </c>
      <c r="BX7" s="1394" t="s">
        <v>1872</v>
      </c>
      <c r="BY7" s="1376"/>
      <c r="BZ7" s="1394" t="s">
        <v>1796</v>
      </c>
      <c r="CA7" s="1394" t="s">
        <v>1797</v>
      </c>
      <c r="CB7" s="1394" t="s">
        <v>1798</v>
      </c>
      <c r="CC7" s="1393" t="s">
        <v>1799</v>
      </c>
      <c r="CD7" s="1397" t="s">
        <v>1800</v>
      </c>
      <c r="CE7" s="1339"/>
      <c r="CF7" s="1394" t="s">
        <v>1801</v>
      </c>
      <c r="CG7" s="1394" t="s">
        <v>1890</v>
      </c>
      <c r="CH7" s="1394" t="s">
        <v>1891</v>
      </c>
      <c r="CI7" s="1394" t="s">
        <v>1892</v>
      </c>
      <c r="CJ7" s="1340" t="s">
        <v>981</v>
      </c>
      <c r="CK7" s="1340" t="s">
        <v>1843</v>
      </c>
      <c r="CL7" s="1376"/>
      <c r="CM7" s="1394" t="s">
        <v>1893</v>
      </c>
      <c r="CN7" s="1394" t="s">
        <v>1894</v>
      </c>
      <c r="CO7" s="1394" t="s">
        <v>1895</v>
      </c>
      <c r="CP7" s="1394" t="s">
        <v>1896</v>
      </c>
      <c r="CQ7" s="1394" t="s">
        <v>1802</v>
      </c>
      <c r="CR7" s="1393" t="s">
        <v>1803</v>
      </c>
      <c r="CS7" s="1339"/>
      <c r="CT7" s="1394" t="s">
        <v>1804</v>
      </c>
      <c r="CU7" s="1394" t="s">
        <v>1805</v>
      </c>
      <c r="CV7" s="1408"/>
      <c r="CW7" s="1417" t="s">
        <v>1806</v>
      </c>
      <c r="CX7" s="1417" t="s">
        <v>1897</v>
      </c>
      <c r="CY7" s="1341"/>
      <c r="CZ7" s="1417" t="s">
        <v>1898</v>
      </c>
      <c r="DA7" s="1340" t="s">
        <v>981</v>
      </c>
      <c r="DB7" s="1340" t="s">
        <v>1843</v>
      </c>
      <c r="DC7" s="1417" t="s">
        <v>1899</v>
      </c>
      <c r="DD7" s="1341"/>
      <c r="DE7" s="1417" t="s">
        <v>1900</v>
      </c>
      <c r="DF7" s="1417" t="s">
        <v>1901</v>
      </c>
      <c r="DG7" s="1417" t="s">
        <v>1807</v>
      </c>
      <c r="DH7" s="1341"/>
      <c r="DI7" s="1408"/>
      <c r="DJ7" s="1417" t="s">
        <v>1808</v>
      </c>
      <c r="DK7" s="1423" t="s">
        <v>1809</v>
      </c>
      <c r="DL7" s="1416" t="s">
        <v>1810</v>
      </c>
      <c r="DM7" s="1417" t="s">
        <v>1902</v>
      </c>
      <c r="DN7" s="1423" t="s">
        <v>1903</v>
      </c>
      <c r="DO7" s="1408"/>
      <c r="DP7" s="1417" t="s">
        <v>1904</v>
      </c>
      <c r="DQ7" s="1417" t="s">
        <v>1811</v>
      </c>
      <c r="DR7" s="1417" t="s">
        <v>1882</v>
      </c>
      <c r="DS7" s="1340" t="s">
        <v>981</v>
      </c>
      <c r="DT7" s="1340" t="s">
        <v>1843</v>
      </c>
      <c r="DU7" s="1408"/>
      <c r="DV7" s="1417" t="s">
        <v>1905</v>
      </c>
      <c r="DW7" s="1417" t="s">
        <v>1812</v>
      </c>
      <c r="DX7" s="1417" t="s">
        <v>1906</v>
      </c>
      <c r="DY7" s="1417" t="s">
        <v>1907</v>
      </c>
      <c r="DZ7" s="1408"/>
      <c r="EA7" s="1408"/>
      <c r="EB7" s="1417" t="s">
        <v>1908</v>
      </c>
      <c r="EC7" s="1417" t="s">
        <v>1909</v>
      </c>
      <c r="ED7" s="1341"/>
      <c r="EE7" s="1341"/>
      <c r="EF7" s="1417" t="s">
        <v>1813</v>
      </c>
      <c r="EG7" s="1417" t="s">
        <v>1814</v>
      </c>
      <c r="EH7" s="1417" t="s">
        <v>1815</v>
      </c>
      <c r="EI7" s="1341"/>
      <c r="EJ7" s="1417" t="s">
        <v>1816</v>
      </c>
      <c r="EK7" s="1417" t="s">
        <v>1910</v>
      </c>
      <c r="EL7" s="1417" t="s">
        <v>1911</v>
      </c>
      <c r="EM7" s="1340" t="s">
        <v>981</v>
      </c>
    </row>
    <row r="8" spans="1:163" s="1349" customFormat="1" ht="15" customHeight="1">
      <c r="A8" s="1340" t="s">
        <v>1752</v>
      </c>
      <c r="B8" s="1376"/>
      <c r="C8" s="1389"/>
      <c r="D8" s="1339"/>
      <c r="E8" s="1376"/>
      <c r="F8" s="1376"/>
      <c r="G8" s="1376"/>
      <c r="H8" s="1408" t="s">
        <v>1817</v>
      </c>
      <c r="I8" s="1339"/>
      <c r="J8" s="1389"/>
      <c r="K8" s="1395"/>
      <c r="L8" s="1389"/>
      <c r="M8" s="1396"/>
      <c r="N8" s="1389"/>
      <c r="O8" s="1389"/>
      <c r="P8" s="1389"/>
      <c r="Q8" s="1389"/>
      <c r="R8" s="1340" t="s">
        <v>989</v>
      </c>
      <c r="S8" s="1340" t="s">
        <v>1844</v>
      </c>
      <c r="T8" s="1403"/>
      <c r="U8" s="1389"/>
      <c r="V8" s="1389"/>
      <c r="W8" s="1389"/>
      <c r="X8" s="1389" t="s">
        <v>1818</v>
      </c>
      <c r="Y8" s="1376"/>
      <c r="Z8" s="1403"/>
      <c r="AA8" s="1389" t="s">
        <v>1819</v>
      </c>
      <c r="AB8" s="1376"/>
      <c r="AC8" s="1396"/>
      <c r="AD8" s="1389"/>
      <c r="AE8" s="1376"/>
      <c r="AF8" s="1403"/>
      <c r="AG8" s="1389" t="s">
        <v>1912</v>
      </c>
      <c r="AH8" s="1389"/>
      <c r="AI8" s="1396"/>
      <c r="AJ8" s="1389"/>
      <c r="AK8" s="1389"/>
      <c r="AL8" s="1340" t="s">
        <v>365</v>
      </c>
      <c r="AM8" s="1340" t="s">
        <v>1844</v>
      </c>
      <c r="AN8" s="1395"/>
      <c r="AO8" s="1389" t="s">
        <v>1762</v>
      </c>
      <c r="AP8" s="1389"/>
      <c r="AQ8" s="1389" t="s">
        <v>1820</v>
      </c>
      <c r="AR8" s="1389" t="s">
        <v>1913</v>
      </c>
      <c r="AS8" s="1389" t="s">
        <v>1821</v>
      </c>
      <c r="AT8" s="1376"/>
      <c r="AU8" s="1339"/>
      <c r="AV8" s="1389" t="s">
        <v>1763</v>
      </c>
      <c r="AW8" s="1389" t="s">
        <v>1763</v>
      </c>
      <c r="AX8" s="1376" t="s">
        <v>1763</v>
      </c>
      <c r="AY8" s="1408"/>
      <c r="AZ8" s="1389"/>
      <c r="BA8" s="1389" t="s">
        <v>1914</v>
      </c>
      <c r="BB8" s="1340" t="s">
        <v>365</v>
      </c>
      <c r="BC8" s="1340" t="s">
        <v>1844</v>
      </c>
      <c r="BD8" s="1403"/>
      <c r="BE8" s="1389" t="s">
        <v>1822</v>
      </c>
      <c r="BF8" s="1389" t="s">
        <v>1915</v>
      </c>
      <c r="BG8" s="1389" t="s">
        <v>1823</v>
      </c>
      <c r="BH8" s="1389" t="s">
        <v>1824</v>
      </c>
      <c r="BI8" s="1389" t="s">
        <v>1825</v>
      </c>
      <c r="BJ8" s="1376"/>
      <c r="BK8" s="1376" t="s">
        <v>1826</v>
      </c>
      <c r="BL8" s="1339" t="s">
        <v>1827</v>
      </c>
      <c r="BM8" s="1389"/>
      <c r="BN8" s="1395"/>
      <c r="BO8" s="1389"/>
      <c r="BP8" s="1389" t="s">
        <v>1828</v>
      </c>
      <c r="BQ8" s="1389" t="s">
        <v>1916</v>
      </c>
      <c r="BR8" s="1389" t="s">
        <v>1917</v>
      </c>
      <c r="BS8" s="1389" t="s">
        <v>1918</v>
      </c>
      <c r="BT8" s="1340" t="s">
        <v>365</v>
      </c>
      <c r="BU8" s="1340" t="s">
        <v>1844</v>
      </c>
      <c r="BV8" s="1389" t="s">
        <v>1829</v>
      </c>
      <c r="BW8" s="1389" t="s">
        <v>1919</v>
      </c>
      <c r="BX8" s="1389"/>
      <c r="BY8" s="1408"/>
      <c r="BZ8" s="1389"/>
      <c r="CA8" s="1389"/>
      <c r="CB8" s="1389" t="s">
        <v>1830</v>
      </c>
      <c r="CC8" s="1376"/>
      <c r="CD8" s="1404" t="s">
        <v>1831</v>
      </c>
      <c r="CE8" s="1410"/>
      <c r="CF8" s="1389"/>
      <c r="CG8" s="1389" t="s">
        <v>1832</v>
      </c>
      <c r="CH8" s="1389" t="s">
        <v>1833</v>
      </c>
      <c r="CI8" s="1389"/>
      <c r="CJ8" s="1340" t="s">
        <v>365</v>
      </c>
      <c r="CK8" s="1340" t="s">
        <v>1844</v>
      </c>
      <c r="CL8" s="1376"/>
      <c r="CM8" s="1389" t="s">
        <v>1834</v>
      </c>
      <c r="CN8" s="1389" t="s">
        <v>1835</v>
      </c>
      <c r="CO8" s="1389" t="s">
        <v>1836</v>
      </c>
      <c r="CP8" s="1389" t="s">
        <v>1837</v>
      </c>
      <c r="CQ8" s="1389" t="s">
        <v>1920</v>
      </c>
      <c r="CR8" s="1376" t="s">
        <v>1838</v>
      </c>
      <c r="CS8" s="1339"/>
      <c r="CT8" s="1389" t="s">
        <v>1921</v>
      </c>
      <c r="CU8" s="1389" t="s">
        <v>1921</v>
      </c>
      <c r="CV8" s="1403"/>
      <c r="CW8" s="1418"/>
      <c r="CX8" s="1419" t="s">
        <v>1839</v>
      </c>
      <c r="CY8" s="1341"/>
      <c r="CZ8" s="1419"/>
      <c r="DA8" s="1340" t="s">
        <v>365</v>
      </c>
      <c r="DB8" s="1340" t="s">
        <v>1844</v>
      </c>
      <c r="DC8" s="1419" t="s">
        <v>1756</v>
      </c>
      <c r="DD8" s="1396"/>
      <c r="DE8" s="1419"/>
      <c r="DF8" s="1419"/>
      <c r="DG8" s="1419" t="s">
        <v>1845</v>
      </c>
      <c r="DH8" s="1341"/>
      <c r="DI8" s="1408"/>
      <c r="DJ8" s="1419"/>
      <c r="DK8" s="1408"/>
      <c r="DL8" s="1424" t="s">
        <v>1237</v>
      </c>
      <c r="DM8" s="1419"/>
      <c r="DN8" s="1408"/>
      <c r="DO8" s="1408"/>
      <c r="DP8" s="1419"/>
      <c r="DQ8" s="1419"/>
      <c r="DR8" s="1419" t="s">
        <v>1840</v>
      </c>
      <c r="DS8" s="1340" t="s">
        <v>365</v>
      </c>
      <c r="DT8" s="1340" t="s">
        <v>1844</v>
      </c>
      <c r="DU8" s="1408"/>
      <c r="DV8" s="1419"/>
      <c r="DW8" s="1419" t="s">
        <v>1841</v>
      </c>
      <c r="DX8" s="1419"/>
      <c r="DY8" s="1419"/>
      <c r="DZ8" s="1403"/>
      <c r="EA8" s="1408"/>
      <c r="EB8" s="1419"/>
      <c r="EC8" s="1419"/>
      <c r="ED8" s="1396"/>
      <c r="EE8" s="1341"/>
      <c r="EF8" s="1419" t="s">
        <v>1842</v>
      </c>
      <c r="EG8" s="1419" t="s">
        <v>1842</v>
      </c>
      <c r="EH8" s="1419" t="s">
        <v>1842</v>
      </c>
      <c r="EI8" s="1341"/>
      <c r="EJ8" s="1419" t="s">
        <v>1842</v>
      </c>
      <c r="EK8" s="1419" t="s">
        <v>1757</v>
      </c>
      <c r="EL8" s="1419"/>
      <c r="EM8" s="1340" t="s">
        <v>365</v>
      </c>
    </row>
    <row r="9" spans="1:163" s="1351" customFormat="1" ht="54.95" customHeight="1">
      <c r="A9" s="1357"/>
      <c r="B9" s="1387" t="s">
        <v>1723</v>
      </c>
      <c r="C9" s="1390" t="s">
        <v>1724</v>
      </c>
      <c r="D9" s="1350" t="s">
        <v>383</v>
      </c>
      <c r="E9" s="1387" t="s">
        <v>611</v>
      </c>
      <c r="F9" s="1387" t="s">
        <v>582</v>
      </c>
      <c r="G9" s="1387" t="s">
        <v>869</v>
      </c>
      <c r="H9" s="1387" t="s">
        <v>583</v>
      </c>
      <c r="I9" s="1350" t="s">
        <v>584</v>
      </c>
      <c r="J9" s="1390" t="s">
        <v>574</v>
      </c>
      <c r="K9" s="1387" t="s">
        <v>870</v>
      </c>
      <c r="L9" s="1390" t="s">
        <v>871</v>
      </c>
      <c r="M9" s="1350" t="s">
        <v>872</v>
      </c>
      <c r="N9" s="1390" t="s">
        <v>873</v>
      </c>
      <c r="O9" s="1390" t="s">
        <v>874</v>
      </c>
      <c r="P9" s="1390" t="s">
        <v>612</v>
      </c>
      <c r="Q9" s="1390" t="s">
        <v>1725</v>
      </c>
      <c r="R9" s="1366"/>
      <c r="S9" s="1357"/>
      <c r="T9" s="1387" t="s">
        <v>875</v>
      </c>
      <c r="U9" s="1390" t="s">
        <v>585</v>
      </c>
      <c r="V9" s="1390" t="s">
        <v>575</v>
      </c>
      <c r="W9" s="1390" t="s">
        <v>613</v>
      </c>
      <c r="X9" s="1390" t="s">
        <v>876</v>
      </c>
      <c r="Y9" s="1387" t="s">
        <v>1726</v>
      </c>
      <c r="Z9" s="1387" t="s">
        <v>877</v>
      </c>
      <c r="AA9" s="1390" t="s">
        <v>614</v>
      </c>
      <c r="AB9" s="1387" t="s">
        <v>878</v>
      </c>
      <c r="AC9" s="1350" t="s">
        <v>879</v>
      </c>
      <c r="AD9" s="1390" t="s">
        <v>880</v>
      </c>
      <c r="AE9" s="1387" t="s">
        <v>615</v>
      </c>
      <c r="AF9" s="1387" t="s">
        <v>616</v>
      </c>
      <c r="AG9" s="1390" t="s">
        <v>1727</v>
      </c>
      <c r="AH9" s="1390" t="s">
        <v>881</v>
      </c>
      <c r="AI9" s="1350" t="s">
        <v>882</v>
      </c>
      <c r="AJ9" s="1390" t="s">
        <v>883</v>
      </c>
      <c r="AK9" s="1390" t="s">
        <v>884</v>
      </c>
      <c r="AL9" s="1366"/>
      <c r="AM9" s="1357"/>
      <c r="AN9" s="1387" t="s">
        <v>885</v>
      </c>
      <c r="AO9" s="1390" t="s">
        <v>603</v>
      </c>
      <c r="AP9" s="1390" t="s">
        <v>886</v>
      </c>
      <c r="AQ9" s="1390" t="s">
        <v>1728</v>
      </c>
      <c r="AR9" s="1390" t="s">
        <v>1729</v>
      </c>
      <c r="AS9" s="1390" t="s">
        <v>604</v>
      </c>
      <c r="AT9" s="1387" t="s">
        <v>576</v>
      </c>
      <c r="AU9" s="1350" t="s">
        <v>887</v>
      </c>
      <c r="AV9" s="1390" t="s">
        <v>888</v>
      </c>
      <c r="AW9" s="1390" t="s">
        <v>1730</v>
      </c>
      <c r="AX9" s="1387" t="s">
        <v>1731</v>
      </c>
      <c r="AY9" s="1387" t="s">
        <v>1732</v>
      </c>
      <c r="AZ9" s="1390" t="s">
        <v>889</v>
      </c>
      <c r="BA9" s="1390" t="s">
        <v>890</v>
      </c>
      <c r="BB9" s="1366"/>
      <c r="BC9" s="1357"/>
      <c r="BD9" s="1387" t="s">
        <v>891</v>
      </c>
      <c r="BE9" s="1390" t="s">
        <v>577</v>
      </c>
      <c r="BF9" s="1390" t="s">
        <v>1733</v>
      </c>
      <c r="BG9" s="1390" t="s">
        <v>617</v>
      </c>
      <c r="BH9" s="1390" t="s">
        <v>578</v>
      </c>
      <c r="BI9" s="1390" t="s">
        <v>892</v>
      </c>
      <c r="BJ9" s="1387" t="s">
        <v>1734</v>
      </c>
      <c r="BK9" s="1387" t="s">
        <v>618</v>
      </c>
      <c r="BL9" s="1350" t="s">
        <v>579</v>
      </c>
      <c r="BM9" s="1390" t="s">
        <v>605</v>
      </c>
      <c r="BN9" s="1387" t="s">
        <v>893</v>
      </c>
      <c r="BO9" s="1390" t="s">
        <v>894</v>
      </c>
      <c r="BP9" s="1390" t="s">
        <v>895</v>
      </c>
      <c r="BQ9" s="1390" t="s">
        <v>1735</v>
      </c>
      <c r="BR9" s="1390" t="s">
        <v>896</v>
      </c>
      <c r="BS9" s="1390" t="s">
        <v>1736</v>
      </c>
      <c r="BT9" s="1366"/>
      <c r="BU9" s="1357"/>
      <c r="BV9" s="1390" t="s">
        <v>897</v>
      </c>
      <c r="BW9" s="1390" t="s">
        <v>1737</v>
      </c>
      <c r="BX9" s="1390" t="s">
        <v>898</v>
      </c>
      <c r="BY9" s="1387" t="s">
        <v>899</v>
      </c>
      <c r="BZ9" s="1390" t="s">
        <v>606</v>
      </c>
      <c r="CA9" s="1390" t="s">
        <v>619</v>
      </c>
      <c r="CB9" s="1390" t="s">
        <v>900</v>
      </c>
      <c r="CC9" s="1387" t="s">
        <v>901</v>
      </c>
      <c r="CD9" s="1405" t="s">
        <v>1738</v>
      </c>
      <c r="CE9" s="1350" t="s">
        <v>620</v>
      </c>
      <c r="CF9" s="1390" t="s">
        <v>621</v>
      </c>
      <c r="CG9" s="1390" t="s">
        <v>622</v>
      </c>
      <c r="CH9" s="1390" t="s">
        <v>902</v>
      </c>
      <c r="CI9" s="1390" t="s">
        <v>607</v>
      </c>
      <c r="CJ9" s="1366"/>
      <c r="CK9" s="1357"/>
      <c r="CL9" s="1387" t="s">
        <v>903</v>
      </c>
      <c r="CM9" s="1390" t="s">
        <v>904</v>
      </c>
      <c r="CN9" s="1390" t="s">
        <v>905</v>
      </c>
      <c r="CO9" s="1390" t="s">
        <v>906</v>
      </c>
      <c r="CP9" s="1390" t="s">
        <v>907</v>
      </c>
      <c r="CQ9" s="1390" t="s">
        <v>608</v>
      </c>
      <c r="CR9" s="1387" t="s">
        <v>908</v>
      </c>
      <c r="CS9" s="1350" t="s">
        <v>1739</v>
      </c>
      <c r="CT9" s="1390" t="s">
        <v>1740</v>
      </c>
      <c r="CU9" s="1390" t="s">
        <v>909</v>
      </c>
      <c r="CV9" s="1414" t="s">
        <v>910</v>
      </c>
      <c r="CW9" s="1420" t="s">
        <v>571</v>
      </c>
      <c r="CX9" s="1420" t="s">
        <v>911</v>
      </c>
      <c r="CY9" s="1421" t="s">
        <v>1741</v>
      </c>
      <c r="CZ9" s="1420" t="s">
        <v>656</v>
      </c>
      <c r="DA9" s="1366"/>
      <c r="DB9" s="1357"/>
      <c r="DC9" s="1420" t="s">
        <v>1742</v>
      </c>
      <c r="DD9" s="1421" t="s">
        <v>634</v>
      </c>
      <c r="DE9" s="1420" t="s">
        <v>580</v>
      </c>
      <c r="DF9" s="1420" t="s">
        <v>635</v>
      </c>
      <c r="DG9" s="1420" t="s">
        <v>636</v>
      </c>
      <c r="DH9" s="1421" t="s">
        <v>868</v>
      </c>
      <c r="DI9" s="1414" t="s">
        <v>637</v>
      </c>
      <c r="DJ9" s="1420" t="s">
        <v>1743</v>
      </c>
      <c r="DK9" s="1414" t="s">
        <v>638</v>
      </c>
      <c r="DL9" s="1425" t="s">
        <v>639</v>
      </c>
      <c r="DM9" s="1420" t="s">
        <v>1744</v>
      </c>
      <c r="DN9" s="1414" t="s">
        <v>640</v>
      </c>
      <c r="DO9" s="1414" t="s">
        <v>641</v>
      </c>
      <c r="DP9" s="1420" t="s">
        <v>1745</v>
      </c>
      <c r="DQ9" s="1420" t="s">
        <v>642</v>
      </c>
      <c r="DR9" s="1420" t="s">
        <v>1746</v>
      </c>
      <c r="DS9" s="1366"/>
      <c r="DT9" s="1357"/>
      <c r="DU9" s="1414" t="s">
        <v>1747</v>
      </c>
      <c r="DV9" s="1420" t="s">
        <v>643</v>
      </c>
      <c r="DW9" s="1420" t="s">
        <v>644</v>
      </c>
      <c r="DX9" s="1420" t="s">
        <v>22</v>
      </c>
      <c r="DY9" s="1420" t="s">
        <v>645</v>
      </c>
      <c r="DZ9" s="1414" t="s">
        <v>646</v>
      </c>
      <c r="EA9" s="1414" t="s">
        <v>1748</v>
      </c>
      <c r="EB9" s="1420" t="s">
        <v>13</v>
      </c>
      <c r="EC9" s="1420" t="s">
        <v>23</v>
      </c>
      <c r="ED9" s="1421" t="s">
        <v>912</v>
      </c>
      <c r="EE9" s="1421" t="s">
        <v>1749</v>
      </c>
      <c r="EF9" s="1420" t="s">
        <v>913</v>
      </c>
      <c r="EG9" s="1420" t="s">
        <v>609</v>
      </c>
      <c r="EH9" s="1420" t="s">
        <v>914</v>
      </c>
      <c r="EI9" s="1421" t="s">
        <v>1750</v>
      </c>
      <c r="EJ9" s="1420" t="s">
        <v>1751</v>
      </c>
      <c r="EK9" s="1420" t="s">
        <v>572</v>
      </c>
      <c r="EL9" s="1420" t="s">
        <v>610</v>
      </c>
      <c r="EM9" s="1366"/>
    </row>
    <row r="10" spans="1:163" s="1331" customFormat="1" ht="35.1" customHeight="1">
      <c r="A10" s="1358" t="s">
        <v>667</v>
      </c>
      <c r="B10" s="1377">
        <v>1000</v>
      </c>
      <c r="C10" s="1342">
        <v>735.6</v>
      </c>
      <c r="D10" s="1342">
        <v>43.6</v>
      </c>
      <c r="E10" s="1342">
        <v>43.5</v>
      </c>
      <c r="F10" s="1342">
        <v>38.200000000000003</v>
      </c>
      <c r="G10" s="1342">
        <v>5.3</v>
      </c>
      <c r="H10" s="1342">
        <v>0.1</v>
      </c>
      <c r="I10" s="1342">
        <v>2.7</v>
      </c>
      <c r="J10" s="1342">
        <v>0.6</v>
      </c>
      <c r="K10" s="1342">
        <v>2.1</v>
      </c>
      <c r="L10" s="1342">
        <v>644.79999999999995</v>
      </c>
      <c r="M10" s="1342">
        <v>52.8</v>
      </c>
      <c r="N10" s="1342">
        <v>29.1</v>
      </c>
      <c r="O10" s="1342">
        <v>11.4</v>
      </c>
      <c r="P10" s="1342">
        <v>5.6</v>
      </c>
      <c r="Q10" s="1378">
        <v>6.7</v>
      </c>
      <c r="R10" s="1367" t="s">
        <v>668</v>
      </c>
      <c r="S10" s="1398" t="s">
        <v>667</v>
      </c>
      <c r="T10" s="1400">
        <v>23.4</v>
      </c>
      <c r="U10" s="1342">
        <v>2.6</v>
      </c>
      <c r="V10" s="1342">
        <v>2.6</v>
      </c>
      <c r="W10" s="1342">
        <v>3.3</v>
      </c>
      <c r="X10" s="1342">
        <v>2.1</v>
      </c>
      <c r="Y10" s="1342">
        <v>12.8</v>
      </c>
      <c r="Z10" s="1342">
        <v>3.3</v>
      </c>
      <c r="AA10" s="1342">
        <v>1.4</v>
      </c>
      <c r="AB10" s="1342">
        <v>1.9</v>
      </c>
      <c r="AC10" s="1342">
        <v>4.8</v>
      </c>
      <c r="AD10" s="1342">
        <v>1.3</v>
      </c>
      <c r="AE10" s="1342">
        <v>3.5</v>
      </c>
      <c r="AF10" s="1342">
        <v>25.7</v>
      </c>
      <c r="AG10" s="1342">
        <v>13.7</v>
      </c>
      <c r="AH10" s="1342">
        <v>12</v>
      </c>
      <c r="AI10" s="1342">
        <v>59.7</v>
      </c>
      <c r="AJ10" s="1342">
        <v>0.1</v>
      </c>
      <c r="AK10" s="1378">
        <v>59.6</v>
      </c>
      <c r="AL10" s="1367" t="s">
        <v>668</v>
      </c>
      <c r="AM10" s="1398" t="s">
        <v>667</v>
      </c>
      <c r="AN10" s="1400">
        <v>55.2</v>
      </c>
      <c r="AO10" s="1342">
        <v>26.4</v>
      </c>
      <c r="AP10" s="1342">
        <v>1.6</v>
      </c>
      <c r="AQ10" s="1342">
        <v>10.7</v>
      </c>
      <c r="AR10" s="1342">
        <v>5.2</v>
      </c>
      <c r="AS10" s="1342">
        <v>9.5</v>
      </c>
      <c r="AT10" s="1342">
        <v>1.8</v>
      </c>
      <c r="AU10" s="1342">
        <v>9</v>
      </c>
      <c r="AV10" s="1342">
        <v>7.7</v>
      </c>
      <c r="AW10" s="1342">
        <v>0.7</v>
      </c>
      <c r="AX10" s="1342">
        <v>0.6</v>
      </c>
      <c r="AY10" s="1342">
        <v>34.1</v>
      </c>
      <c r="AZ10" s="1342">
        <v>5.8</v>
      </c>
      <c r="BA10" s="1378">
        <v>28.3</v>
      </c>
      <c r="BB10" s="1367" t="s">
        <v>668</v>
      </c>
      <c r="BC10" s="1398" t="s">
        <v>667</v>
      </c>
      <c r="BD10" s="1400">
        <v>23.9</v>
      </c>
      <c r="BE10" s="1342">
        <v>6.4</v>
      </c>
      <c r="BF10" s="1342">
        <v>0.6</v>
      </c>
      <c r="BG10" s="1342">
        <v>0.8</v>
      </c>
      <c r="BH10" s="1342">
        <v>13.4</v>
      </c>
      <c r="BI10" s="1342">
        <v>2.7</v>
      </c>
      <c r="BJ10" s="1342">
        <v>65.599999999999994</v>
      </c>
      <c r="BK10" s="1342">
        <v>47.8</v>
      </c>
      <c r="BL10" s="1342">
        <v>13.5</v>
      </c>
      <c r="BM10" s="1342">
        <v>4.3</v>
      </c>
      <c r="BN10" s="1342">
        <v>27.9</v>
      </c>
      <c r="BO10" s="1342">
        <v>10.3</v>
      </c>
      <c r="BP10" s="1342">
        <v>7.5</v>
      </c>
      <c r="BQ10" s="1342">
        <v>2.8</v>
      </c>
      <c r="BR10" s="1342">
        <v>2.2999999999999998</v>
      </c>
      <c r="BS10" s="1378">
        <v>0.8</v>
      </c>
      <c r="BT10" s="1367" t="s">
        <v>668</v>
      </c>
      <c r="BU10" s="1398" t="s">
        <v>667</v>
      </c>
      <c r="BV10" s="1400">
        <v>0.7</v>
      </c>
      <c r="BW10" s="1342">
        <v>1.9</v>
      </c>
      <c r="BX10" s="1342">
        <v>1.6</v>
      </c>
      <c r="BY10" s="1342">
        <v>93.7</v>
      </c>
      <c r="BZ10" s="1342">
        <v>20.6</v>
      </c>
      <c r="CA10" s="1342">
        <v>38.700000000000003</v>
      </c>
      <c r="CB10" s="1342">
        <v>6.4</v>
      </c>
      <c r="CC10" s="1342">
        <v>20.6</v>
      </c>
      <c r="CD10" s="1342">
        <v>7.4</v>
      </c>
      <c r="CE10" s="1342">
        <v>6.5</v>
      </c>
      <c r="CF10" s="1342">
        <v>1.3</v>
      </c>
      <c r="CG10" s="1342">
        <v>3.8</v>
      </c>
      <c r="CH10" s="1342">
        <v>1.3</v>
      </c>
      <c r="CI10" s="1378">
        <v>0.1</v>
      </c>
      <c r="CJ10" s="1367" t="s">
        <v>668</v>
      </c>
      <c r="CK10" s="1398" t="s">
        <v>667</v>
      </c>
      <c r="CL10" s="1400">
        <v>35</v>
      </c>
      <c r="CM10" s="1342">
        <v>15</v>
      </c>
      <c r="CN10" s="1342">
        <v>1.1000000000000001</v>
      </c>
      <c r="CO10" s="1342">
        <v>5.4</v>
      </c>
      <c r="CP10" s="1342">
        <v>5.8</v>
      </c>
      <c r="CQ10" s="1342">
        <v>6.8</v>
      </c>
      <c r="CR10" s="1343">
        <v>0.9</v>
      </c>
      <c r="CS10" s="1343">
        <v>50.8</v>
      </c>
      <c r="CT10" s="1342">
        <v>28.2</v>
      </c>
      <c r="CU10" s="1342">
        <v>22.6</v>
      </c>
      <c r="CV10" s="1342">
        <v>61</v>
      </c>
      <c r="CW10" s="1342">
        <v>60.7</v>
      </c>
      <c r="CX10" s="1342">
        <v>0.3</v>
      </c>
      <c r="CY10" s="1342">
        <v>12.4</v>
      </c>
      <c r="CZ10" s="1378">
        <v>8.1</v>
      </c>
      <c r="DA10" s="1367" t="s">
        <v>668</v>
      </c>
      <c r="DB10" s="1398" t="s">
        <v>667</v>
      </c>
      <c r="DC10" s="1400">
        <v>4.3</v>
      </c>
      <c r="DD10" s="1342">
        <v>44.5</v>
      </c>
      <c r="DE10" s="1342">
        <v>27.4</v>
      </c>
      <c r="DF10" s="1342">
        <v>3</v>
      </c>
      <c r="DG10" s="1342">
        <v>14.1</v>
      </c>
      <c r="DH10" s="1342">
        <v>264.39999999999998</v>
      </c>
      <c r="DI10" s="1342">
        <v>61.6</v>
      </c>
      <c r="DJ10" s="1342">
        <v>24.2</v>
      </c>
      <c r="DK10" s="1342">
        <v>28</v>
      </c>
      <c r="DL10" s="1342">
        <v>6.3</v>
      </c>
      <c r="DM10" s="1342">
        <v>2.1</v>
      </c>
      <c r="DN10" s="1342">
        <v>1</v>
      </c>
      <c r="DO10" s="1342">
        <v>48.6</v>
      </c>
      <c r="DP10" s="1342">
        <v>2.4</v>
      </c>
      <c r="DQ10" s="1342">
        <v>37.299999999999997</v>
      </c>
      <c r="DR10" s="1378">
        <v>8.9</v>
      </c>
      <c r="DS10" s="1367" t="s">
        <v>668</v>
      </c>
      <c r="DT10" s="1398" t="s">
        <v>667</v>
      </c>
      <c r="DU10" s="1400">
        <v>27.4</v>
      </c>
      <c r="DV10" s="1342">
        <v>5.5</v>
      </c>
      <c r="DW10" s="1342">
        <v>6</v>
      </c>
      <c r="DX10" s="1342">
        <v>8.6999999999999993</v>
      </c>
      <c r="DY10" s="1342">
        <v>7.2</v>
      </c>
      <c r="DZ10" s="1342">
        <v>42.3</v>
      </c>
      <c r="EA10" s="1342">
        <v>2.5</v>
      </c>
      <c r="EB10" s="1342">
        <v>1.2</v>
      </c>
      <c r="EC10" s="1342">
        <v>1.3</v>
      </c>
      <c r="ED10" s="1342">
        <v>7.6</v>
      </c>
      <c r="EE10" s="1342">
        <v>43.3</v>
      </c>
      <c r="EF10" s="1342">
        <v>6.8</v>
      </c>
      <c r="EG10" s="1342">
        <v>13.5</v>
      </c>
      <c r="EH10" s="1342">
        <v>23</v>
      </c>
      <c r="EI10" s="1342">
        <v>31.1</v>
      </c>
      <c r="EJ10" s="1342">
        <v>19.7</v>
      </c>
      <c r="EK10" s="1342">
        <v>7.3</v>
      </c>
      <c r="EL10" s="1378">
        <v>4.0999999999999996</v>
      </c>
      <c r="EM10" s="1367" t="s">
        <v>668</v>
      </c>
    </row>
    <row r="11" spans="1:163" s="1332" customFormat="1" ht="29.1" customHeight="1">
      <c r="A11" s="1359">
        <v>2006</v>
      </c>
      <c r="B11" s="1379">
        <v>100.9</v>
      </c>
      <c r="C11" s="1380">
        <v>100.5</v>
      </c>
      <c r="D11" s="1380">
        <v>97.5</v>
      </c>
      <c r="E11" s="1380">
        <v>97.5</v>
      </c>
      <c r="F11" s="1380">
        <v>96.9</v>
      </c>
      <c r="G11" s="1380">
        <v>102.1</v>
      </c>
      <c r="H11" s="1380">
        <v>93.3</v>
      </c>
      <c r="I11" s="1380">
        <v>97.8</v>
      </c>
      <c r="J11" s="1380">
        <v>106.6</v>
      </c>
      <c r="K11" s="1380">
        <v>95.3</v>
      </c>
      <c r="L11" s="1380">
        <v>100.2</v>
      </c>
      <c r="M11" s="1380">
        <v>101</v>
      </c>
      <c r="N11" s="1380">
        <v>101.7</v>
      </c>
      <c r="O11" s="1380">
        <v>100.3</v>
      </c>
      <c r="P11" s="1380">
        <v>99.8</v>
      </c>
      <c r="Q11" s="1381">
        <v>100</v>
      </c>
      <c r="R11" s="1368">
        <v>2006</v>
      </c>
      <c r="S11" s="1359">
        <v>2006</v>
      </c>
      <c r="T11" s="1379">
        <v>95.8</v>
      </c>
      <c r="U11" s="1380">
        <v>99.1</v>
      </c>
      <c r="V11" s="1380">
        <v>100.4</v>
      </c>
      <c r="W11" s="1380">
        <v>101.2</v>
      </c>
      <c r="X11" s="1380">
        <v>95.2</v>
      </c>
      <c r="Y11" s="1380">
        <v>92.8</v>
      </c>
      <c r="Z11" s="1380">
        <v>100.1</v>
      </c>
      <c r="AA11" s="1380">
        <v>99.2</v>
      </c>
      <c r="AB11" s="1380">
        <v>100.8</v>
      </c>
      <c r="AC11" s="1380">
        <v>98.9</v>
      </c>
      <c r="AD11" s="1380">
        <v>96.9</v>
      </c>
      <c r="AE11" s="1380">
        <v>99.7</v>
      </c>
      <c r="AF11" s="1380">
        <v>101.4</v>
      </c>
      <c r="AG11" s="1380">
        <v>99.6</v>
      </c>
      <c r="AH11" s="1380">
        <v>103.6</v>
      </c>
      <c r="AI11" s="1380">
        <v>111.1</v>
      </c>
      <c r="AJ11" s="1380">
        <v>102</v>
      </c>
      <c r="AK11" s="1381">
        <v>111.1</v>
      </c>
      <c r="AL11" s="1368">
        <v>2006</v>
      </c>
      <c r="AM11" s="1359">
        <v>2006</v>
      </c>
      <c r="AN11" s="1379">
        <v>102.6</v>
      </c>
      <c r="AO11" s="1380">
        <v>105.4</v>
      </c>
      <c r="AP11" s="1380">
        <v>107.7</v>
      </c>
      <c r="AQ11" s="1380">
        <v>99.5</v>
      </c>
      <c r="AR11" s="1380">
        <v>98.1</v>
      </c>
      <c r="AS11" s="1380">
        <v>100.5</v>
      </c>
      <c r="AT11" s="1380">
        <v>99.7</v>
      </c>
      <c r="AU11" s="1380">
        <v>99.1</v>
      </c>
      <c r="AV11" s="1380">
        <v>98.9</v>
      </c>
      <c r="AW11" s="1380">
        <v>100.3</v>
      </c>
      <c r="AX11" s="1380">
        <v>100.5</v>
      </c>
      <c r="AY11" s="1380">
        <v>99.9</v>
      </c>
      <c r="AZ11" s="1380">
        <v>103.6</v>
      </c>
      <c r="BA11" s="1381">
        <v>99.2</v>
      </c>
      <c r="BB11" s="1368">
        <v>2006</v>
      </c>
      <c r="BC11" s="1359">
        <v>2006</v>
      </c>
      <c r="BD11" s="1379">
        <v>96.3</v>
      </c>
      <c r="BE11" s="1380">
        <v>93.2</v>
      </c>
      <c r="BF11" s="1380">
        <v>100.4</v>
      </c>
      <c r="BG11" s="1380">
        <v>101.2</v>
      </c>
      <c r="BH11" s="1380">
        <v>94.9</v>
      </c>
      <c r="BI11" s="1380">
        <v>107.7</v>
      </c>
      <c r="BJ11" s="1380">
        <v>107.9</v>
      </c>
      <c r="BK11" s="1380">
        <v>97.5</v>
      </c>
      <c r="BL11" s="1380">
        <v>144.5</v>
      </c>
      <c r="BM11" s="1380">
        <v>108.9</v>
      </c>
      <c r="BN11" s="1380">
        <v>100.6</v>
      </c>
      <c r="BO11" s="1380">
        <v>105.3</v>
      </c>
      <c r="BP11" s="1380">
        <v>93.7</v>
      </c>
      <c r="BQ11" s="1380">
        <v>100.6</v>
      </c>
      <c r="BR11" s="1380">
        <v>104.2</v>
      </c>
      <c r="BS11" s="1381">
        <v>97.1</v>
      </c>
      <c r="BT11" s="1368">
        <v>2006</v>
      </c>
      <c r="BU11" s="1359">
        <v>2006</v>
      </c>
      <c r="BV11" s="1379">
        <v>102</v>
      </c>
      <c r="BW11" s="1380">
        <v>100.8</v>
      </c>
      <c r="BX11" s="1380">
        <v>99</v>
      </c>
      <c r="BY11" s="1380">
        <v>85.1</v>
      </c>
      <c r="BZ11" s="1380">
        <v>79</v>
      </c>
      <c r="CA11" s="1380">
        <v>86.5</v>
      </c>
      <c r="CB11" s="1380">
        <v>83.1</v>
      </c>
      <c r="CC11" s="1380">
        <v>87.3</v>
      </c>
      <c r="CD11" s="1380">
        <v>89.8</v>
      </c>
      <c r="CE11" s="1380">
        <v>90.7</v>
      </c>
      <c r="CF11" s="1380">
        <v>102.3</v>
      </c>
      <c r="CG11" s="1380">
        <v>91.2</v>
      </c>
      <c r="CH11" s="1380">
        <v>76.5</v>
      </c>
      <c r="CI11" s="1381">
        <v>102.6</v>
      </c>
      <c r="CJ11" s="1368">
        <v>2006</v>
      </c>
      <c r="CK11" s="1368">
        <v>2006</v>
      </c>
      <c r="CL11" s="1379">
        <v>107.2</v>
      </c>
      <c r="CM11" s="1380">
        <v>100.6</v>
      </c>
      <c r="CN11" s="1380">
        <v>97.2</v>
      </c>
      <c r="CO11" s="1380">
        <v>147.6</v>
      </c>
      <c r="CP11" s="1380">
        <v>99.7</v>
      </c>
      <c r="CQ11" s="1380">
        <v>99.3</v>
      </c>
      <c r="CR11" s="1380">
        <v>93.6</v>
      </c>
      <c r="CS11" s="1380">
        <v>99.4</v>
      </c>
      <c r="CT11" s="1380">
        <v>102</v>
      </c>
      <c r="CU11" s="1380">
        <v>96.1</v>
      </c>
      <c r="CV11" s="1380">
        <v>102</v>
      </c>
      <c r="CW11" s="1380">
        <v>102</v>
      </c>
      <c r="CX11" s="1380">
        <v>101.4</v>
      </c>
      <c r="CY11" s="1380">
        <v>100.4</v>
      </c>
      <c r="CZ11" s="1381">
        <v>101.5</v>
      </c>
      <c r="DA11" s="1368">
        <v>2006</v>
      </c>
      <c r="DB11" s="1368">
        <v>2006</v>
      </c>
      <c r="DC11" s="1379">
        <v>98.3</v>
      </c>
      <c r="DD11" s="1380">
        <v>107.4</v>
      </c>
      <c r="DE11" s="1380">
        <v>102.1</v>
      </c>
      <c r="DF11" s="1380">
        <v>102.4</v>
      </c>
      <c r="DG11" s="1380">
        <v>118.8</v>
      </c>
      <c r="DH11" s="1380">
        <v>102.2</v>
      </c>
      <c r="DI11" s="1380">
        <v>102.6</v>
      </c>
      <c r="DJ11" s="1380">
        <v>105.7</v>
      </c>
      <c r="DK11" s="1380">
        <v>99.8</v>
      </c>
      <c r="DL11" s="1380">
        <v>102.7</v>
      </c>
      <c r="DM11" s="1380">
        <v>104.1</v>
      </c>
      <c r="DN11" s="1380">
        <v>102.7</v>
      </c>
      <c r="DO11" s="1380">
        <v>100.3</v>
      </c>
      <c r="DP11" s="1380">
        <v>101.5</v>
      </c>
      <c r="DQ11" s="1380">
        <v>99.6</v>
      </c>
      <c r="DR11" s="1381">
        <v>102.8</v>
      </c>
      <c r="DS11" s="1368">
        <v>2006</v>
      </c>
      <c r="DT11" s="1368">
        <v>2006</v>
      </c>
      <c r="DU11" s="1379">
        <v>107</v>
      </c>
      <c r="DV11" s="1380">
        <v>100.1</v>
      </c>
      <c r="DW11" s="1380">
        <v>101.8</v>
      </c>
      <c r="DX11" s="1380">
        <v>100.3</v>
      </c>
      <c r="DY11" s="1380">
        <v>124.6</v>
      </c>
      <c r="DZ11" s="1380">
        <v>101.2</v>
      </c>
      <c r="EA11" s="1380">
        <v>97.4</v>
      </c>
      <c r="EB11" s="1380">
        <v>95.7</v>
      </c>
      <c r="EC11" s="1380">
        <v>99</v>
      </c>
      <c r="ED11" s="1380">
        <v>100.5</v>
      </c>
      <c r="EE11" s="1380">
        <v>102.5</v>
      </c>
      <c r="EF11" s="1380">
        <v>100.3</v>
      </c>
      <c r="EG11" s="1380">
        <v>106.3</v>
      </c>
      <c r="EH11" s="1380">
        <v>101</v>
      </c>
      <c r="EI11" s="1380">
        <v>102</v>
      </c>
      <c r="EJ11" s="1380">
        <v>102.9</v>
      </c>
      <c r="EK11" s="1380">
        <v>100.3</v>
      </c>
      <c r="EL11" s="1381">
        <v>100.5</v>
      </c>
      <c r="EM11" s="1368">
        <v>2006</v>
      </c>
    </row>
    <row r="12" spans="1:163" s="1332" customFormat="1" ht="29.1" customHeight="1">
      <c r="A12" s="1360">
        <v>2007</v>
      </c>
      <c r="B12" s="1379">
        <v>102.3</v>
      </c>
      <c r="C12" s="1380">
        <v>101.5</v>
      </c>
      <c r="D12" s="1380">
        <v>100.2</v>
      </c>
      <c r="E12" s="1380">
        <v>100.2</v>
      </c>
      <c r="F12" s="1380">
        <v>100.1</v>
      </c>
      <c r="G12" s="1380">
        <v>100.5</v>
      </c>
      <c r="H12" s="1380">
        <v>89.7</v>
      </c>
      <c r="I12" s="1380">
        <v>104.9</v>
      </c>
      <c r="J12" s="1380">
        <v>114</v>
      </c>
      <c r="K12" s="1380">
        <v>102.3</v>
      </c>
      <c r="L12" s="1380">
        <v>101</v>
      </c>
      <c r="M12" s="1380">
        <v>104.4</v>
      </c>
      <c r="N12" s="1380">
        <v>104</v>
      </c>
      <c r="O12" s="1380">
        <v>102.1</v>
      </c>
      <c r="P12" s="1380">
        <v>116.1</v>
      </c>
      <c r="Q12" s="1381">
        <v>100</v>
      </c>
      <c r="R12" s="1369">
        <v>2007</v>
      </c>
      <c r="S12" s="1399">
        <v>2007</v>
      </c>
      <c r="T12" s="1379">
        <v>93.4</v>
      </c>
      <c r="U12" s="1380">
        <v>99.1</v>
      </c>
      <c r="V12" s="1380">
        <v>99.8</v>
      </c>
      <c r="W12" s="1380">
        <v>101.4</v>
      </c>
      <c r="X12" s="1380">
        <v>93.7</v>
      </c>
      <c r="Y12" s="1380">
        <v>88.9</v>
      </c>
      <c r="Z12" s="1380">
        <v>100.6</v>
      </c>
      <c r="AA12" s="1380">
        <v>99.1</v>
      </c>
      <c r="AB12" s="1380">
        <v>101.7</v>
      </c>
      <c r="AC12" s="1380">
        <v>102.1</v>
      </c>
      <c r="AD12" s="1380">
        <v>97.9</v>
      </c>
      <c r="AE12" s="1380">
        <v>103.7</v>
      </c>
      <c r="AF12" s="1380">
        <v>102.5</v>
      </c>
      <c r="AG12" s="1380">
        <v>100.7</v>
      </c>
      <c r="AH12" s="1380">
        <v>104.6</v>
      </c>
      <c r="AI12" s="1380">
        <v>117</v>
      </c>
      <c r="AJ12" s="1380">
        <v>129.19999999999999</v>
      </c>
      <c r="AK12" s="1381">
        <v>117</v>
      </c>
      <c r="AL12" s="1369">
        <v>2007</v>
      </c>
      <c r="AM12" s="1399">
        <v>2007</v>
      </c>
      <c r="AN12" s="1379">
        <v>106.8</v>
      </c>
      <c r="AO12" s="1380">
        <v>112.6</v>
      </c>
      <c r="AP12" s="1380">
        <v>110.7</v>
      </c>
      <c r="AQ12" s="1380">
        <v>100.8</v>
      </c>
      <c r="AR12" s="1380">
        <v>97.9</v>
      </c>
      <c r="AS12" s="1380">
        <v>102.5</v>
      </c>
      <c r="AT12" s="1380">
        <v>102.7</v>
      </c>
      <c r="AU12" s="1380">
        <v>99.1</v>
      </c>
      <c r="AV12" s="1380">
        <v>98.5</v>
      </c>
      <c r="AW12" s="1380">
        <v>103</v>
      </c>
      <c r="AX12" s="1380">
        <v>101.5</v>
      </c>
      <c r="AY12" s="1380">
        <v>100.6</v>
      </c>
      <c r="AZ12" s="1380">
        <v>108.7</v>
      </c>
      <c r="BA12" s="1381">
        <v>98.9</v>
      </c>
      <c r="BB12" s="1369">
        <v>2007</v>
      </c>
      <c r="BC12" s="1399">
        <v>2007</v>
      </c>
      <c r="BD12" s="1379">
        <v>94.7</v>
      </c>
      <c r="BE12" s="1380">
        <v>90.3</v>
      </c>
      <c r="BF12" s="1380">
        <v>102.7</v>
      </c>
      <c r="BG12" s="1380">
        <v>102.9</v>
      </c>
      <c r="BH12" s="1380">
        <v>93.5</v>
      </c>
      <c r="BI12" s="1380">
        <v>106.2</v>
      </c>
      <c r="BJ12" s="1380">
        <v>119.8</v>
      </c>
      <c r="BK12" s="1380">
        <v>110.3</v>
      </c>
      <c r="BL12" s="1380">
        <v>156.4</v>
      </c>
      <c r="BM12" s="1380">
        <v>110.1</v>
      </c>
      <c r="BN12" s="1380">
        <v>101.4</v>
      </c>
      <c r="BO12" s="1380">
        <v>107.2</v>
      </c>
      <c r="BP12" s="1380">
        <v>92.6</v>
      </c>
      <c r="BQ12" s="1380">
        <v>103.2</v>
      </c>
      <c r="BR12" s="1380">
        <v>103.7</v>
      </c>
      <c r="BS12" s="1381">
        <v>100.7</v>
      </c>
      <c r="BT12" s="1369">
        <v>2007</v>
      </c>
      <c r="BU12" s="1399">
        <v>2007</v>
      </c>
      <c r="BV12" s="1379">
        <v>101.4</v>
      </c>
      <c r="BW12" s="1380">
        <v>100.4</v>
      </c>
      <c r="BX12" s="1380">
        <v>100.4</v>
      </c>
      <c r="BY12" s="1380">
        <v>72.599999999999994</v>
      </c>
      <c r="BZ12" s="1380">
        <v>66.2</v>
      </c>
      <c r="CA12" s="1380">
        <v>73</v>
      </c>
      <c r="CB12" s="1380">
        <v>74.5</v>
      </c>
      <c r="CC12" s="1380">
        <v>75.400000000000006</v>
      </c>
      <c r="CD12" s="1380">
        <v>78.5</v>
      </c>
      <c r="CE12" s="1380">
        <v>85.1</v>
      </c>
      <c r="CF12" s="1380">
        <v>102.4</v>
      </c>
      <c r="CG12" s="1380">
        <v>87.4</v>
      </c>
      <c r="CH12" s="1380">
        <v>59.8</v>
      </c>
      <c r="CI12" s="1381">
        <v>103.5</v>
      </c>
      <c r="CJ12" s="1369">
        <v>2007</v>
      </c>
      <c r="CK12" s="1369">
        <v>2007</v>
      </c>
      <c r="CL12" s="1379">
        <v>109.3</v>
      </c>
      <c r="CM12" s="1380">
        <v>100.4</v>
      </c>
      <c r="CN12" s="1380">
        <v>104.9</v>
      </c>
      <c r="CO12" s="1380">
        <v>162.5</v>
      </c>
      <c r="CP12" s="1380">
        <v>101.6</v>
      </c>
      <c r="CQ12" s="1380">
        <v>96.4</v>
      </c>
      <c r="CR12" s="1380">
        <v>91.1</v>
      </c>
      <c r="CS12" s="1380">
        <v>99.3</v>
      </c>
      <c r="CT12" s="1380">
        <v>103.6</v>
      </c>
      <c r="CU12" s="1380">
        <v>93.9</v>
      </c>
      <c r="CV12" s="1380">
        <v>102.8</v>
      </c>
      <c r="CW12" s="1380">
        <v>102.8</v>
      </c>
      <c r="CX12" s="1380">
        <v>102.5</v>
      </c>
      <c r="CY12" s="1380">
        <v>105.2</v>
      </c>
      <c r="CZ12" s="1381">
        <v>102.6</v>
      </c>
      <c r="DA12" s="1369">
        <v>2007</v>
      </c>
      <c r="DB12" s="1369">
        <v>2007</v>
      </c>
      <c r="DC12" s="1379">
        <v>110.1</v>
      </c>
      <c r="DD12" s="1380">
        <v>111.2</v>
      </c>
      <c r="DE12" s="1380">
        <v>105.5</v>
      </c>
      <c r="DF12" s="1380">
        <v>106.2</v>
      </c>
      <c r="DG12" s="1380">
        <v>123.3</v>
      </c>
      <c r="DH12" s="1380">
        <v>104.6</v>
      </c>
      <c r="DI12" s="1380">
        <v>105.2</v>
      </c>
      <c r="DJ12" s="1380">
        <v>108.9</v>
      </c>
      <c r="DK12" s="1380">
        <v>101.9</v>
      </c>
      <c r="DL12" s="1380">
        <v>102.9</v>
      </c>
      <c r="DM12" s="1380">
        <v>107.9</v>
      </c>
      <c r="DN12" s="1380">
        <v>118.1</v>
      </c>
      <c r="DO12" s="1380">
        <v>99.7</v>
      </c>
      <c r="DP12" s="1380">
        <v>105.2</v>
      </c>
      <c r="DQ12" s="1380">
        <v>98.1</v>
      </c>
      <c r="DR12" s="1381">
        <v>104.4</v>
      </c>
      <c r="DS12" s="1369">
        <v>2007</v>
      </c>
      <c r="DT12" s="1369">
        <v>2007</v>
      </c>
      <c r="DU12" s="1379">
        <v>114.4</v>
      </c>
      <c r="DV12" s="1380">
        <v>98.6</v>
      </c>
      <c r="DW12" s="1380">
        <v>106</v>
      </c>
      <c r="DX12" s="1380">
        <v>100.2</v>
      </c>
      <c r="DY12" s="1380">
        <v>150.69999999999999</v>
      </c>
      <c r="DZ12" s="1380">
        <v>103.3</v>
      </c>
      <c r="EA12" s="1380">
        <v>95.9</v>
      </c>
      <c r="EB12" s="1380">
        <v>94.3</v>
      </c>
      <c r="EC12" s="1380">
        <v>97.3</v>
      </c>
      <c r="ED12" s="1380">
        <v>100</v>
      </c>
      <c r="EE12" s="1380">
        <v>106.1</v>
      </c>
      <c r="EF12" s="1380">
        <v>99.1</v>
      </c>
      <c r="EG12" s="1380">
        <v>112.9</v>
      </c>
      <c r="EH12" s="1380">
        <v>104.2</v>
      </c>
      <c r="EI12" s="1380">
        <v>103.8</v>
      </c>
      <c r="EJ12" s="1380">
        <v>105.3</v>
      </c>
      <c r="EK12" s="1380">
        <v>101.6</v>
      </c>
      <c r="EL12" s="1381">
        <v>100.7</v>
      </c>
      <c r="EM12" s="1369">
        <v>2007</v>
      </c>
    </row>
    <row r="13" spans="1:163" s="1332" customFormat="1" ht="29.1" customHeight="1">
      <c r="A13" s="1361" t="s">
        <v>87</v>
      </c>
      <c r="B13" s="1379">
        <v>111.1</v>
      </c>
      <c r="C13" s="1380">
        <v>112.5</v>
      </c>
      <c r="D13" s="1380">
        <v>101.3</v>
      </c>
      <c r="E13" s="1380">
        <v>101.3</v>
      </c>
      <c r="F13" s="1380">
        <v>101</v>
      </c>
      <c r="G13" s="1380">
        <v>104</v>
      </c>
      <c r="H13" s="1380">
        <v>90.3</v>
      </c>
      <c r="I13" s="1380">
        <v>115.1</v>
      </c>
      <c r="J13" s="1380">
        <v>122.4</v>
      </c>
      <c r="K13" s="1380">
        <v>113</v>
      </c>
      <c r="L13" s="1380">
        <v>113</v>
      </c>
      <c r="M13" s="1380">
        <v>117</v>
      </c>
      <c r="N13" s="1380">
        <v>115.9</v>
      </c>
      <c r="O13" s="1380">
        <v>105.4</v>
      </c>
      <c r="P13" s="1380">
        <v>167</v>
      </c>
      <c r="Q13" s="1381">
        <v>100</v>
      </c>
      <c r="R13" s="1361" t="s">
        <v>87</v>
      </c>
      <c r="S13" s="1361" t="s">
        <v>87</v>
      </c>
      <c r="T13" s="1379">
        <v>97.5</v>
      </c>
      <c r="U13" s="1380">
        <v>110.9</v>
      </c>
      <c r="V13" s="1380">
        <v>110.5</v>
      </c>
      <c r="W13" s="1380">
        <v>102</v>
      </c>
      <c r="X13" s="1380">
        <v>106.8</v>
      </c>
      <c r="Y13" s="1380">
        <v>89.4</v>
      </c>
      <c r="Z13" s="1380">
        <v>104.6</v>
      </c>
      <c r="AA13" s="1380">
        <v>107.7</v>
      </c>
      <c r="AB13" s="1380">
        <v>102.4</v>
      </c>
      <c r="AC13" s="1380">
        <v>111.3</v>
      </c>
      <c r="AD13" s="1380">
        <v>102.2</v>
      </c>
      <c r="AE13" s="1380">
        <v>114.6</v>
      </c>
      <c r="AF13" s="1380">
        <v>110.4</v>
      </c>
      <c r="AG13" s="1380">
        <v>112.8</v>
      </c>
      <c r="AH13" s="1380">
        <v>107.7</v>
      </c>
      <c r="AI13" s="1380">
        <v>154.69999999999999</v>
      </c>
      <c r="AJ13" s="1380">
        <v>120.5</v>
      </c>
      <c r="AK13" s="1381">
        <v>154.80000000000001</v>
      </c>
      <c r="AL13" s="1361" t="s">
        <v>87</v>
      </c>
      <c r="AM13" s="1361" t="s">
        <v>87</v>
      </c>
      <c r="AN13" s="1379">
        <v>129.80000000000001</v>
      </c>
      <c r="AO13" s="1380">
        <v>143.30000000000001</v>
      </c>
      <c r="AP13" s="1380">
        <v>186.9</v>
      </c>
      <c r="AQ13" s="1380">
        <v>118.2</v>
      </c>
      <c r="AR13" s="1380">
        <v>103</v>
      </c>
      <c r="AS13" s="1380">
        <v>114.2</v>
      </c>
      <c r="AT13" s="1380">
        <v>110</v>
      </c>
      <c r="AU13" s="1380">
        <v>101.3</v>
      </c>
      <c r="AV13" s="1380">
        <v>99.8</v>
      </c>
      <c r="AW13" s="1380">
        <v>113.8</v>
      </c>
      <c r="AX13" s="1380">
        <v>105.5</v>
      </c>
      <c r="AY13" s="1380">
        <v>110</v>
      </c>
      <c r="AZ13" s="1380">
        <v>121</v>
      </c>
      <c r="BA13" s="1381">
        <v>107.8</v>
      </c>
      <c r="BB13" s="1361" t="s">
        <v>87</v>
      </c>
      <c r="BC13" s="1361" t="s">
        <v>87</v>
      </c>
      <c r="BD13" s="1379">
        <v>105.6</v>
      </c>
      <c r="BE13" s="1380">
        <v>105</v>
      </c>
      <c r="BF13" s="1380">
        <v>106.8</v>
      </c>
      <c r="BG13" s="1380">
        <v>119.3</v>
      </c>
      <c r="BH13" s="1380">
        <v>101.3</v>
      </c>
      <c r="BI13" s="1380">
        <v>124.3</v>
      </c>
      <c r="BJ13" s="1380">
        <v>147.19999999999999</v>
      </c>
      <c r="BK13" s="1380">
        <v>143.9</v>
      </c>
      <c r="BL13" s="1380">
        <v>164.2</v>
      </c>
      <c r="BM13" s="1380">
        <v>130.9</v>
      </c>
      <c r="BN13" s="1380">
        <v>118.6</v>
      </c>
      <c r="BO13" s="1380">
        <v>131.5</v>
      </c>
      <c r="BP13" s="1380">
        <v>103.7</v>
      </c>
      <c r="BQ13" s="1380">
        <v>109.2</v>
      </c>
      <c r="BR13" s="1380">
        <v>128.1</v>
      </c>
      <c r="BS13" s="1381">
        <v>128.6</v>
      </c>
      <c r="BT13" s="1361" t="s">
        <v>87</v>
      </c>
      <c r="BU13" s="1361" t="s">
        <v>87</v>
      </c>
      <c r="BV13" s="1379">
        <v>105</v>
      </c>
      <c r="BW13" s="1380">
        <v>110.1</v>
      </c>
      <c r="BX13" s="1380">
        <v>119.4</v>
      </c>
      <c r="BY13" s="1380">
        <v>70.3</v>
      </c>
      <c r="BZ13" s="1380">
        <v>66.2</v>
      </c>
      <c r="CA13" s="1380">
        <v>72</v>
      </c>
      <c r="CB13" s="1380">
        <v>68.099999999999994</v>
      </c>
      <c r="CC13" s="1380">
        <v>70.099999999999994</v>
      </c>
      <c r="CD13" s="1380">
        <v>74.599999999999994</v>
      </c>
      <c r="CE13" s="1380">
        <v>85.8</v>
      </c>
      <c r="CF13" s="1380">
        <v>102.4</v>
      </c>
      <c r="CG13" s="1380">
        <v>89.7</v>
      </c>
      <c r="CH13" s="1380">
        <v>56.5</v>
      </c>
      <c r="CI13" s="1381">
        <v>103.6</v>
      </c>
      <c r="CJ13" s="1361" t="s">
        <v>87</v>
      </c>
      <c r="CK13" s="1361" t="s">
        <v>87</v>
      </c>
      <c r="CL13" s="1379">
        <v>112.4</v>
      </c>
      <c r="CM13" s="1380">
        <v>101.8</v>
      </c>
      <c r="CN13" s="1380">
        <v>116.2</v>
      </c>
      <c r="CO13" s="1380">
        <v>172.1</v>
      </c>
      <c r="CP13" s="1380">
        <v>107.3</v>
      </c>
      <c r="CQ13" s="1380">
        <v>95.1</v>
      </c>
      <c r="CR13" s="1380">
        <v>91.2</v>
      </c>
      <c r="CS13" s="1380">
        <v>103.6</v>
      </c>
      <c r="CT13" s="1380">
        <v>108.8</v>
      </c>
      <c r="CU13" s="1380">
        <v>97.1</v>
      </c>
      <c r="CV13" s="1380">
        <v>104.4</v>
      </c>
      <c r="CW13" s="1380">
        <v>104.4</v>
      </c>
      <c r="CX13" s="1380">
        <v>103.6</v>
      </c>
      <c r="CY13" s="1380">
        <v>115.9</v>
      </c>
      <c r="CZ13" s="1381">
        <v>102.1</v>
      </c>
      <c r="DA13" s="1361" t="s">
        <v>87</v>
      </c>
      <c r="DB13" s="1361" t="s">
        <v>87</v>
      </c>
      <c r="DC13" s="1379">
        <v>141.9</v>
      </c>
      <c r="DD13" s="1380">
        <v>115.9</v>
      </c>
      <c r="DE13" s="1380">
        <v>105.5</v>
      </c>
      <c r="DF13" s="1380">
        <v>111.5</v>
      </c>
      <c r="DG13" s="1380">
        <v>137.1</v>
      </c>
      <c r="DH13" s="1380">
        <v>107.2</v>
      </c>
      <c r="DI13" s="1380">
        <v>111.9</v>
      </c>
      <c r="DJ13" s="1380">
        <v>112.6</v>
      </c>
      <c r="DK13" s="1380">
        <v>113.1</v>
      </c>
      <c r="DL13" s="1380">
        <v>102.6</v>
      </c>
      <c r="DM13" s="1380">
        <v>110.6</v>
      </c>
      <c r="DN13" s="1380">
        <v>122.1</v>
      </c>
      <c r="DO13" s="1380">
        <v>98.9</v>
      </c>
      <c r="DP13" s="1380">
        <v>105.2</v>
      </c>
      <c r="DQ13" s="1380">
        <v>97.2</v>
      </c>
      <c r="DR13" s="1381">
        <v>104.3</v>
      </c>
      <c r="DS13" s="1361" t="s">
        <v>87</v>
      </c>
      <c r="DT13" s="1361" t="s">
        <v>87</v>
      </c>
      <c r="DU13" s="1379">
        <v>106</v>
      </c>
      <c r="DV13" s="1380">
        <v>98.3</v>
      </c>
      <c r="DW13" s="1380">
        <v>102.5</v>
      </c>
      <c r="DX13" s="1380">
        <v>99.6</v>
      </c>
      <c r="DY13" s="1380">
        <v>122.3</v>
      </c>
      <c r="DZ13" s="1380">
        <v>106.3</v>
      </c>
      <c r="EA13" s="1380">
        <v>101.5</v>
      </c>
      <c r="EB13" s="1380">
        <v>101.6</v>
      </c>
      <c r="EC13" s="1380">
        <v>101.4</v>
      </c>
      <c r="ED13" s="1380">
        <v>102.7</v>
      </c>
      <c r="EE13" s="1380">
        <v>113.4</v>
      </c>
      <c r="EF13" s="1380">
        <v>101</v>
      </c>
      <c r="EG13" s="1380">
        <v>132.9</v>
      </c>
      <c r="EH13" s="1380">
        <v>105.6</v>
      </c>
      <c r="EI13" s="1380">
        <v>106.3</v>
      </c>
      <c r="EJ13" s="1380">
        <v>108.6</v>
      </c>
      <c r="EK13" s="1380">
        <v>102.7</v>
      </c>
      <c r="EL13" s="1381">
        <v>102.1</v>
      </c>
      <c r="EM13" s="1361" t="s">
        <v>87</v>
      </c>
    </row>
    <row r="14" spans="1:163" s="1332" customFormat="1" ht="29.1" customHeight="1">
      <c r="A14" s="1362">
        <v>2009</v>
      </c>
      <c r="B14" s="1379">
        <v>110.9</v>
      </c>
      <c r="C14" s="1380">
        <v>111.9</v>
      </c>
      <c r="D14" s="1380">
        <v>110.1</v>
      </c>
      <c r="E14" s="1380">
        <v>110.1</v>
      </c>
      <c r="F14" s="1380">
        <v>107.1</v>
      </c>
      <c r="G14" s="1380">
        <v>132.19999999999999</v>
      </c>
      <c r="H14" s="1380">
        <v>92</v>
      </c>
      <c r="I14" s="1380">
        <v>126.4</v>
      </c>
      <c r="J14" s="1380">
        <v>143.4</v>
      </c>
      <c r="K14" s="1380">
        <v>121.5</v>
      </c>
      <c r="L14" s="1380">
        <v>111.2</v>
      </c>
      <c r="M14" s="1380">
        <v>125.5</v>
      </c>
      <c r="N14" s="1380">
        <v>126.5</v>
      </c>
      <c r="O14" s="1380">
        <v>110.4</v>
      </c>
      <c r="P14" s="1380">
        <v>181.6</v>
      </c>
      <c r="Q14" s="1381">
        <v>100</v>
      </c>
      <c r="R14" s="1362">
        <v>2009</v>
      </c>
      <c r="S14" s="1362">
        <v>2009</v>
      </c>
      <c r="T14" s="1379">
        <v>101.2</v>
      </c>
      <c r="U14" s="1380">
        <v>116.8</v>
      </c>
      <c r="V14" s="1380">
        <v>118.3</v>
      </c>
      <c r="W14" s="1380">
        <v>100.9</v>
      </c>
      <c r="X14" s="1380">
        <v>112.4</v>
      </c>
      <c r="Y14" s="1380">
        <v>92.7</v>
      </c>
      <c r="Z14" s="1380">
        <v>110.2</v>
      </c>
      <c r="AA14" s="1380">
        <v>114.6</v>
      </c>
      <c r="AB14" s="1380">
        <v>106.9</v>
      </c>
      <c r="AC14" s="1380">
        <v>119.7</v>
      </c>
      <c r="AD14" s="1380">
        <v>109.8</v>
      </c>
      <c r="AE14" s="1380">
        <v>123.4</v>
      </c>
      <c r="AF14" s="1380">
        <v>114.9</v>
      </c>
      <c r="AG14" s="1380">
        <v>116.3</v>
      </c>
      <c r="AH14" s="1380">
        <v>113.2</v>
      </c>
      <c r="AI14" s="1380">
        <v>132.30000000000001</v>
      </c>
      <c r="AJ14" s="1380">
        <v>288.8</v>
      </c>
      <c r="AK14" s="1381">
        <v>132</v>
      </c>
      <c r="AL14" s="1362">
        <v>2009</v>
      </c>
      <c r="AM14" s="1362">
        <v>2009</v>
      </c>
      <c r="AN14" s="1379">
        <v>122.5</v>
      </c>
      <c r="AO14" s="1380">
        <v>123.4</v>
      </c>
      <c r="AP14" s="1380">
        <v>204.9</v>
      </c>
      <c r="AQ14" s="1380">
        <v>114.6</v>
      </c>
      <c r="AR14" s="1380">
        <v>105.8</v>
      </c>
      <c r="AS14" s="1380">
        <v>126.4</v>
      </c>
      <c r="AT14" s="1380">
        <v>110</v>
      </c>
      <c r="AU14" s="1380">
        <v>105.4</v>
      </c>
      <c r="AV14" s="1380">
        <v>102.8</v>
      </c>
      <c r="AW14" s="1380">
        <v>127.3</v>
      </c>
      <c r="AX14" s="1380">
        <v>113.1</v>
      </c>
      <c r="AY14" s="1380">
        <v>112.8</v>
      </c>
      <c r="AZ14" s="1380">
        <v>130.9</v>
      </c>
      <c r="BA14" s="1381">
        <v>109.1</v>
      </c>
      <c r="BB14" s="1362">
        <v>2009</v>
      </c>
      <c r="BC14" s="1362">
        <v>2009</v>
      </c>
      <c r="BD14" s="1379">
        <v>114.2</v>
      </c>
      <c r="BE14" s="1380">
        <v>110.9</v>
      </c>
      <c r="BF14" s="1380">
        <v>110.1</v>
      </c>
      <c r="BG14" s="1380">
        <v>137.80000000000001</v>
      </c>
      <c r="BH14" s="1380">
        <v>108.7</v>
      </c>
      <c r="BI14" s="1380">
        <v>143.4</v>
      </c>
      <c r="BJ14" s="1380">
        <v>135.19999999999999</v>
      </c>
      <c r="BK14" s="1380">
        <v>132.69999999999999</v>
      </c>
      <c r="BL14" s="1380">
        <v>144.5</v>
      </c>
      <c r="BM14" s="1380">
        <v>133.69999999999999</v>
      </c>
      <c r="BN14" s="1380">
        <v>125.5</v>
      </c>
      <c r="BO14" s="1380">
        <v>135.6</v>
      </c>
      <c r="BP14" s="1380">
        <v>114.8</v>
      </c>
      <c r="BQ14" s="1380">
        <v>114.4</v>
      </c>
      <c r="BR14" s="1380">
        <v>132.4</v>
      </c>
      <c r="BS14" s="1381">
        <v>129.1</v>
      </c>
      <c r="BT14" s="1362">
        <v>2009</v>
      </c>
      <c r="BU14" s="1362">
        <v>2009</v>
      </c>
      <c r="BV14" s="1379">
        <v>115.3</v>
      </c>
      <c r="BW14" s="1380">
        <v>121</v>
      </c>
      <c r="BX14" s="1380">
        <v>128.80000000000001</v>
      </c>
      <c r="BY14" s="1380">
        <v>68</v>
      </c>
      <c r="BZ14" s="1380">
        <v>70.8</v>
      </c>
      <c r="CA14" s="1380">
        <v>65.5</v>
      </c>
      <c r="CB14" s="1380">
        <v>68.7</v>
      </c>
      <c r="CC14" s="1380">
        <v>67.900000000000006</v>
      </c>
      <c r="CD14" s="1380">
        <v>72.7</v>
      </c>
      <c r="CE14" s="1380">
        <v>87.2</v>
      </c>
      <c r="CF14" s="1380">
        <v>102.3</v>
      </c>
      <c r="CG14" s="1380">
        <v>91.9</v>
      </c>
      <c r="CH14" s="1380">
        <v>57.1</v>
      </c>
      <c r="CI14" s="1381">
        <v>103.6</v>
      </c>
      <c r="CJ14" s="1362">
        <v>2009</v>
      </c>
      <c r="CK14" s="1362">
        <v>2009</v>
      </c>
      <c r="CL14" s="1379">
        <v>112.4</v>
      </c>
      <c r="CM14" s="1380">
        <v>104</v>
      </c>
      <c r="CN14" s="1380">
        <v>103.3</v>
      </c>
      <c r="CO14" s="1380">
        <v>165.7</v>
      </c>
      <c r="CP14" s="1380">
        <v>108.4</v>
      </c>
      <c r="CQ14" s="1380">
        <v>96.2</v>
      </c>
      <c r="CR14" s="1380">
        <v>91.4</v>
      </c>
      <c r="CS14" s="1380">
        <v>108.2</v>
      </c>
      <c r="CT14" s="1380">
        <v>114.7</v>
      </c>
      <c r="CU14" s="1380">
        <v>100</v>
      </c>
      <c r="CV14" s="1380">
        <v>105.7</v>
      </c>
      <c r="CW14" s="1380">
        <v>105.6</v>
      </c>
      <c r="CX14" s="1380">
        <v>119.7</v>
      </c>
      <c r="CY14" s="1380">
        <v>115.8</v>
      </c>
      <c r="CZ14" s="1381">
        <v>107.1</v>
      </c>
      <c r="DA14" s="1362">
        <v>2009</v>
      </c>
      <c r="DB14" s="1362">
        <v>2009</v>
      </c>
      <c r="DC14" s="1379">
        <v>132.19999999999999</v>
      </c>
      <c r="DD14" s="1380">
        <v>123.7</v>
      </c>
      <c r="DE14" s="1380">
        <v>111.8</v>
      </c>
      <c r="DF14" s="1380">
        <v>112.3</v>
      </c>
      <c r="DG14" s="1380">
        <v>149.19999999999999</v>
      </c>
      <c r="DH14" s="1380">
        <v>108</v>
      </c>
      <c r="DI14" s="1380">
        <v>113.9</v>
      </c>
      <c r="DJ14" s="1380">
        <v>116.6</v>
      </c>
      <c r="DK14" s="1380">
        <v>113.9</v>
      </c>
      <c r="DL14" s="1380">
        <v>102.5</v>
      </c>
      <c r="DM14" s="1380">
        <v>111</v>
      </c>
      <c r="DN14" s="1380">
        <v>123.5</v>
      </c>
      <c r="DO14" s="1380">
        <v>98.9</v>
      </c>
      <c r="DP14" s="1380">
        <v>105.2</v>
      </c>
      <c r="DQ14" s="1380">
        <v>97.2</v>
      </c>
      <c r="DR14" s="1381">
        <v>104.3</v>
      </c>
      <c r="DS14" s="1362">
        <v>2009</v>
      </c>
      <c r="DT14" s="1362">
        <v>2009</v>
      </c>
      <c r="DU14" s="1379">
        <v>101.1</v>
      </c>
      <c r="DV14" s="1380">
        <v>98.7</v>
      </c>
      <c r="DW14" s="1380">
        <v>97.8</v>
      </c>
      <c r="DX14" s="1380">
        <v>96.9</v>
      </c>
      <c r="DY14" s="1380">
        <v>110.7</v>
      </c>
      <c r="DZ14" s="1380">
        <v>109</v>
      </c>
      <c r="EA14" s="1380">
        <v>105.2</v>
      </c>
      <c r="EB14" s="1380">
        <v>102.5</v>
      </c>
      <c r="EC14" s="1380">
        <v>107.7</v>
      </c>
      <c r="ED14" s="1380">
        <v>103.3</v>
      </c>
      <c r="EE14" s="1380">
        <v>115.8</v>
      </c>
      <c r="EF14" s="1380">
        <v>100.8</v>
      </c>
      <c r="EG14" s="1380">
        <v>140.19999999999999</v>
      </c>
      <c r="EH14" s="1380">
        <v>105.8</v>
      </c>
      <c r="EI14" s="1380">
        <v>105.7</v>
      </c>
      <c r="EJ14" s="1380">
        <v>109.3</v>
      </c>
      <c r="EK14" s="1380">
        <v>97.4</v>
      </c>
      <c r="EL14" s="1381">
        <v>103.3</v>
      </c>
      <c r="EM14" s="1362">
        <v>2009</v>
      </c>
    </row>
    <row r="15" spans="1:163" s="1331" customFormat="1" ht="29.1" customHeight="1">
      <c r="A15" s="1362">
        <v>2010</v>
      </c>
      <c r="B15" s="1379">
        <v>115.1</v>
      </c>
      <c r="C15" s="1380">
        <v>117</v>
      </c>
      <c r="D15" s="1380">
        <v>120</v>
      </c>
      <c r="E15" s="1380">
        <v>120</v>
      </c>
      <c r="F15" s="1380">
        <v>118.1</v>
      </c>
      <c r="G15" s="1380">
        <v>134.30000000000001</v>
      </c>
      <c r="H15" s="1380">
        <v>107.3</v>
      </c>
      <c r="I15" s="1380">
        <v>140.80000000000001</v>
      </c>
      <c r="J15" s="1380">
        <v>156.1</v>
      </c>
      <c r="K15" s="1380">
        <v>136.5</v>
      </c>
      <c r="L15" s="1380">
        <v>115.9</v>
      </c>
      <c r="M15" s="1380">
        <v>127.3</v>
      </c>
      <c r="N15" s="1380">
        <v>130.6</v>
      </c>
      <c r="O15" s="1380">
        <v>112.2</v>
      </c>
      <c r="P15" s="1380">
        <v>173.3</v>
      </c>
      <c r="Q15" s="1381">
        <v>100</v>
      </c>
      <c r="R15" s="1370">
        <v>2010</v>
      </c>
      <c r="S15" s="1362">
        <v>2010</v>
      </c>
      <c r="T15" s="1379">
        <v>105.1</v>
      </c>
      <c r="U15" s="1380">
        <v>132.30000000000001</v>
      </c>
      <c r="V15" s="1380">
        <v>119.1</v>
      </c>
      <c r="W15" s="1380">
        <v>104.7</v>
      </c>
      <c r="X15" s="1380">
        <v>113.7</v>
      </c>
      <c r="Y15" s="1380">
        <v>95.5</v>
      </c>
      <c r="Z15" s="1380">
        <v>111.1</v>
      </c>
      <c r="AA15" s="1380">
        <v>114.6</v>
      </c>
      <c r="AB15" s="1380">
        <v>108.6</v>
      </c>
      <c r="AC15" s="1380">
        <v>121.2</v>
      </c>
      <c r="AD15" s="1380">
        <v>116.5</v>
      </c>
      <c r="AE15" s="1380">
        <v>123</v>
      </c>
      <c r="AF15" s="1380">
        <v>122.1</v>
      </c>
      <c r="AG15" s="1380">
        <v>127</v>
      </c>
      <c r="AH15" s="1380">
        <v>116.5</v>
      </c>
      <c r="AI15" s="1380">
        <v>149.4</v>
      </c>
      <c r="AJ15" s="1380">
        <v>261.7</v>
      </c>
      <c r="AK15" s="1381">
        <v>149.19999999999999</v>
      </c>
      <c r="AL15" s="1370">
        <v>2010</v>
      </c>
      <c r="AM15" s="1362">
        <v>2010</v>
      </c>
      <c r="AN15" s="1379">
        <v>133.5</v>
      </c>
      <c r="AO15" s="1380">
        <v>142.5</v>
      </c>
      <c r="AP15" s="1380">
        <v>179.6</v>
      </c>
      <c r="AQ15" s="1380">
        <v>124.4</v>
      </c>
      <c r="AR15" s="1380">
        <v>107.5</v>
      </c>
      <c r="AS15" s="1380">
        <v>128</v>
      </c>
      <c r="AT15" s="1380">
        <v>120.2</v>
      </c>
      <c r="AU15" s="1380">
        <v>106.6</v>
      </c>
      <c r="AV15" s="1380">
        <v>103.7</v>
      </c>
      <c r="AW15" s="1380">
        <v>131.1</v>
      </c>
      <c r="AX15" s="1380">
        <v>115.6</v>
      </c>
      <c r="AY15" s="1380">
        <v>117.5</v>
      </c>
      <c r="AZ15" s="1380">
        <v>136.69999999999999</v>
      </c>
      <c r="BA15" s="1381">
        <v>113.5</v>
      </c>
      <c r="BB15" s="1370">
        <v>2010</v>
      </c>
      <c r="BC15" s="1362">
        <v>2010</v>
      </c>
      <c r="BD15" s="1379">
        <v>112.8</v>
      </c>
      <c r="BE15" s="1380">
        <v>104.8</v>
      </c>
      <c r="BF15" s="1380">
        <v>111</v>
      </c>
      <c r="BG15" s="1380">
        <v>138</v>
      </c>
      <c r="BH15" s="1380">
        <v>108.5</v>
      </c>
      <c r="BI15" s="1380">
        <v>146.1</v>
      </c>
      <c r="BJ15" s="1380">
        <v>148.30000000000001</v>
      </c>
      <c r="BK15" s="1380">
        <v>138.5</v>
      </c>
      <c r="BL15" s="1380">
        <v>184.6</v>
      </c>
      <c r="BM15" s="1380">
        <v>143.6</v>
      </c>
      <c r="BN15" s="1380">
        <v>131.9</v>
      </c>
      <c r="BO15" s="1380">
        <v>147.1</v>
      </c>
      <c r="BP15" s="1380">
        <v>117.7</v>
      </c>
      <c r="BQ15" s="1380">
        <v>115.9</v>
      </c>
      <c r="BR15" s="1380">
        <v>137.69999999999999</v>
      </c>
      <c r="BS15" s="1381">
        <v>127.9</v>
      </c>
      <c r="BT15" s="1370">
        <v>2010</v>
      </c>
      <c r="BU15" s="1362">
        <v>2010</v>
      </c>
      <c r="BV15" s="1379">
        <v>121.7</v>
      </c>
      <c r="BW15" s="1380">
        <v>126.1</v>
      </c>
      <c r="BX15" s="1380">
        <v>133.80000000000001</v>
      </c>
      <c r="BY15" s="1380">
        <v>63.2</v>
      </c>
      <c r="BZ15" s="1380">
        <v>67.2</v>
      </c>
      <c r="CA15" s="1380">
        <v>58.8</v>
      </c>
      <c r="CB15" s="1380">
        <v>62.5</v>
      </c>
      <c r="CC15" s="1380">
        <v>65.400000000000006</v>
      </c>
      <c r="CD15" s="1380">
        <v>69.400000000000006</v>
      </c>
      <c r="CE15" s="1380">
        <v>86.1</v>
      </c>
      <c r="CF15" s="1380">
        <v>104</v>
      </c>
      <c r="CG15" s="1380">
        <v>91</v>
      </c>
      <c r="CH15" s="1380">
        <v>52.7</v>
      </c>
      <c r="CI15" s="1381">
        <v>103.6</v>
      </c>
      <c r="CJ15" s="1370">
        <v>2010</v>
      </c>
      <c r="CK15" s="1362">
        <v>2010</v>
      </c>
      <c r="CL15" s="1379">
        <v>116.4</v>
      </c>
      <c r="CM15" s="1380">
        <v>102.7</v>
      </c>
      <c r="CN15" s="1380">
        <v>96.4</v>
      </c>
      <c r="CO15" s="1380">
        <v>194.4</v>
      </c>
      <c r="CP15" s="1380">
        <v>111.1</v>
      </c>
      <c r="CQ15" s="1380">
        <v>95.7</v>
      </c>
      <c r="CR15" s="1380">
        <v>90.1</v>
      </c>
      <c r="CS15" s="1380">
        <v>108.3</v>
      </c>
      <c r="CT15" s="1380">
        <v>113.7</v>
      </c>
      <c r="CU15" s="1380">
        <v>101.6</v>
      </c>
      <c r="CV15" s="1380">
        <v>107.8</v>
      </c>
      <c r="CW15" s="1380">
        <v>107.7</v>
      </c>
      <c r="CX15" s="1380">
        <v>125.9</v>
      </c>
      <c r="CY15" s="1380">
        <v>119.7</v>
      </c>
      <c r="CZ15" s="1381">
        <v>108.4</v>
      </c>
      <c r="DA15" s="1370">
        <v>2010</v>
      </c>
      <c r="DB15" s="1362">
        <v>2010</v>
      </c>
      <c r="DC15" s="1379">
        <v>141</v>
      </c>
      <c r="DD15" s="1380">
        <v>128.69999999999999</v>
      </c>
      <c r="DE15" s="1380">
        <v>116.1</v>
      </c>
      <c r="DF15" s="1380">
        <v>113.3</v>
      </c>
      <c r="DG15" s="1380">
        <v>156.5</v>
      </c>
      <c r="DH15" s="1380">
        <v>109.8</v>
      </c>
      <c r="DI15" s="1380">
        <v>115.1</v>
      </c>
      <c r="DJ15" s="1380">
        <v>119.6</v>
      </c>
      <c r="DK15" s="1380">
        <v>113.9</v>
      </c>
      <c r="DL15" s="1380">
        <v>102.5</v>
      </c>
      <c r="DM15" s="1380">
        <v>113.4</v>
      </c>
      <c r="DN15" s="1380">
        <v>119.4</v>
      </c>
      <c r="DO15" s="1380">
        <v>98.1</v>
      </c>
      <c r="DP15" s="1380">
        <v>105.2</v>
      </c>
      <c r="DQ15" s="1380">
        <v>96.5</v>
      </c>
      <c r="DR15" s="1381">
        <v>102.8</v>
      </c>
      <c r="DS15" s="1370">
        <v>2010</v>
      </c>
      <c r="DT15" s="1362">
        <v>2010</v>
      </c>
      <c r="DU15" s="1379">
        <v>104.6</v>
      </c>
      <c r="DV15" s="1380">
        <v>98.7</v>
      </c>
      <c r="DW15" s="1380">
        <v>98.9</v>
      </c>
      <c r="DX15" s="1380">
        <v>97.3</v>
      </c>
      <c r="DY15" s="1380">
        <v>122.6</v>
      </c>
      <c r="DZ15" s="1380">
        <v>110.6</v>
      </c>
      <c r="EA15" s="1380">
        <v>104.4</v>
      </c>
      <c r="EB15" s="1380">
        <v>93.1</v>
      </c>
      <c r="EC15" s="1380">
        <v>114.7</v>
      </c>
      <c r="ED15" s="1380">
        <v>101.7</v>
      </c>
      <c r="EE15" s="1380">
        <v>121.2</v>
      </c>
      <c r="EF15" s="1380">
        <v>100.8</v>
      </c>
      <c r="EG15" s="1380">
        <v>155.4</v>
      </c>
      <c r="EH15" s="1380">
        <v>107.2</v>
      </c>
      <c r="EI15" s="1380">
        <v>107.3</v>
      </c>
      <c r="EJ15" s="1380">
        <v>111.5</v>
      </c>
      <c r="EK15" s="1380">
        <v>97.3</v>
      </c>
      <c r="EL15" s="1381">
        <v>105.4</v>
      </c>
      <c r="EM15" s="1370">
        <v>2010</v>
      </c>
      <c r="EN15" s="1333"/>
      <c r="EO15" s="1333"/>
    </row>
    <row r="16" spans="1:163" s="1335" customFormat="1" ht="33.950000000000003" customHeight="1">
      <c r="A16" s="1363">
        <v>2011</v>
      </c>
      <c r="B16" s="1382">
        <v>122.1</v>
      </c>
      <c r="C16" s="1383">
        <v>125.8</v>
      </c>
      <c r="D16" s="1383">
        <v>128.9</v>
      </c>
      <c r="E16" s="1383">
        <v>129</v>
      </c>
      <c r="F16" s="1383">
        <v>127.6</v>
      </c>
      <c r="G16" s="1383">
        <v>139</v>
      </c>
      <c r="H16" s="1383">
        <v>109.1</v>
      </c>
      <c r="I16" s="1383">
        <v>143</v>
      </c>
      <c r="J16" s="1383">
        <v>162.6</v>
      </c>
      <c r="K16" s="1383">
        <v>137.4</v>
      </c>
      <c r="L16" s="1383">
        <v>124.8</v>
      </c>
      <c r="M16" s="1383">
        <v>134.9</v>
      </c>
      <c r="N16" s="1383">
        <v>139</v>
      </c>
      <c r="O16" s="1383">
        <v>115.5</v>
      </c>
      <c r="P16" s="1383">
        <v>194.4</v>
      </c>
      <c r="Q16" s="1384">
        <v>100</v>
      </c>
      <c r="R16" s="1371">
        <v>2011</v>
      </c>
      <c r="S16" s="1363">
        <v>2011</v>
      </c>
      <c r="T16" s="1382">
        <v>114.5</v>
      </c>
      <c r="U16" s="1383">
        <v>152.69999999999999</v>
      </c>
      <c r="V16" s="1383">
        <v>129.1</v>
      </c>
      <c r="W16" s="1383">
        <v>120.1</v>
      </c>
      <c r="X16" s="1383">
        <v>124</v>
      </c>
      <c r="Y16" s="1383">
        <v>100.8</v>
      </c>
      <c r="Z16" s="1383">
        <v>113</v>
      </c>
      <c r="AA16" s="1383">
        <v>116.6</v>
      </c>
      <c r="AB16" s="1383">
        <v>110.4</v>
      </c>
      <c r="AC16" s="1383">
        <v>138</v>
      </c>
      <c r="AD16" s="1383">
        <v>158.9</v>
      </c>
      <c r="AE16" s="1383">
        <v>130.19999999999999</v>
      </c>
      <c r="AF16" s="1383">
        <v>126.7</v>
      </c>
      <c r="AG16" s="1383">
        <v>134.1</v>
      </c>
      <c r="AH16" s="1383">
        <v>118.2</v>
      </c>
      <c r="AI16" s="1383">
        <v>180.7</v>
      </c>
      <c r="AJ16" s="1383">
        <v>335</v>
      </c>
      <c r="AK16" s="1384">
        <v>180.4</v>
      </c>
      <c r="AL16" s="1371">
        <v>2011</v>
      </c>
      <c r="AM16" s="1363">
        <v>2011</v>
      </c>
      <c r="AN16" s="1382">
        <v>152.4</v>
      </c>
      <c r="AO16" s="1383">
        <v>169.6</v>
      </c>
      <c r="AP16" s="1383">
        <v>160.9</v>
      </c>
      <c r="AQ16" s="1383">
        <v>144</v>
      </c>
      <c r="AR16" s="1383">
        <v>112</v>
      </c>
      <c r="AS16" s="1383">
        <v>138.19999999999999</v>
      </c>
      <c r="AT16" s="1383">
        <v>133.69999999999999</v>
      </c>
      <c r="AU16" s="1383">
        <v>107.2</v>
      </c>
      <c r="AV16" s="1383">
        <v>103.9</v>
      </c>
      <c r="AW16" s="1383">
        <v>131.1</v>
      </c>
      <c r="AX16" s="1383">
        <v>121.9</v>
      </c>
      <c r="AY16" s="1383">
        <v>126</v>
      </c>
      <c r="AZ16" s="1383">
        <v>149.19999999999999</v>
      </c>
      <c r="BA16" s="1384">
        <v>158.1</v>
      </c>
      <c r="BB16" s="1371">
        <v>2011</v>
      </c>
      <c r="BC16" s="1363">
        <v>2011</v>
      </c>
      <c r="BD16" s="1382">
        <v>113.8</v>
      </c>
      <c r="BE16" s="1383">
        <v>101.7</v>
      </c>
      <c r="BF16" s="1383">
        <v>111.9</v>
      </c>
      <c r="BG16" s="1383">
        <v>142.80000000000001</v>
      </c>
      <c r="BH16" s="1383">
        <v>110.4</v>
      </c>
      <c r="BI16" s="1383">
        <v>151.5</v>
      </c>
      <c r="BJ16" s="1383">
        <v>165.5</v>
      </c>
      <c r="BK16" s="1383">
        <v>155.6</v>
      </c>
      <c r="BL16" s="1383">
        <v>205.4</v>
      </c>
      <c r="BM16" s="1383">
        <v>150.1</v>
      </c>
      <c r="BN16" s="1383">
        <v>143.69999999999999</v>
      </c>
      <c r="BO16" s="1383">
        <v>165.5</v>
      </c>
      <c r="BP16" s="1383">
        <v>152.19999999999999</v>
      </c>
      <c r="BQ16" s="1383">
        <v>117.3</v>
      </c>
      <c r="BR16" s="1383">
        <v>155.6</v>
      </c>
      <c r="BS16" s="1384">
        <v>137</v>
      </c>
      <c r="BT16" s="1371">
        <v>2011</v>
      </c>
      <c r="BU16" s="1363">
        <v>2011</v>
      </c>
      <c r="BV16" s="1382">
        <v>122.6</v>
      </c>
      <c r="BW16" s="1383">
        <v>135.9</v>
      </c>
      <c r="BX16" s="1383">
        <v>143.30000000000001</v>
      </c>
      <c r="BY16" s="1383">
        <v>58.8</v>
      </c>
      <c r="BZ16" s="1383">
        <v>64.599999999999994</v>
      </c>
      <c r="CA16" s="1383">
        <v>51.9</v>
      </c>
      <c r="CB16" s="1383">
        <v>57.9</v>
      </c>
      <c r="CC16" s="1383">
        <v>62.9</v>
      </c>
      <c r="CD16" s="1383">
        <v>68.2</v>
      </c>
      <c r="CE16" s="1383">
        <v>87.6</v>
      </c>
      <c r="CF16" s="1383">
        <v>105.5</v>
      </c>
      <c r="CG16" s="1383">
        <v>93.7</v>
      </c>
      <c r="CH16" s="1383">
        <v>50.6</v>
      </c>
      <c r="CI16" s="1384">
        <v>103.6</v>
      </c>
      <c r="CJ16" s="1371">
        <v>2011</v>
      </c>
      <c r="CK16" s="1363">
        <v>2011</v>
      </c>
      <c r="CL16" s="1382">
        <v>122.6</v>
      </c>
      <c r="CM16" s="1383">
        <v>106.4</v>
      </c>
      <c r="CN16" s="1383">
        <v>108.3</v>
      </c>
      <c r="CO16" s="1383">
        <v>216.3</v>
      </c>
      <c r="CP16" s="1383">
        <v>115.5</v>
      </c>
      <c r="CQ16" s="1383">
        <v>96.4</v>
      </c>
      <c r="CR16" s="1383">
        <v>91</v>
      </c>
      <c r="CS16" s="1383">
        <v>112.7</v>
      </c>
      <c r="CT16" s="1383">
        <v>119.3</v>
      </c>
      <c r="CU16" s="1383">
        <v>104.5</v>
      </c>
      <c r="CV16" s="1383">
        <v>109.8</v>
      </c>
      <c r="CW16" s="1383">
        <v>109.7</v>
      </c>
      <c r="CX16" s="1383">
        <v>138</v>
      </c>
      <c r="CY16" s="1383">
        <v>125.9</v>
      </c>
      <c r="CZ16" s="1384">
        <v>110.6</v>
      </c>
      <c r="DA16" s="1371">
        <v>2011</v>
      </c>
      <c r="DB16" s="1363">
        <v>2011</v>
      </c>
      <c r="DC16" s="1382">
        <v>154.80000000000001</v>
      </c>
      <c r="DD16" s="1383">
        <v>136.19999999999999</v>
      </c>
      <c r="DE16" s="1383">
        <v>120.6</v>
      </c>
      <c r="DF16" s="1383">
        <v>114.2</v>
      </c>
      <c r="DG16" s="1383">
        <v>171.2</v>
      </c>
      <c r="DH16" s="1383">
        <v>111.8</v>
      </c>
      <c r="DI16" s="1383">
        <v>118.2</v>
      </c>
      <c r="DJ16" s="1383">
        <v>122.4</v>
      </c>
      <c r="DK16" s="1383">
        <v>117.9</v>
      </c>
      <c r="DL16" s="1383">
        <v>103.3</v>
      </c>
      <c r="DM16" s="1383">
        <v>116.6</v>
      </c>
      <c r="DN16" s="1383">
        <v>122.6</v>
      </c>
      <c r="DO16" s="1383">
        <v>97.1</v>
      </c>
      <c r="DP16" s="1383">
        <v>106</v>
      </c>
      <c r="DQ16" s="1383">
        <v>95.3</v>
      </c>
      <c r="DR16" s="1384">
        <v>102</v>
      </c>
      <c r="DS16" s="1371">
        <v>2011</v>
      </c>
      <c r="DT16" s="1363">
        <v>2011</v>
      </c>
      <c r="DU16" s="1382">
        <v>107.6</v>
      </c>
      <c r="DV16" s="1383">
        <v>97.1</v>
      </c>
      <c r="DW16" s="1383">
        <v>99.8</v>
      </c>
      <c r="DX16" s="1383">
        <v>100.1</v>
      </c>
      <c r="DY16" s="1383">
        <v>131.30000000000001</v>
      </c>
      <c r="DZ16" s="1383">
        <v>111.5</v>
      </c>
      <c r="EA16" s="1383">
        <v>104.3</v>
      </c>
      <c r="EB16" s="1383">
        <v>91.5</v>
      </c>
      <c r="EC16" s="1383">
        <v>91.5</v>
      </c>
      <c r="ED16" s="1383">
        <v>102.5</v>
      </c>
      <c r="EE16" s="1383">
        <v>124.9</v>
      </c>
      <c r="EF16" s="1383">
        <v>100.9</v>
      </c>
      <c r="EG16" s="1383">
        <v>164.9</v>
      </c>
      <c r="EH16" s="1383">
        <v>108.5</v>
      </c>
      <c r="EI16" s="1383">
        <v>110.6</v>
      </c>
      <c r="EJ16" s="1383">
        <v>114.4</v>
      </c>
      <c r="EK16" s="1383">
        <v>100.7</v>
      </c>
      <c r="EL16" s="1384">
        <v>109.9</v>
      </c>
      <c r="EM16" s="1371">
        <v>2011</v>
      </c>
      <c r="EN16" s="1334"/>
      <c r="EO16" s="1334"/>
    </row>
    <row r="17" spans="1:146" s="1331" customFormat="1" ht="29.1" customHeight="1">
      <c r="A17" s="1364" t="s">
        <v>1711</v>
      </c>
      <c r="B17" s="1379">
        <v>119.7</v>
      </c>
      <c r="C17" s="1380">
        <v>122.7</v>
      </c>
      <c r="D17" s="1380">
        <v>139.4</v>
      </c>
      <c r="E17" s="1380">
        <v>139.5</v>
      </c>
      <c r="F17" s="1380">
        <v>139.1</v>
      </c>
      <c r="G17" s="1380">
        <v>142.4</v>
      </c>
      <c r="H17" s="1380">
        <v>110.7</v>
      </c>
      <c r="I17" s="1380">
        <v>140.80000000000001</v>
      </c>
      <c r="J17" s="1380">
        <v>2172.1999999999998</v>
      </c>
      <c r="K17" s="1380">
        <v>136.5</v>
      </c>
      <c r="L17" s="1380">
        <v>120.8</v>
      </c>
      <c r="M17" s="1380">
        <v>130.1</v>
      </c>
      <c r="N17" s="1380">
        <v>134.19999999999999</v>
      </c>
      <c r="O17" s="1380">
        <v>113.8</v>
      </c>
      <c r="P17" s="1380">
        <v>177.6</v>
      </c>
      <c r="Q17" s="1381">
        <v>100</v>
      </c>
      <c r="R17" s="1372" t="s">
        <v>323</v>
      </c>
      <c r="S17" s="1364" t="s">
        <v>1711</v>
      </c>
      <c r="T17" s="1379">
        <v>111.3</v>
      </c>
      <c r="U17" s="1380">
        <v>155.6</v>
      </c>
      <c r="V17" s="1380">
        <v>124</v>
      </c>
      <c r="W17" s="1380">
        <v>108</v>
      </c>
      <c r="X17" s="1380">
        <v>117.6</v>
      </c>
      <c r="Y17" s="1380">
        <v>99.5</v>
      </c>
      <c r="Z17" s="1380">
        <v>112.3</v>
      </c>
      <c r="AA17" s="1380">
        <v>116.5</v>
      </c>
      <c r="AB17" s="1380">
        <v>109.2</v>
      </c>
      <c r="AC17" s="1380">
        <v>125</v>
      </c>
      <c r="AD17" s="1380">
        <v>128.19999999999999</v>
      </c>
      <c r="AE17" s="1380">
        <v>123.8</v>
      </c>
      <c r="AF17" s="1380">
        <v>124</v>
      </c>
      <c r="AG17" s="1380">
        <v>129.9</v>
      </c>
      <c r="AH17" s="1380">
        <v>117.3</v>
      </c>
      <c r="AI17" s="1380">
        <v>165.9</v>
      </c>
      <c r="AJ17" s="1380">
        <v>325.10000000000002</v>
      </c>
      <c r="AK17" s="1381">
        <v>165.6</v>
      </c>
      <c r="AL17" s="1372" t="s">
        <v>323</v>
      </c>
      <c r="AM17" s="1364" t="s">
        <v>1711</v>
      </c>
      <c r="AN17" s="1379">
        <v>145.4</v>
      </c>
      <c r="AO17" s="1380">
        <v>163</v>
      </c>
      <c r="AP17" s="1380">
        <v>155.1</v>
      </c>
      <c r="AQ17" s="1380">
        <v>133.1</v>
      </c>
      <c r="AR17" s="1380">
        <v>110</v>
      </c>
      <c r="AS17" s="1380">
        <v>131.30000000000001</v>
      </c>
      <c r="AT17" s="1380">
        <v>129</v>
      </c>
      <c r="AU17" s="1380">
        <v>106.3</v>
      </c>
      <c r="AV17" s="1380">
        <v>102.9</v>
      </c>
      <c r="AW17" s="1380">
        <v>131.1</v>
      </c>
      <c r="AX17" s="1380">
        <v>121</v>
      </c>
      <c r="AY17" s="1380">
        <v>120.2</v>
      </c>
      <c r="AZ17" s="1380">
        <v>141.4</v>
      </c>
      <c r="BA17" s="1381">
        <v>115.9</v>
      </c>
      <c r="BB17" s="1372" t="s">
        <v>323</v>
      </c>
      <c r="BC17" s="1364" t="s">
        <v>1711</v>
      </c>
      <c r="BD17" s="1379">
        <v>111</v>
      </c>
      <c r="BE17" s="1380">
        <v>102.3</v>
      </c>
      <c r="BF17" s="1380">
        <v>111.2</v>
      </c>
      <c r="BG17" s="1380">
        <v>137.6</v>
      </c>
      <c r="BH17" s="1380">
        <v>106.4</v>
      </c>
      <c r="BI17" s="1380">
        <v>146.80000000000001</v>
      </c>
      <c r="BJ17" s="1380">
        <v>161.1</v>
      </c>
      <c r="BK17" s="1380">
        <v>147.80000000000001</v>
      </c>
      <c r="BL17" s="1380">
        <v>211.6</v>
      </c>
      <c r="BM17" s="1380">
        <v>149.9</v>
      </c>
      <c r="BN17" s="1380">
        <v>136.69999999999999</v>
      </c>
      <c r="BO17" s="1380">
        <v>152</v>
      </c>
      <c r="BP17" s="1380">
        <v>122.4</v>
      </c>
      <c r="BQ17" s="1380">
        <v>116.4</v>
      </c>
      <c r="BR17" s="1380">
        <v>150.19999999999999</v>
      </c>
      <c r="BS17" s="1381">
        <v>131.9</v>
      </c>
      <c r="BT17" s="1372" t="s">
        <v>323</v>
      </c>
      <c r="BU17" s="1364" t="s">
        <v>1711</v>
      </c>
      <c r="BV17" s="1379">
        <v>121.5</v>
      </c>
      <c r="BW17" s="1380">
        <v>129.19999999999999</v>
      </c>
      <c r="BX17" s="1380">
        <v>139.69999999999999</v>
      </c>
      <c r="BY17" s="1380">
        <v>60.1</v>
      </c>
      <c r="BZ17" s="1380">
        <v>65.3</v>
      </c>
      <c r="CA17" s="1380">
        <v>53.7</v>
      </c>
      <c r="CB17" s="1380">
        <v>58.9</v>
      </c>
      <c r="CC17" s="1380">
        <v>64.7</v>
      </c>
      <c r="CD17" s="1380">
        <v>68.2</v>
      </c>
      <c r="CE17" s="1380">
        <v>86</v>
      </c>
      <c r="CF17" s="1380">
        <v>104.5</v>
      </c>
      <c r="CG17" s="1380">
        <v>91</v>
      </c>
      <c r="CH17" s="1380">
        <v>51.6</v>
      </c>
      <c r="CI17" s="1381">
        <v>103.6</v>
      </c>
      <c r="CJ17" s="1372" t="s">
        <v>323</v>
      </c>
      <c r="CK17" s="1364" t="s">
        <v>1711</v>
      </c>
      <c r="CL17" s="1379">
        <v>121.3</v>
      </c>
      <c r="CM17" s="1380">
        <v>103.2</v>
      </c>
      <c r="CN17" s="1380">
        <v>96.3</v>
      </c>
      <c r="CO17" s="1380">
        <v>223.4</v>
      </c>
      <c r="CP17" s="1380">
        <v>112.6</v>
      </c>
      <c r="CQ17" s="1380">
        <v>95.9</v>
      </c>
      <c r="CR17" s="1380">
        <v>90.2</v>
      </c>
      <c r="CS17" s="1380">
        <v>110.5</v>
      </c>
      <c r="CT17" s="1380">
        <v>115.8</v>
      </c>
      <c r="CU17" s="1380">
        <v>103.8</v>
      </c>
      <c r="CV17" s="1380">
        <v>109.4</v>
      </c>
      <c r="CW17" s="1380">
        <v>109.3</v>
      </c>
      <c r="CX17" s="1380">
        <v>129.80000000000001</v>
      </c>
      <c r="CY17" s="1380">
        <v>124.5</v>
      </c>
      <c r="CZ17" s="1381">
        <v>109.9</v>
      </c>
      <c r="DA17" s="1372" t="s">
        <v>323</v>
      </c>
      <c r="DB17" s="1364" t="s">
        <v>1711</v>
      </c>
      <c r="DC17" s="1379">
        <v>152.1</v>
      </c>
      <c r="DD17" s="1380">
        <v>131.6</v>
      </c>
      <c r="DE17" s="1380">
        <v>117.8</v>
      </c>
      <c r="DF17" s="1380">
        <v>113.8</v>
      </c>
      <c r="DG17" s="1380">
        <v>162.1</v>
      </c>
      <c r="DH17" s="1380">
        <v>111.3</v>
      </c>
      <c r="DI17" s="1380">
        <v>116.8</v>
      </c>
      <c r="DJ17" s="1380">
        <v>121.5</v>
      </c>
      <c r="DK17" s="1380">
        <v>115.9</v>
      </c>
      <c r="DL17" s="1380">
        <v>102.9</v>
      </c>
      <c r="DM17" s="1380">
        <v>114</v>
      </c>
      <c r="DN17" s="1380">
        <v>120.9</v>
      </c>
      <c r="DO17" s="1380">
        <v>97.3</v>
      </c>
      <c r="DP17" s="1380">
        <v>105.2</v>
      </c>
      <c r="DQ17" s="1380">
        <v>95.7</v>
      </c>
      <c r="DR17" s="1381">
        <v>102</v>
      </c>
      <c r="DS17" s="1372" t="s">
        <v>323</v>
      </c>
      <c r="DT17" s="1364" t="s">
        <v>1711</v>
      </c>
      <c r="DU17" s="1379">
        <v>110</v>
      </c>
      <c r="DV17" s="1380">
        <v>98.7</v>
      </c>
      <c r="DW17" s="1380">
        <v>100.4</v>
      </c>
      <c r="DX17" s="1380">
        <v>99.3</v>
      </c>
      <c r="DY17" s="1380">
        <v>139.4</v>
      </c>
      <c r="DZ17" s="1380">
        <v>111.2</v>
      </c>
      <c r="EA17" s="1380">
        <v>104.5</v>
      </c>
      <c r="EB17" s="1380">
        <v>90.9</v>
      </c>
      <c r="EC17" s="1380">
        <v>117</v>
      </c>
      <c r="ED17" s="1380">
        <v>102.3</v>
      </c>
      <c r="EE17" s="1380">
        <v>123.3</v>
      </c>
      <c r="EF17" s="1380">
        <v>100.9</v>
      </c>
      <c r="EG17" s="1380">
        <v>161.19999999999999</v>
      </c>
      <c r="EH17" s="1380">
        <v>107.7</v>
      </c>
      <c r="EI17" s="1380">
        <v>109.4</v>
      </c>
      <c r="EJ17" s="1380">
        <v>113.5</v>
      </c>
      <c r="EK17" s="1380">
        <v>100.2</v>
      </c>
      <c r="EL17" s="1381">
        <v>105.9</v>
      </c>
      <c r="EM17" s="1372" t="s">
        <v>323</v>
      </c>
      <c r="EN17" s="1336"/>
      <c r="EO17" s="1337"/>
      <c r="EP17" s="1338"/>
    </row>
    <row r="18" spans="1:146" s="1331" customFormat="1" ht="29.1" customHeight="1">
      <c r="A18" s="1364" t="s">
        <v>1712</v>
      </c>
      <c r="B18" s="1379">
        <v>120.5</v>
      </c>
      <c r="C18" s="1380">
        <v>123.9</v>
      </c>
      <c r="D18" s="1380">
        <v>139.9</v>
      </c>
      <c r="E18" s="1380">
        <v>140</v>
      </c>
      <c r="F18" s="1380">
        <v>139.69999999999999</v>
      </c>
      <c r="G18" s="1380">
        <v>141.9</v>
      </c>
      <c r="H18" s="1380">
        <v>108.4</v>
      </c>
      <c r="I18" s="1380">
        <v>141.19999999999999</v>
      </c>
      <c r="J18" s="1380">
        <v>155.80000000000001</v>
      </c>
      <c r="K18" s="1380">
        <v>137</v>
      </c>
      <c r="L18" s="1380">
        <v>122.2</v>
      </c>
      <c r="M18" s="1380">
        <v>130.9</v>
      </c>
      <c r="N18" s="1380">
        <v>135.30000000000001</v>
      </c>
      <c r="O18" s="1380">
        <v>113.8</v>
      </c>
      <c r="P18" s="1380">
        <v>179.9</v>
      </c>
      <c r="Q18" s="1381">
        <v>100</v>
      </c>
      <c r="R18" s="1372" t="s">
        <v>325</v>
      </c>
      <c r="S18" s="1364" t="s">
        <v>1712</v>
      </c>
      <c r="T18" s="1379">
        <v>113.4</v>
      </c>
      <c r="U18" s="1380">
        <v>166.7</v>
      </c>
      <c r="V18" s="1380">
        <v>126.7</v>
      </c>
      <c r="W18" s="1380">
        <v>111.8</v>
      </c>
      <c r="X18" s="1380">
        <v>119.5</v>
      </c>
      <c r="Y18" s="1380">
        <v>99.3</v>
      </c>
      <c r="Z18" s="1380">
        <v>112.1</v>
      </c>
      <c r="AA18" s="1380">
        <v>115</v>
      </c>
      <c r="AB18" s="1380">
        <v>109.9</v>
      </c>
      <c r="AC18" s="1380">
        <v>127.5</v>
      </c>
      <c r="AD18" s="1380">
        <v>135.80000000000001</v>
      </c>
      <c r="AE18" s="1380">
        <v>124.4</v>
      </c>
      <c r="AF18" s="1380">
        <v>124.3</v>
      </c>
      <c r="AG18" s="1380">
        <v>130.1</v>
      </c>
      <c r="AH18" s="1380">
        <v>117.8</v>
      </c>
      <c r="AI18" s="1380">
        <v>168.7</v>
      </c>
      <c r="AJ18" s="1380">
        <v>325.10000000000002</v>
      </c>
      <c r="AK18" s="1381">
        <v>168.5</v>
      </c>
      <c r="AL18" s="1372" t="s">
        <v>325</v>
      </c>
      <c r="AM18" s="1364" t="s">
        <v>1712</v>
      </c>
      <c r="AN18" s="1379">
        <v>149.9</v>
      </c>
      <c r="AO18" s="1380">
        <v>169.4</v>
      </c>
      <c r="AP18" s="1380">
        <v>159.1</v>
      </c>
      <c r="AQ18" s="1380">
        <v>137.5</v>
      </c>
      <c r="AR18" s="1380">
        <v>110.3</v>
      </c>
      <c r="AS18" s="1380">
        <v>132.4</v>
      </c>
      <c r="AT18" s="1380">
        <v>134.80000000000001</v>
      </c>
      <c r="AU18" s="1380">
        <v>106.2</v>
      </c>
      <c r="AV18" s="1380">
        <v>102.8</v>
      </c>
      <c r="AW18" s="1380">
        <v>131.1</v>
      </c>
      <c r="AX18" s="1380">
        <v>121</v>
      </c>
      <c r="AY18" s="1380">
        <v>122.1</v>
      </c>
      <c r="AZ18" s="1380">
        <v>142.4</v>
      </c>
      <c r="BA18" s="1381">
        <v>117.9</v>
      </c>
      <c r="BB18" s="1372" t="s">
        <v>325</v>
      </c>
      <c r="BC18" s="1364" t="s">
        <v>1712</v>
      </c>
      <c r="BD18" s="1379">
        <v>111</v>
      </c>
      <c r="BE18" s="1380">
        <v>102.2</v>
      </c>
      <c r="BF18" s="1380">
        <v>111.2</v>
      </c>
      <c r="BG18" s="1380">
        <v>137.6</v>
      </c>
      <c r="BH18" s="1380">
        <v>106.3</v>
      </c>
      <c r="BI18" s="1380">
        <v>146.9</v>
      </c>
      <c r="BJ18" s="1380">
        <v>163.9</v>
      </c>
      <c r="BK18" s="1380">
        <v>150.6</v>
      </c>
      <c r="BL18" s="1380">
        <v>215.2</v>
      </c>
      <c r="BM18" s="1380">
        <v>150.19999999999999</v>
      </c>
      <c r="BN18" s="1380">
        <v>138.30000000000001</v>
      </c>
      <c r="BO18" s="1380">
        <v>154.6</v>
      </c>
      <c r="BP18" s="1380">
        <v>124.2</v>
      </c>
      <c r="BQ18" s="1380">
        <v>116.4</v>
      </c>
      <c r="BR18" s="1380">
        <v>150.6</v>
      </c>
      <c r="BS18" s="1381">
        <v>132.5</v>
      </c>
      <c r="BT18" s="1372" t="s">
        <v>325</v>
      </c>
      <c r="BU18" s="1364" t="s">
        <v>1712</v>
      </c>
      <c r="BV18" s="1379">
        <v>121.5</v>
      </c>
      <c r="BW18" s="1380">
        <v>131.1</v>
      </c>
      <c r="BX18" s="1380">
        <v>139.69999999999999</v>
      </c>
      <c r="BY18" s="1380">
        <v>60.3</v>
      </c>
      <c r="BZ18" s="1380">
        <v>65.8</v>
      </c>
      <c r="CA18" s="1380">
        <v>53.8</v>
      </c>
      <c r="CB18" s="1380">
        <v>59.3</v>
      </c>
      <c r="CC18" s="1380">
        <v>64.599999999999994</v>
      </c>
      <c r="CD18" s="1380">
        <v>68.2</v>
      </c>
      <c r="CE18" s="1380">
        <v>86</v>
      </c>
      <c r="CF18" s="1380">
        <v>104.5</v>
      </c>
      <c r="CG18" s="1380">
        <v>91</v>
      </c>
      <c r="CH18" s="1380">
        <v>51.6</v>
      </c>
      <c r="CI18" s="1381">
        <v>103.6</v>
      </c>
      <c r="CJ18" s="1372" t="s">
        <v>325</v>
      </c>
      <c r="CK18" s="1364" t="s">
        <v>1712</v>
      </c>
      <c r="CL18" s="1379">
        <v>122</v>
      </c>
      <c r="CM18" s="1380">
        <v>103.2</v>
      </c>
      <c r="CN18" s="1380">
        <v>99.6</v>
      </c>
      <c r="CO18" s="1380">
        <v>227.2</v>
      </c>
      <c r="CP18" s="1380">
        <v>112.2</v>
      </c>
      <c r="CQ18" s="1380">
        <v>95.8</v>
      </c>
      <c r="CR18" s="1380">
        <v>90.2</v>
      </c>
      <c r="CS18" s="1380">
        <v>110.9</v>
      </c>
      <c r="CT18" s="1380">
        <v>116.5</v>
      </c>
      <c r="CU18" s="1380">
        <v>103.8</v>
      </c>
      <c r="CV18" s="1380">
        <v>109.4</v>
      </c>
      <c r="CW18" s="1380">
        <v>109.3</v>
      </c>
      <c r="CX18" s="1380">
        <v>129.80000000000001</v>
      </c>
      <c r="CY18" s="1380">
        <v>124.5</v>
      </c>
      <c r="CZ18" s="1381">
        <v>109.7</v>
      </c>
      <c r="DA18" s="1372" t="s">
        <v>325</v>
      </c>
      <c r="DB18" s="1364" t="s">
        <v>1712</v>
      </c>
      <c r="DC18" s="1379">
        <v>152.19999999999999</v>
      </c>
      <c r="DD18" s="1380">
        <v>131.69999999999999</v>
      </c>
      <c r="DE18" s="1380">
        <v>117.8</v>
      </c>
      <c r="DF18" s="1380">
        <v>114.1</v>
      </c>
      <c r="DG18" s="1380">
        <v>162.4</v>
      </c>
      <c r="DH18" s="1380">
        <v>111.2</v>
      </c>
      <c r="DI18" s="1380">
        <v>116.8</v>
      </c>
      <c r="DJ18" s="1380">
        <v>121</v>
      </c>
      <c r="DK18" s="1380">
        <v>116.4</v>
      </c>
      <c r="DL18" s="1380">
        <v>102.9</v>
      </c>
      <c r="DM18" s="1380">
        <v>114</v>
      </c>
      <c r="DN18" s="1380">
        <v>122</v>
      </c>
      <c r="DO18" s="1380">
        <v>97.3</v>
      </c>
      <c r="DP18" s="1380">
        <v>105.2</v>
      </c>
      <c r="DQ18" s="1380">
        <v>95.7</v>
      </c>
      <c r="DR18" s="1381">
        <v>102</v>
      </c>
      <c r="DS18" s="1372" t="s">
        <v>325</v>
      </c>
      <c r="DT18" s="1364" t="s">
        <v>1712</v>
      </c>
      <c r="DU18" s="1379">
        <v>108.6</v>
      </c>
      <c r="DV18" s="1380">
        <v>98.7</v>
      </c>
      <c r="DW18" s="1380">
        <v>100.7</v>
      </c>
      <c r="DX18" s="1380">
        <v>98.9</v>
      </c>
      <c r="DY18" s="1380">
        <v>134.5</v>
      </c>
      <c r="DZ18" s="1380">
        <v>111.3</v>
      </c>
      <c r="EA18" s="1380">
        <v>104.3</v>
      </c>
      <c r="EB18" s="1380">
        <v>91.3</v>
      </c>
      <c r="EC18" s="1380">
        <v>116.2</v>
      </c>
      <c r="ED18" s="1380">
        <v>102.3</v>
      </c>
      <c r="EE18" s="1380">
        <v>123.7</v>
      </c>
      <c r="EF18" s="1380">
        <v>100.9</v>
      </c>
      <c r="EG18" s="1380">
        <v>162.6</v>
      </c>
      <c r="EH18" s="1380">
        <v>107.7</v>
      </c>
      <c r="EI18" s="1380">
        <v>109.5</v>
      </c>
      <c r="EJ18" s="1380">
        <v>113.7</v>
      </c>
      <c r="EK18" s="1380">
        <v>100.2</v>
      </c>
      <c r="EL18" s="1381">
        <v>106.1</v>
      </c>
      <c r="EM18" s="1372" t="s">
        <v>325</v>
      </c>
      <c r="EN18" s="1336"/>
      <c r="EO18" s="1337"/>
      <c r="EP18" s="1338"/>
    </row>
    <row r="19" spans="1:146" s="1331" customFormat="1" ht="29.1" customHeight="1">
      <c r="A19" s="1364" t="s">
        <v>1713</v>
      </c>
      <c r="B19" s="1379">
        <v>122</v>
      </c>
      <c r="C19" s="1380">
        <v>125.8</v>
      </c>
      <c r="D19" s="1380">
        <v>140</v>
      </c>
      <c r="E19" s="1380">
        <v>140.1</v>
      </c>
      <c r="F19" s="1380">
        <v>139.80000000000001</v>
      </c>
      <c r="G19" s="1380">
        <v>141.9</v>
      </c>
      <c r="H19" s="1380">
        <v>108.4</v>
      </c>
      <c r="I19" s="1380">
        <v>141.5</v>
      </c>
      <c r="J19" s="1380">
        <v>158.6</v>
      </c>
      <c r="K19" s="1380">
        <v>136.6</v>
      </c>
      <c r="L19" s="1380">
        <v>124.4</v>
      </c>
      <c r="M19" s="1380">
        <v>132.5</v>
      </c>
      <c r="N19" s="1380">
        <v>135.9</v>
      </c>
      <c r="O19" s="1380">
        <v>114.8</v>
      </c>
      <c r="P19" s="1380">
        <v>189.4</v>
      </c>
      <c r="Q19" s="1381">
        <v>100</v>
      </c>
      <c r="R19" s="1372" t="s">
        <v>327</v>
      </c>
      <c r="S19" s="1364" t="s">
        <v>1713</v>
      </c>
      <c r="T19" s="1379">
        <v>115.3</v>
      </c>
      <c r="U19" s="1380">
        <v>174.3</v>
      </c>
      <c r="V19" s="1380">
        <v>127</v>
      </c>
      <c r="W19" s="1380">
        <v>113.3</v>
      </c>
      <c r="X19" s="1380">
        <v>122.9</v>
      </c>
      <c r="Y19" s="1380">
        <v>100.2</v>
      </c>
      <c r="Z19" s="1380">
        <v>112.2</v>
      </c>
      <c r="AA19" s="1380">
        <v>115.3</v>
      </c>
      <c r="AB19" s="1380">
        <v>109.9</v>
      </c>
      <c r="AC19" s="1380">
        <v>134</v>
      </c>
      <c r="AD19" s="1380">
        <v>155.69999999999999</v>
      </c>
      <c r="AE19" s="1380">
        <v>125.9</v>
      </c>
      <c r="AF19" s="1380">
        <v>124.5</v>
      </c>
      <c r="AG19" s="1380">
        <v>130.30000000000001</v>
      </c>
      <c r="AH19" s="1380">
        <v>117.8</v>
      </c>
      <c r="AI19" s="1380">
        <v>180.3</v>
      </c>
      <c r="AJ19" s="1380">
        <v>325.10000000000002</v>
      </c>
      <c r="AK19" s="1381">
        <v>180.1</v>
      </c>
      <c r="AL19" s="1372" t="s">
        <v>327</v>
      </c>
      <c r="AM19" s="1364" t="s">
        <v>1713</v>
      </c>
      <c r="AN19" s="1379">
        <v>154.1</v>
      </c>
      <c r="AO19" s="1380">
        <v>175.7</v>
      </c>
      <c r="AP19" s="1380">
        <v>159.1</v>
      </c>
      <c r="AQ19" s="1380">
        <v>142.69999999999999</v>
      </c>
      <c r="AR19" s="1380">
        <v>111.6</v>
      </c>
      <c r="AS19" s="1380">
        <v>132.5</v>
      </c>
      <c r="AT19" s="1380">
        <v>138.30000000000001</v>
      </c>
      <c r="AU19" s="1380">
        <v>106.7</v>
      </c>
      <c r="AV19" s="1380">
        <v>103.4</v>
      </c>
      <c r="AW19" s="1380">
        <v>131.1</v>
      </c>
      <c r="AX19" s="1380">
        <v>121</v>
      </c>
      <c r="AY19" s="1380">
        <v>123.5</v>
      </c>
      <c r="AZ19" s="1380">
        <v>143.1</v>
      </c>
      <c r="BA19" s="1381">
        <v>119.4</v>
      </c>
      <c r="BB19" s="1372" t="s">
        <v>327</v>
      </c>
      <c r="BC19" s="1364" t="s">
        <v>1713</v>
      </c>
      <c r="BD19" s="1379">
        <v>111.5</v>
      </c>
      <c r="BE19" s="1380">
        <v>103</v>
      </c>
      <c r="BF19" s="1380">
        <v>111.2</v>
      </c>
      <c r="BG19" s="1380">
        <v>137.6</v>
      </c>
      <c r="BH19" s="1380">
        <v>106.8</v>
      </c>
      <c r="BI19" s="1380">
        <v>147.6</v>
      </c>
      <c r="BJ19" s="1380">
        <v>166</v>
      </c>
      <c r="BK19" s="1380">
        <v>152.30000000000001</v>
      </c>
      <c r="BL19" s="1380">
        <v>219.8</v>
      </c>
      <c r="BM19" s="1380">
        <v>150.6</v>
      </c>
      <c r="BN19" s="1380">
        <v>140.6</v>
      </c>
      <c r="BO19" s="1380">
        <v>161.19999999999999</v>
      </c>
      <c r="BP19" s="1380">
        <v>123.4</v>
      </c>
      <c r="BQ19" s="1380">
        <v>116.4</v>
      </c>
      <c r="BR19" s="1380">
        <v>150.6</v>
      </c>
      <c r="BS19" s="1381">
        <v>132.5</v>
      </c>
      <c r="BT19" s="1372" t="s">
        <v>327</v>
      </c>
      <c r="BU19" s="1364" t="s">
        <v>1713</v>
      </c>
      <c r="BV19" s="1379">
        <v>121.5</v>
      </c>
      <c r="BW19" s="1380">
        <v>132</v>
      </c>
      <c r="BX19" s="1380">
        <v>139.69999999999999</v>
      </c>
      <c r="BY19" s="1380">
        <v>60.2</v>
      </c>
      <c r="BZ19" s="1380">
        <v>66</v>
      </c>
      <c r="CA19" s="1380">
        <v>53.7</v>
      </c>
      <c r="CB19" s="1380">
        <v>59.1</v>
      </c>
      <c r="CC19" s="1380">
        <v>64</v>
      </c>
      <c r="CD19" s="1380">
        <v>68.099999999999994</v>
      </c>
      <c r="CE19" s="1380">
        <v>86.3</v>
      </c>
      <c r="CF19" s="1380">
        <v>105.7</v>
      </c>
      <c r="CG19" s="1380">
        <v>91</v>
      </c>
      <c r="CH19" s="1380">
        <v>51.6</v>
      </c>
      <c r="CI19" s="1381">
        <v>103.6</v>
      </c>
      <c r="CJ19" s="1372" t="s">
        <v>327</v>
      </c>
      <c r="CK19" s="1364" t="s">
        <v>1713</v>
      </c>
      <c r="CL19" s="1379">
        <v>122.4</v>
      </c>
      <c r="CM19" s="1380">
        <v>104.5</v>
      </c>
      <c r="CN19" s="1380">
        <v>104.1</v>
      </c>
      <c r="CO19" s="1380">
        <v>225.8</v>
      </c>
      <c r="CP19" s="1380">
        <v>112.1</v>
      </c>
      <c r="CQ19" s="1380">
        <v>96.1</v>
      </c>
      <c r="CR19" s="1380">
        <v>90.2</v>
      </c>
      <c r="CS19" s="1380">
        <v>111.2</v>
      </c>
      <c r="CT19" s="1380">
        <v>117.3</v>
      </c>
      <c r="CU19" s="1380">
        <v>103.5</v>
      </c>
      <c r="CV19" s="1380">
        <v>109.4</v>
      </c>
      <c r="CW19" s="1380">
        <v>109.3</v>
      </c>
      <c r="CX19" s="1380">
        <v>130.9</v>
      </c>
      <c r="CY19" s="1380">
        <v>125.5</v>
      </c>
      <c r="CZ19" s="1381">
        <v>109.8</v>
      </c>
      <c r="DA19" s="1372" t="s">
        <v>327</v>
      </c>
      <c r="DB19" s="1364" t="s">
        <v>1713</v>
      </c>
      <c r="DC19" s="1379">
        <v>155</v>
      </c>
      <c r="DD19" s="1380">
        <v>131.69999999999999</v>
      </c>
      <c r="DE19" s="1380">
        <v>117.8</v>
      </c>
      <c r="DF19" s="1380">
        <v>114.1</v>
      </c>
      <c r="DG19" s="1380">
        <v>162.5</v>
      </c>
      <c r="DH19" s="1380">
        <v>111.4</v>
      </c>
      <c r="DI19" s="1380">
        <v>116.9</v>
      </c>
      <c r="DJ19" s="1380">
        <v>121.2</v>
      </c>
      <c r="DK19" s="1380">
        <v>116.5</v>
      </c>
      <c r="DL19" s="1380">
        <v>102.9</v>
      </c>
      <c r="DM19" s="1380">
        <v>114</v>
      </c>
      <c r="DN19" s="1380">
        <v>122</v>
      </c>
      <c r="DO19" s="1380">
        <v>97.3</v>
      </c>
      <c r="DP19" s="1380">
        <v>105.2</v>
      </c>
      <c r="DQ19" s="1380">
        <v>95.7</v>
      </c>
      <c r="DR19" s="1381">
        <v>102</v>
      </c>
      <c r="DS19" s="1372" t="s">
        <v>327</v>
      </c>
      <c r="DT19" s="1364" t="s">
        <v>1713</v>
      </c>
      <c r="DU19" s="1379">
        <v>108.8</v>
      </c>
      <c r="DV19" s="1380">
        <v>98.7</v>
      </c>
      <c r="DW19" s="1380">
        <v>101.2</v>
      </c>
      <c r="DX19" s="1380">
        <v>99.8</v>
      </c>
      <c r="DY19" s="1380">
        <v>133.6</v>
      </c>
      <c r="DZ19" s="1380">
        <v>111.3</v>
      </c>
      <c r="EA19" s="1380">
        <v>104.3</v>
      </c>
      <c r="EB19" s="1380">
        <v>91.4</v>
      </c>
      <c r="EC19" s="1380">
        <v>116.2</v>
      </c>
      <c r="ED19" s="1380">
        <v>102.3</v>
      </c>
      <c r="EE19" s="1380">
        <v>124.7</v>
      </c>
      <c r="EF19" s="1380">
        <v>100.9</v>
      </c>
      <c r="EG19" s="1380">
        <v>164</v>
      </c>
      <c r="EH19" s="1380">
        <v>108.6</v>
      </c>
      <c r="EI19" s="1380">
        <v>109.7</v>
      </c>
      <c r="EJ19" s="1380">
        <v>113.7</v>
      </c>
      <c r="EK19" s="1380">
        <v>100.2</v>
      </c>
      <c r="EL19" s="1381">
        <v>107.2</v>
      </c>
      <c r="EM19" s="1372" t="s">
        <v>327</v>
      </c>
      <c r="EN19" s="1336"/>
      <c r="EO19" s="1337"/>
      <c r="EP19" s="1338"/>
    </row>
    <row r="20" spans="1:146" s="1331" customFormat="1" ht="29.1" customHeight="1">
      <c r="A20" s="1364" t="s">
        <v>1714</v>
      </c>
      <c r="B20" s="1379">
        <v>122.4</v>
      </c>
      <c r="C20" s="1380">
        <v>126.2</v>
      </c>
      <c r="D20" s="1380">
        <v>130.69999999999999</v>
      </c>
      <c r="E20" s="1380">
        <v>130.80000000000001</v>
      </c>
      <c r="F20" s="1380">
        <v>128.6</v>
      </c>
      <c r="G20" s="1380">
        <v>146.1</v>
      </c>
      <c r="H20" s="1380">
        <v>108.4</v>
      </c>
      <c r="I20" s="1380">
        <v>141.5</v>
      </c>
      <c r="J20" s="1380">
        <v>158.6</v>
      </c>
      <c r="K20" s="1380">
        <v>136.6</v>
      </c>
      <c r="L20" s="1380">
        <v>125.4</v>
      </c>
      <c r="M20" s="1380">
        <v>133.30000000000001</v>
      </c>
      <c r="N20" s="1380">
        <v>137.30000000000001</v>
      </c>
      <c r="O20" s="1380">
        <v>114.9</v>
      </c>
      <c r="P20" s="1380">
        <v>189.4</v>
      </c>
      <c r="Q20" s="1381">
        <v>100</v>
      </c>
      <c r="R20" s="1372" t="s">
        <v>329</v>
      </c>
      <c r="S20" s="1364" t="s">
        <v>1714</v>
      </c>
      <c r="T20" s="1379">
        <v>115.7</v>
      </c>
      <c r="U20" s="1380">
        <v>169.1</v>
      </c>
      <c r="V20" s="1380">
        <v>126.8</v>
      </c>
      <c r="W20" s="1380">
        <v>114.7</v>
      </c>
      <c r="X20" s="1380">
        <v>123.1</v>
      </c>
      <c r="Y20" s="1380">
        <v>101.7</v>
      </c>
      <c r="Z20" s="1380">
        <v>111.8</v>
      </c>
      <c r="AA20" s="1380">
        <v>114.4</v>
      </c>
      <c r="AB20" s="1380">
        <v>109.9</v>
      </c>
      <c r="AC20" s="1380">
        <v>137.9</v>
      </c>
      <c r="AD20" s="1380">
        <v>155.6</v>
      </c>
      <c r="AE20" s="1380">
        <v>131.30000000000001</v>
      </c>
      <c r="AF20" s="1380">
        <v>124.7</v>
      </c>
      <c r="AG20" s="1380">
        <v>130.69999999999999</v>
      </c>
      <c r="AH20" s="1380">
        <v>117.8</v>
      </c>
      <c r="AI20" s="1380">
        <v>185.9</v>
      </c>
      <c r="AJ20" s="1380">
        <v>325.10000000000002</v>
      </c>
      <c r="AK20" s="1381">
        <v>185.7</v>
      </c>
      <c r="AL20" s="1372" t="s">
        <v>329</v>
      </c>
      <c r="AM20" s="1364" t="s">
        <v>1714</v>
      </c>
      <c r="AN20" s="1379">
        <v>156.80000000000001</v>
      </c>
      <c r="AO20" s="1380">
        <v>178</v>
      </c>
      <c r="AP20" s="1380">
        <v>159.1</v>
      </c>
      <c r="AQ20" s="1380">
        <v>147.30000000000001</v>
      </c>
      <c r="AR20" s="1380">
        <v>112.3</v>
      </c>
      <c r="AS20" s="1380">
        <v>135.69999999999999</v>
      </c>
      <c r="AT20" s="1380">
        <v>140.30000000000001</v>
      </c>
      <c r="AU20" s="1380">
        <v>106.7</v>
      </c>
      <c r="AV20" s="1380">
        <v>103.4</v>
      </c>
      <c r="AW20" s="1380">
        <v>131.1</v>
      </c>
      <c r="AX20" s="1380">
        <v>121</v>
      </c>
      <c r="AY20" s="1380">
        <v>125.1</v>
      </c>
      <c r="AZ20" s="1380">
        <v>147.30000000000001</v>
      </c>
      <c r="BA20" s="1381">
        <v>120.5</v>
      </c>
      <c r="BB20" s="1372" t="s">
        <v>329</v>
      </c>
      <c r="BC20" s="1364" t="s">
        <v>1714</v>
      </c>
      <c r="BD20" s="1379">
        <v>112</v>
      </c>
      <c r="BE20" s="1380">
        <v>100.3</v>
      </c>
      <c r="BF20" s="1380">
        <v>111.2</v>
      </c>
      <c r="BG20" s="1380">
        <v>141.6</v>
      </c>
      <c r="BH20" s="1380">
        <v>107.8</v>
      </c>
      <c r="BI20" s="1380">
        <v>151.69999999999999</v>
      </c>
      <c r="BJ20" s="1380">
        <v>165.9</v>
      </c>
      <c r="BK20" s="1380">
        <v>152.5</v>
      </c>
      <c r="BL20" s="1380">
        <v>218.2</v>
      </c>
      <c r="BM20" s="1380">
        <v>151</v>
      </c>
      <c r="BN20" s="1380">
        <v>142.4</v>
      </c>
      <c r="BO20" s="1380">
        <v>165.2</v>
      </c>
      <c r="BP20" s="1380">
        <v>123.4</v>
      </c>
      <c r="BQ20" s="1380">
        <v>116.6</v>
      </c>
      <c r="BR20" s="1380">
        <v>152.80000000000001</v>
      </c>
      <c r="BS20" s="1381">
        <v>134.6</v>
      </c>
      <c r="BT20" s="1372" t="s">
        <v>329</v>
      </c>
      <c r="BU20" s="1364" t="s">
        <v>1714</v>
      </c>
      <c r="BV20" s="1379">
        <v>121.5</v>
      </c>
      <c r="BW20" s="1380">
        <v>132</v>
      </c>
      <c r="BX20" s="1380">
        <v>139.69999999999999</v>
      </c>
      <c r="BY20" s="1380">
        <v>59.3</v>
      </c>
      <c r="BZ20" s="1380">
        <v>64.400000000000006</v>
      </c>
      <c r="CA20" s="1380">
        <v>52.6</v>
      </c>
      <c r="CB20" s="1380">
        <v>58.9</v>
      </c>
      <c r="CC20" s="1380">
        <v>63.7</v>
      </c>
      <c r="CD20" s="1380">
        <v>68</v>
      </c>
      <c r="CE20" s="1380">
        <v>86.4</v>
      </c>
      <c r="CF20" s="1380">
        <v>105.7</v>
      </c>
      <c r="CG20" s="1380">
        <v>91.6</v>
      </c>
      <c r="CH20" s="1380">
        <v>50.5</v>
      </c>
      <c r="CI20" s="1381">
        <v>103.6</v>
      </c>
      <c r="CJ20" s="1372" t="s">
        <v>329</v>
      </c>
      <c r="CK20" s="1364" t="s">
        <v>1714</v>
      </c>
      <c r="CL20" s="1379">
        <v>122.6</v>
      </c>
      <c r="CM20" s="1380">
        <v>104.9</v>
      </c>
      <c r="CN20" s="1380">
        <v>106.9</v>
      </c>
      <c r="CO20" s="1380">
        <v>223.1</v>
      </c>
      <c r="CP20" s="1380">
        <v>113.5</v>
      </c>
      <c r="CQ20" s="1380">
        <v>96.3</v>
      </c>
      <c r="CR20" s="1380">
        <v>91.5</v>
      </c>
      <c r="CS20" s="1380">
        <v>112.2</v>
      </c>
      <c r="CT20" s="1380">
        <v>118.6</v>
      </c>
      <c r="CU20" s="1380">
        <v>104.1</v>
      </c>
      <c r="CV20" s="1380">
        <v>109.4</v>
      </c>
      <c r="CW20" s="1380">
        <v>109.3</v>
      </c>
      <c r="CX20" s="1380">
        <v>130.9</v>
      </c>
      <c r="CY20" s="1380">
        <v>125.9</v>
      </c>
      <c r="CZ20" s="1381">
        <v>110.1</v>
      </c>
      <c r="DA20" s="1372" t="s">
        <v>329</v>
      </c>
      <c r="DB20" s="1364" t="s">
        <v>1714</v>
      </c>
      <c r="DC20" s="1379">
        <v>155.6</v>
      </c>
      <c r="DD20" s="1380">
        <v>132.30000000000001</v>
      </c>
      <c r="DE20" s="1380">
        <v>117.8</v>
      </c>
      <c r="DF20" s="1380">
        <v>114</v>
      </c>
      <c r="DG20" s="1380">
        <v>164.4</v>
      </c>
      <c r="DH20" s="1380">
        <v>112</v>
      </c>
      <c r="DI20" s="1380">
        <v>118</v>
      </c>
      <c r="DJ20" s="1380">
        <v>122.6</v>
      </c>
      <c r="DK20" s="1380">
        <v>117.4</v>
      </c>
      <c r="DL20" s="1380">
        <v>102.9</v>
      </c>
      <c r="DM20" s="1380">
        <v>117.2</v>
      </c>
      <c r="DN20" s="1380">
        <v>122</v>
      </c>
      <c r="DO20" s="1380">
        <v>97.3</v>
      </c>
      <c r="DP20" s="1380">
        <v>105.2</v>
      </c>
      <c r="DQ20" s="1380">
        <v>95.7</v>
      </c>
      <c r="DR20" s="1381">
        <v>102</v>
      </c>
      <c r="DS20" s="1372" t="s">
        <v>329</v>
      </c>
      <c r="DT20" s="1364" t="s">
        <v>1714</v>
      </c>
      <c r="DU20" s="1379">
        <v>110.9</v>
      </c>
      <c r="DV20" s="1380">
        <v>98.7</v>
      </c>
      <c r="DW20" s="1380">
        <v>100.5</v>
      </c>
      <c r="DX20" s="1380">
        <v>100.2</v>
      </c>
      <c r="DY20" s="1380">
        <v>141.69999999999999</v>
      </c>
      <c r="DZ20" s="1380">
        <v>111.4</v>
      </c>
      <c r="EA20" s="1380">
        <v>103.8</v>
      </c>
      <c r="EB20" s="1380">
        <v>90.3</v>
      </c>
      <c r="EC20" s="1380">
        <v>116.2</v>
      </c>
      <c r="ED20" s="1380">
        <v>102.6</v>
      </c>
      <c r="EE20" s="1380">
        <v>124.8</v>
      </c>
      <c r="EF20" s="1380">
        <v>100.9</v>
      </c>
      <c r="EG20" s="1380">
        <v>164.6</v>
      </c>
      <c r="EH20" s="1380">
        <v>108.6</v>
      </c>
      <c r="EI20" s="1380">
        <v>110.1</v>
      </c>
      <c r="EJ20" s="1380">
        <v>114.1</v>
      </c>
      <c r="EK20" s="1380">
        <v>100.4</v>
      </c>
      <c r="EL20" s="1381">
        <v>108</v>
      </c>
      <c r="EM20" s="1372" t="s">
        <v>329</v>
      </c>
      <c r="EN20" s="1336"/>
      <c r="EO20" s="1337"/>
      <c r="EP20" s="1338"/>
    </row>
    <row r="21" spans="1:146" s="1331" customFormat="1" ht="29.1" customHeight="1">
      <c r="A21" s="1364" t="s">
        <v>1715</v>
      </c>
      <c r="B21" s="1379">
        <v>122.3</v>
      </c>
      <c r="C21" s="1380">
        <v>126</v>
      </c>
      <c r="D21" s="1380">
        <v>122.3</v>
      </c>
      <c r="E21" s="1380">
        <v>122.3</v>
      </c>
      <c r="F21" s="1380">
        <v>120.4</v>
      </c>
      <c r="G21" s="1380">
        <v>135.80000000000001</v>
      </c>
      <c r="H21" s="1380">
        <v>108.4</v>
      </c>
      <c r="I21" s="1380">
        <v>141.5</v>
      </c>
      <c r="J21" s="1380">
        <v>158.6</v>
      </c>
      <c r="K21" s="1380">
        <v>136.6</v>
      </c>
      <c r="L21" s="1380">
        <v>125.6</v>
      </c>
      <c r="M21" s="1380">
        <v>133.9</v>
      </c>
      <c r="N21" s="1380">
        <v>137.30000000000001</v>
      </c>
      <c r="O21" s="1380">
        <v>115.8</v>
      </c>
      <c r="P21" s="1380">
        <v>193.7</v>
      </c>
      <c r="Q21" s="1381">
        <v>100</v>
      </c>
      <c r="R21" s="1372" t="s">
        <v>366</v>
      </c>
      <c r="S21" s="1364" t="s">
        <v>1715</v>
      </c>
      <c r="T21" s="1379">
        <v>114.4</v>
      </c>
      <c r="U21" s="1380">
        <v>157</v>
      </c>
      <c r="V21" s="1380">
        <v>127.3</v>
      </c>
      <c r="W21" s="1380">
        <v>115.1</v>
      </c>
      <c r="X21" s="1380">
        <v>124</v>
      </c>
      <c r="Y21" s="1380">
        <v>101.4</v>
      </c>
      <c r="Z21" s="1380">
        <v>111.8</v>
      </c>
      <c r="AA21" s="1380">
        <v>114.2</v>
      </c>
      <c r="AB21" s="1380">
        <v>109.9</v>
      </c>
      <c r="AC21" s="1380">
        <v>139.80000000000001</v>
      </c>
      <c r="AD21" s="1380">
        <v>161.69999999999999</v>
      </c>
      <c r="AE21" s="1380">
        <v>131.69999999999999</v>
      </c>
      <c r="AF21" s="1380">
        <v>124.8</v>
      </c>
      <c r="AG21" s="1380">
        <v>130.9</v>
      </c>
      <c r="AH21" s="1380">
        <v>117.8</v>
      </c>
      <c r="AI21" s="1380">
        <v>184.8</v>
      </c>
      <c r="AJ21" s="1380">
        <v>325.10000000000002</v>
      </c>
      <c r="AK21" s="1381">
        <v>184.6</v>
      </c>
      <c r="AL21" s="1372" t="s">
        <v>366</v>
      </c>
      <c r="AM21" s="1364" t="s">
        <v>1715</v>
      </c>
      <c r="AN21" s="1379">
        <v>157.9</v>
      </c>
      <c r="AO21" s="1380">
        <v>177.6</v>
      </c>
      <c r="AP21" s="1380">
        <v>161.9</v>
      </c>
      <c r="AQ21" s="1380">
        <v>151.69999999999999</v>
      </c>
      <c r="AR21" s="1380">
        <v>112</v>
      </c>
      <c r="AS21" s="1380">
        <v>138.4</v>
      </c>
      <c r="AT21" s="1380">
        <v>136.9</v>
      </c>
      <c r="AU21" s="1380">
        <v>106.8</v>
      </c>
      <c r="AV21" s="1380">
        <v>103.4</v>
      </c>
      <c r="AW21" s="1380">
        <v>131.1</v>
      </c>
      <c r="AX21" s="1380">
        <v>121</v>
      </c>
      <c r="AY21" s="1380">
        <v>126.3</v>
      </c>
      <c r="AZ21" s="1380">
        <v>147.80000000000001</v>
      </c>
      <c r="BA21" s="1381">
        <v>121.9</v>
      </c>
      <c r="BB21" s="1372" t="s">
        <v>366</v>
      </c>
      <c r="BC21" s="1364" t="s">
        <v>1715</v>
      </c>
      <c r="BD21" s="1379">
        <v>112.9</v>
      </c>
      <c r="BE21" s="1380">
        <v>101.2</v>
      </c>
      <c r="BF21" s="1380">
        <v>111.2</v>
      </c>
      <c r="BG21" s="1380">
        <v>144.19999999999999</v>
      </c>
      <c r="BH21" s="1380">
        <v>108.8</v>
      </c>
      <c r="BI21" s="1380">
        <v>152.30000000000001</v>
      </c>
      <c r="BJ21" s="1380">
        <v>166.7</v>
      </c>
      <c r="BK21" s="1380">
        <v>156.5</v>
      </c>
      <c r="BL21" s="1380">
        <v>208.4</v>
      </c>
      <c r="BM21" s="1380">
        <v>149.30000000000001</v>
      </c>
      <c r="BN21" s="1380">
        <v>143.6</v>
      </c>
      <c r="BO21" s="1380">
        <v>167.1</v>
      </c>
      <c r="BP21" s="1380">
        <v>123.4</v>
      </c>
      <c r="BQ21" s="1380">
        <v>116.6</v>
      </c>
      <c r="BR21" s="1380">
        <v>156.30000000000001</v>
      </c>
      <c r="BS21" s="1381">
        <v>139.1</v>
      </c>
      <c r="BT21" s="1372" t="s">
        <v>366</v>
      </c>
      <c r="BU21" s="1364" t="s">
        <v>1715</v>
      </c>
      <c r="BV21" s="1379">
        <v>123.2</v>
      </c>
      <c r="BW21" s="1380">
        <v>133.69999999999999</v>
      </c>
      <c r="BX21" s="1380">
        <v>139.69999999999999</v>
      </c>
      <c r="BY21" s="1380">
        <v>59.3</v>
      </c>
      <c r="BZ21" s="1380">
        <v>63.7</v>
      </c>
      <c r="CA21" s="1380">
        <v>53</v>
      </c>
      <c r="CB21" s="1380">
        <v>58.7</v>
      </c>
      <c r="CC21" s="1380">
        <v>63.7</v>
      </c>
      <c r="CD21" s="1380">
        <v>67.900000000000006</v>
      </c>
      <c r="CE21" s="1380">
        <v>86.4</v>
      </c>
      <c r="CF21" s="1380">
        <v>105.7</v>
      </c>
      <c r="CG21" s="1380">
        <v>91.6</v>
      </c>
      <c r="CH21" s="1380">
        <v>50.5</v>
      </c>
      <c r="CI21" s="1381">
        <v>103.6</v>
      </c>
      <c r="CJ21" s="1372" t="s">
        <v>366</v>
      </c>
      <c r="CK21" s="1364" t="s">
        <v>1715</v>
      </c>
      <c r="CL21" s="1379">
        <v>122</v>
      </c>
      <c r="CM21" s="1380">
        <v>105.2</v>
      </c>
      <c r="CN21" s="1380">
        <v>106.9</v>
      </c>
      <c r="CO21" s="1380">
        <v>218.1</v>
      </c>
      <c r="CP21" s="1380">
        <v>113.6</v>
      </c>
      <c r="CQ21" s="1380">
        <v>96.3</v>
      </c>
      <c r="CR21" s="1380">
        <v>91.5</v>
      </c>
      <c r="CS21" s="1380">
        <v>112.5</v>
      </c>
      <c r="CT21" s="1380">
        <v>119.1</v>
      </c>
      <c r="CU21" s="1380">
        <v>104.2</v>
      </c>
      <c r="CV21" s="1380">
        <v>109.4</v>
      </c>
      <c r="CW21" s="1380">
        <v>109.3</v>
      </c>
      <c r="CX21" s="1380">
        <v>130.9</v>
      </c>
      <c r="CY21" s="1380">
        <v>125.3</v>
      </c>
      <c r="CZ21" s="1381">
        <v>110.1</v>
      </c>
      <c r="DA21" s="1372" t="s">
        <v>366</v>
      </c>
      <c r="DB21" s="1364" t="s">
        <v>1715</v>
      </c>
      <c r="DC21" s="1379">
        <v>153.9</v>
      </c>
      <c r="DD21" s="1380">
        <v>134.30000000000001</v>
      </c>
      <c r="DE21" s="1380">
        <v>117.8</v>
      </c>
      <c r="DF21" s="1380">
        <v>114</v>
      </c>
      <c r="DG21" s="1380">
        <v>170.5</v>
      </c>
      <c r="DH21" s="1380">
        <v>112.1</v>
      </c>
      <c r="DI21" s="1380">
        <v>118.8</v>
      </c>
      <c r="DJ21" s="1380">
        <v>123.3</v>
      </c>
      <c r="DK21" s="1380">
        <v>118.5</v>
      </c>
      <c r="DL21" s="1380">
        <v>102.9</v>
      </c>
      <c r="DM21" s="1380">
        <v>117.2</v>
      </c>
      <c r="DN21" s="1380">
        <v>122</v>
      </c>
      <c r="DO21" s="1380">
        <v>97.3</v>
      </c>
      <c r="DP21" s="1380">
        <v>105.2</v>
      </c>
      <c r="DQ21" s="1380">
        <v>95.7</v>
      </c>
      <c r="DR21" s="1381">
        <v>102</v>
      </c>
      <c r="DS21" s="1372" t="s">
        <v>366</v>
      </c>
      <c r="DT21" s="1364" t="s">
        <v>1715</v>
      </c>
      <c r="DU21" s="1379">
        <v>109.5</v>
      </c>
      <c r="DV21" s="1380">
        <v>98.7</v>
      </c>
      <c r="DW21" s="1380">
        <v>99.6</v>
      </c>
      <c r="DX21" s="1380">
        <v>100.3</v>
      </c>
      <c r="DY21" s="1380">
        <v>137.30000000000001</v>
      </c>
      <c r="DZ21" s="1380">
        <v>111.4</v>
      </c>
      <c r="EA21" s="1380">
        <v>103.8</v>
      </c>
      <c r="EB21" s="1380">
        <v>90.4</v>
      </c>
      <c r="EC21" s="1380">
        <v>116.2</v>
      </c>
      <c r="ED21" s="1380">
        <v>102.6</v>
      </c>
      <c r="EE21" s="1380">
        <v>124.9</v>
      </c>
      <c r="EF21" s="1380">
        <v>100.9</v>
      </c>
      <c r="EG21" s="1380">
        <v>164.9</v>
      </c>
      <c r="EH21" s="1380">
        <v>108.6</v>
      </c>
      <c r="EI21" s="1380">
        <v>110.5</v>
      </c>
      <c r="EJ21" s="1380">
        <v>114.4</v>
      </c>
      <c r="EK21" s="1380">
        <v>100.6</v>
      </c>
      <c r="EL21" s="1381">
        <v>109.6</v>
      </c>
      <c r="EM21" s="1372" t="s">
        <v>366</v>
      </c>
      <c r="EN21" s="1336"/>
      <c r="EO21" s="1337"/>
      <c r="EP21" s="1338"/>
    </row>
    <row r="22" spans="1:146" s="1331" customFormat="1" ht="29.1" customHeight="1">
      <c r="A22" s="1364" t="s">
        <v>1716</v>
      </c>
      <c r="B22" s="1379">
        <v>121.9</v>
      </c>
      <c r="C22" s="1380">
        <v>125.5</v>
      </c>
      <c r="D22" s="1380">
        <v>120.9</v>
      </c>
      <c r="E22" s="1380">
        <v>120.9</v>
      </c>
      <c r="F22" s="1380">
        <v>118.8</v>
      </c>
      <c r="G22" s="1380">
        <v>135.9</v>
      </c>
      <c r="H22" s="1380">
        <v>110.2</v>
      </c>
      <c r="I22" s="1380">
        <v>142.4</v>
      </c>
      <c r="J22" s="1380">
        <v>162.30000000000001</v>
      </c>
      <c r="K22" s="1380">
        <v>136.6</v>
      </c>
      <c r="L22" s="1380">
        <v>125.1</v>
      </c>
      <c r="M22" s="1380">
        <v>134.69999999999999</v>
      </c>
      <c r="N22" s="1380">
        <v>137.6</v>
      </c>
      <c r="O22" s="1380">
        <v>116</v>
      </c>
      <c r="P22" s="1380">
        <v>199.4</v>
      </c>
      <c r="Q22" s="1381">
        <v>100</v>
      </c>
      <c r="R22" s="1372" t="s">
        <v>367</v>
      </c>
      <c r="S22" s="1364" t="s">
        <v>1716</v>
      </c>
      <c r="T22" s="1379">
        <v>114.2</v>
      </c>
      <c r="U22" s="1380">
        <v>151.80000000000001</v>
      </c>
      <c r="V22" s="1380">
        <v>128.80000000000001</v>
      </c>
      <c r="W22" s="1380">
        <v>115.1</v>
      </c>
      <c r="X22" s="1380">
        <v>124.6</v>
      </c>
      <c r="Y22" s="1380">
        <v>101.6</v>
      </c>
      <c r="Z22" s="1380">
        <v>111.9</v>
      </c>
      <c r="AA22" s="1380">
        <v>114.2</v>
      </c>
      <c r="AB22" s="1380">
        <v>110.2</v>
      </c>
      <c r="AC22" s="1380">
        <v>140.1</v>
      </c>
      <c r="AD22" s="1380">
        <v>162.80000000000001</v>
      </c>
      <c r="AE22" s="1380">
        <v>131.69999999999999</v>
      </c>
      <c r="AF22" s="1380">
        <v>124.7</v>
      </c>
      <c r="AG22" s="1380">
        <v>130.69999999999999</v>
      </c>
      <c r="AH22" s="1380">
        <v>117.8</v>
      </c>
      <c r="AI22" s="1380">
        <v>180.4</v>
      </c>
      <c r="AJ22" s="1380">
        <v>325.10000000000002</v>
      </c>
      <c r="AK22" s="1381">
        <v>180.1</v>
      </c>
      <c r="AL22" s="1372" t="s">
        <v>367</v>
      </c>
      <c r="AM22" s="1364" t="s">
        <v>1716</v>
      </c>
      <c r="AN22" s="1379">
        <v>154.69999999999999</v>
      </c>
      <c r="AO22" s="1380">
        <v>172</v>
      </c>
      <c r="AP22" s="1380">
        <v>161.9</v>
      </c>
      <c r="AQ22" s="1380">
        <v>149</v>
      </c>
      <c r="AR22" s="1380">
        <v>111.9</v>
      </c>
      <c r="AS22" s="1380">
        <v>139.6</v>
      </c>
      <c r="AT22" s="1380">
        <v>132.19999999999999</v>
      </c>
      <c r="AU22" s="1380">
        <v>107.3</v>
      </c>
      <c r="AV22" s="1380">
        <v>104.1</v>
      </c>
      <c r="AW22" s="1380">
        <v>131.1</v>
      </c>
      <c r="AX22" s="1380">
        <v>121</v>
      </c>
      <c r="AY22" s="1380">
        <v>127.5</v>
      </c>
      <c r="AZ22" s="1380">
        <v>150.1</v>
      </c>
      <c r="BA22" s="1381">
        <v>122.9</v>
      </c>
      <c r="BB22" s="1372" t="s">
        <v>367</v>
      </c>
      <c r="BC22" s="1364" t="s">
        <v>1716</v>
      </c>
      <c r="BD22" s="1379">
        <v>112.8</v>
      </c>
      <c r="BE22" s="1380">
        <v>99.9</v>
      </c>
      <c r="BF22" s="1380">
        <v>111.2</v>
      </c>
      <c r="BG22" s="1380">
        <v>144.19999999999999</v>
      </c>
      <c r="BH22" s="1380">
        <v>108.9</v>
      </c>
      <c r="BI22" s="1380">
        <v>154</v>
      </c>
      <c r="BJ22" s="1380">
        <v>167.5</v>
      </c>
      <c r="BK22" s="1380">
        <v>158.6</v>
      </c>
      <c r="BL22" s="1380">
        <v>204.7</v>
      </c>
      <c r="BM22" s="1380">
        <v>149.6</v>
      </c>
      <c r="BN22" s="1380">
        <v>144.69999999999999</v>
      </c>
      <c r="BO22" s="1380">
        <v>169.1</v>
      </c>
      <c r="BP22" s="1380">
        <v>123.1</v>
      </c>
      <c r="BQ22" s="1380">
        <v>116.6</v>
      </c>
      <c r="BR22" s="1380">
        <v>157.30000000000001</v>
      </c>
      <c r="BS22" s="1381">
        <v>139.1</v>
      </c>
      <c r="BT22" s="1372" t="s">
        <v>367</v>
      </c>
      <c r="BU22" s="1364" t="s">
        <v>1716</v>
      </c>
      <c r="BV22" s="1379">
        <v>123.2</v>
      </c>
      <c r="BW22" s="1380">
        <v>136.4</v>
      </c>
      <c r="BX22" s="1380">
        <v>141.80000000000001</v>
      </c>
      <c r="BY22" s="1380">
        <v>59.1</v>
      </c>
      <c r="BZ22" s="1380">
        <v>63.8</v>
      </c>
      <c r="CA22" s="1380">
        <v>52.9</v>
      </c>
      <c r="CB22" s="1380">
        <v>58.2</v>
      </c>
      <c r="CC22" s="1380">
        <v>63.3</v>
      </c>
      <c r="CD22" s="1380">
        <v>67.8</v>
      </c>
      <c r="CE22" s="1380">
        <v>86.5</v>
      </c>
      <c r="CF22" s="1380">
        <v>105.7</v>
      </c>
      <c r="CG22" s="1380">
        <v>91.9</v>
      </c>
      <c r="CH22" s="1380">
        <v>50.5</v>
      </c>
      <c r="CI22" s="1381">
        <v>103.6</v>
      </c>
      <c r="CJ22" s="1372" t="s">
        <v>367</v>
      </c>
      <c r="CK22" s="1364" t="s">
        <v>1716</v>
      </c>
      <c r="CL22" s="1379">
        <v>121.3</v>
      </c>
      <c r="CM22" s="1380">
        <v>105.2</v>
      </c>
      <c r="CN22" s="1380">
        <v>112.2</v>
      </c>
      <c r="CO22" s="1380">
        <v>211.9</v>
      </c>
      <c r="CP22" s="1380">
        <v>114.3</v>
      </c>
      <c r="CQ22" s="1380">
        <v>96.4</v>
      </c>
      <c r="CR22" s="1380">
        <v>91.5</v>
      </c>
      <c r="CS22" s="1380">
        <v>112.6</v>
      </c>
      <c r="CT22" s="1380">
        <v>119.2</v>
      </c>
      <c r="CU22" s="1380">
        <v>104.5</v>
      </c>
      <c r="CV22" s="1380">
        <v>109.4</v>
      </c>
      <c r="CW22" s="1380">
        <v>109.3</v>
      </c>
      <c r="CX22" s="1380">
        <v>130.9</v>
      </c>
      <c r="CY22" s="1380">
        <v>125.6</v>
      </c>
      <c r="CZ22" s="1381">
        <v>110</v>
      </c>
      <c r="DA22" s="1372" t="s">
        <v>367</v>
      </c>
      <c r="DB22" s="1364" t="s">
        <v>1716</v>
      </c>
      <c r="DC22" s="1379">
        <v>155</v>
      </c>
      <c r="DD22" s="1380">
        <v>134.19999999999999</v>
      </c>
      <c r="DE22" s="1380">
        <v>117.8</v>
      </c>
      <c r="DF22" s="1380">
        <v>114</v>
      </c>
      <c r="DG22" s="1380">
        <v>170.4</v>
      </c>
      <c r="DH22" s="1380">
        <v>111.9</v>
      </c>
      <c r="DI22" s="1380">
        <v>118.2</v>
      </c>
      <c r="DJ22" s="1380">
        <v>121.6</v>
      </c>
      <c r="DK22" s="1380">
        <v>118.7</v>
      </c>
      <c r="DL22" s="1380">
        <v>102.9</v>
      </c>
      <c r="DM22" s="1380">
        <v>117.2</v>
      </c>
      <c r="DN22" s="1380">
        <v>122</v>
      </c>
      <c r="DO22" s="1380">
        <v>97.3</v>
      </c>
      <c r="DP22" s="1380">
        <v>105.2</v>
      </c>
      <c r="DQ22" s="1380">
        <v>95.7</v>
      </c>
      <c r="DR22" s="1381">
        <v>102</v>
      </c>
      <c r="DS22" s="1372" t="s">
        <v>367</v>
      </c>
      <c r="DT22" s="1364" t="s">
        <v>1716</v>
      </c>
      <c r="DU22" s="1379">
        <v>108.7</v>
      </c>
      <c r="DV22" s="1380">
        <v>98.7</v>
      </c>
      <c r="DW22" s="1380">
        <v>100.4</v>
      </c>
      <c r="DX22" s="1380">
        <v>100.7</v>
      </c>
      <c r="DY22" s="1380">
        <v>132.9</v>
      </c>
      <c r="DZ22" s="1380">
        <v>111.5</v>
      </c>
      <c r="EA22" s="1380">
        <v>103.8</v>
      </c>
      <c r="EB22" s="1380">
        <v>90.4</v>
      </c>
      <c r="EC22" s="1380">
        <v>116.1</v>
      </c>
      <c r="ED22" s="1380">
        <v>102.6</v>
      </c>
      <c r="EE22" s="1380">
        <v>124.9</v>
      </c>
      <c r="EF22" s="1380">
        <v>100.9</v>
      </c>
      <c r="EG22" s="1380">
        <v>164.9</v>
      </c>
      <c r="EH22" s="1380">
        <v>108.6</v>
      </c>
      <c r="EI22" s="1380">
        <v>110.3</v>
      </c>
      <c r="EJ22" s="1380">
        <v>114.4</v>
      </c>
      <c r="EK22" s="1380">
        <v>100.6</v>
      </c>
      <c r="EL22" s="1381">
        <v>108.2</v>
      </c>
      <c r="EM22" s="1372" t="s">
        <v>367</v>
      </c>
      <c r="EN22" s="1336"/>
      <c r="EO22" s="1337"/>
      <c r="EP22" s="1338"/>
    </row>
    <row r="23" spans="1:146" s="1331" customFormat="1" ht="29.1" customHeight="1">
      <c r="A23" s="1364" t="s">
        <v>1717</v>
      </c>
      <c r="B23" s="1379">
        <v>122.4</v>
      </c>
      <c r="C23" s="1380">
        <v>126</v>
      </c>
      <c r="D23" s="1380">
        <v>125.8</v>
      </c>
      <c r="E23" s="1380">
        <v>125.8</v>
      </c>
      <c r="F23" s="1380">
        <v>123.4</v>
      </c>
      <c r="G23" s="1380">
        <v>143.69999999999999</v>
      </c>
      <c r="H23" s="1380">
        <v>107.3</v>
      </c>
      <c r="I23" s="1380">
        <v>142.80000000000001</v>
      </c>
      <c r="J23" s="1380">
        <v>163.30000000000001</v>
      </c>
      <c r="K23" s="1380">
        <v>136.9</v>
      </c>
      <c r="L23" s="1380">
        <v>125.4</v>
      </c>
      <c r="M23" s="1380">
        <v>136.1</v>
      </c>
      <c r="N23" s="1380">
        <v>140.1</v>
      </c>
      <c r="O23" s="1380">
        <v>116</v>
      </c>
      <c r="P23" s="1380">
        <v>199.6</v>
      </c>
      <c r="Q23" s="1381">
        <v>100</v>
      </c>
      <c r="R23" s="1372" t="s">
        <v>368</v>
      </c>
      <c r="S23" s="1364" t="s">
        <v>1717</v>
      </c>
      <c r="T23" s="1379">
        <v>114.1</v>
      </c>
      <c r="U23" s="1380">
        <v>144.80000000000001</v>
      </c>
      <c r="V23" s="1380">
        <v>129.69999999999999</v>
      </c>
      <c r="W23" s="1380">
        <v>122.7</v>
      </c>
      <c r="X23" s="1380">
        <v>125.1</v>
      </c>
      <c r="Y23" s="1380">
        <v>100.7</v>
      </c>
      <c r="Z23" s="1380">
        <v>112.4</v>
      </c>
      <c r="AA23" s="1380">
        <v>114.4</v>
      </c>
      <c r="AB23" s="1380">
        <v>110.8</v>
      </c>
      <c r="AC23" s="1380">
        <v>140.19999999999999</v>
      </c>
      <c r="AD23" s="1380">
        <v>163.1</v>
      </c>
      <c r="AE23" s="1380">
        <v>131.69999999999999</v>
      </c>
      <c r="AF23" s="1380">
        <v>127.9</v>
      </c>
      <c r="AG23" s="1380">
        <v>136.69999999999999</v>
      </c>
      <c r="AH23" s="1380">
        <v>117.8</v>
      </c>
      <c r="AI23" s="1380">
        <v>181.5</v>
      </c>
      <c r="AJ23" s="1380">
        <v>344.9</v>
      </c>
      <c r="AK23" s="1381">
        <v>181.2</v>
      </c>
      <c r="AL23" s="1372" t="s">
        <v>368</v>
      </c>
      <c r="AM23" s="1364" t="s">
        <v>1717</v>
      </c>
      <c r="AN23" s="1379">
        <v>151.30000000000001</v>
      </c>
      <c r="AO23" s="1380">
        <v>165.7</v>
      </c>
      <c r="AP23" s="1380">
        <v>161.69999999999999</v>
      </c>
      <c r="AQ23" s="1380">
        <v>146.4</v>
      </c>
      <c r="AR23" s="1380">
        <v>112.4</v>
      </c>
      <c r="AS23" s="1380">
        <v>140.19999999999999</v>
      </c>
      <c r="AT23" s="1380">
        <v>129.69999999999999</v>
      </c>
      <c r="AU23" s="1380">
        <v>107.6</v>
      </c>
      <c r="AV23" s="1380">
        <v>104.3</v>
      </c>
      <c r="AW23" s="1380">
        <v>131.1</v>
      </c>
      <c r="AX23" s="1380">
        <v>122.3</v>
      </c>
      <c r="AY23" s="1380">
        <v>127.2</v>
      </c>
      <c r="AZ23" s="1380">
        <v>150.4</v>
      </c>
      <c r="BA23" s="1381">
        <v>122.4</v>
      </c>
      <c r="BB23" s="1372" t="s">
        <v>368</v>
      </c>
      <c r="BC23" s="1364" t="s">
        <v>1717</v>
      </c>
      <c r="BD23" s="1379">
        <v>115</v>
      </c>
      <c r="BE23" s="1380">
        <v>99.6</v>
      </c>
      <c r="BF23" s="1380">
        <v>111.2</v>
      </c>
      <c r="BG23" s="1380">
        <v>144.19999999999999</v>
      </c>
      <c r="BH23" s="1380">
        <v>113.1</v>
      </c>
      <c r="BI23" s="1380">
        <v>153.5</v>
      </c>
      <c r="BJ23" s="1380">
        <v>168.1</v>
      </c>
      <c r="BK23" s="1380">
        <v>158.6</v>
      </c>
      <c r="BL23" s="1380">
        <v>207.2</v>
      </c>
      <c r="BM23" s="1380">
        <v>150.69999999999999</v>
      </c>
      <c r="BN23" s="1380">
        <v>145.9</v>
      </c>
      <c r="BO23" s="1380">
        <v>170.4</v>
      </c>
      <c r="BP23" s="1380">
        <v>123.3</v>
      </c>
      <c r="BQ23" s="1380">
        <v>118.3</v>
      </c>
      <c r="BR23" s="1380">
        <v>157.19999999999999</v>
      </c>
      <c r="BS23" s="1381">
        <v>138.69999999999999</v>
      </c>
      <c r="BT23" s="1372" t="s">
        <v>368</v>
      </c>
      <c r="BU23" s="1364" t="s">
        <v>1717</v>
      </c>
      <c r="BV23" s="1379">
        <v>123.2</v>
      </c>
      <c r="BW23" s="1380">
        <v>139.30000000000001</v>
      </c>
      <c r="BX23" s="1380">
        <v>146.5</v>
      </c>
      <c r="BY23" s="1380">
        <v>57.8</v>
      </c>
      <c r="BZ23" s="1380">
        <v>63.1</v>
      </c>
      <c r="CA23" s="1380">
        <v>50.5</v>
      </c>
      <c r="CB23" s="1380">
        <v>57.1</v>
      </c>
      <c r="CC23" s="1380">
        <v>62.7</v>
      </c>
      <c r="CD23" s="1380">
        <v>67.8</v>
      </c>
      <c r="CE23" s="1380">
        <v>88.6</v>
      </c>
      <c r="CF23" s="1380">
        <v>105.7</v>
      </c>
      <c r="CG23" s="1380">
        <v>95.4</v>
      </c>
      <c r="CH23" s="1380">
        <v>50.5</v>
      </c>
      <c r="CI23" s="1381">
        <v>103.6</v>
      </c>
      <c r="CJ23" s="1372" t="s">
        <v>368</v>
      </c>
      <c r="CK23" s="1364" t="s">
        <v>1717</v>
      </c>
      <c r="CL23" s="1379">
        <v>123.8</v>
      </c>
      <c r="CM23" s="1380">
        <v>107.2</v>
      </c>
      <c r="CN23" s="1380">
        <v>114.3</v>
      </c>
      <c r="CO23" s="1380">
        <v>221.4</v>
      </c>
      <c r="CP23" s="1380">
        <v>115</v>
      </c>
      <c r="CQ23" s="1380">
        <v>96.4</v>
      </c>
      <c r="CR23" s="1380">
        <v>91</v>
      </c>
      <c r="CS23" s="1380">
        <v>113.4</v>
      </c>
      <c r="CT23" s="1380">
        <v>120</v>
      </c>
      <c r="CU23" s="1380">
        <v>105.1</v>
      </c>
      <c r="CV23" s="1380">
        <v>109.5</v>
      </c>
      <c r="CW23" s="1380">
        <v>109.3</v>
      </c>
      <c r="CX23" s="1380">
        <v>145.5</v>
      </c>
      <c r="CY23" s="1380">
        <v>126.6</v>
      </c>
      <c r="CZ23" s="1381">
        <v>110</v>
      </c>
      <c r="DA23" s="1372" t="s">
        <v>368</v>
      </c>
      <c r="DB23" s="1364" t="s">
        <v>1717</v>
      </c>
      <c r="DC23" s="1379">
        <v>157.80000000000001</v>
      </c>
      <c r="DD23" s="1380">
        <v>134.69999999999999</v>
      </c>
      <c r="DE23" s="1380">
        <v>117.8</v>
      </c>
      <c r="DF23" s="1380">
        <v>114</v>
      </c>
      <c r="DG23" s="1380">
        <v>171.9</v>
      </c>
      <c r="DH23" s="1380">
        <v>112.2</v>
      </c>
      <c r="DI23" s="1380">
        <v>118.1</v>
      </c>
      <c r="DJ23" s="1380">
        <v>122.4</v>
      </c>
      <c r="DK23" s="1380">
        <v>117.8</v>
      </c>
      <c r="DL23" s="1380">
        <v>102.9</v>
      </c>
      <c r="DM23" s="1380">
        <v>117.2</v>
      </c>
      <c r="DN23" s="1380">
        <v>122.9</v>
      </c>
      <c r="DO23" s="1380">
        <v>97.3</v>
      </c>
      <c r="DP23" s="1380">
        <v>105.2</v>
      </c>
      <c r="DQ23" s="1380">
        <v>95.7</v>
      </c>
      <c r="DR23" s="1381">
        <v>102</v>
      </c>
      <c r="DS23" s="1372" t="s">
        <v>368</v>
      </c>
      <c r="DT23" s="1364" t="s">
        <v>1717</v>
      </c>
      <c r="DU23" s="1379">
        <v>110.6</v>
      </c>
      <c r="DV23" s="1380">
        <v>98.7</v>
      </c>
      <c r="DW23" s="1380">
        <v>100.7</v>
      </c>
      <c r="DX23" s="1380">
        <v>100.7</v>
      </c>
      <c r="DY23" s="1380">
        <v>140.1</v>
      </c>
      <c r="DZ23" s="1380">
        <v>111.5</v>
      </c>
      <c r="EA23" s="1380">
        <v>103.5</v>
      </c>
      <c r="EB23" s="1380">
        <v>89.9</v>
      </c>
      <c r="EC23" s="1380">
        <v>116.1</v>
      </c>
      <c r="ED23" s="1380">
        <v>102.6</v>
      </c>
      <c r="EE23" s="1380">
        <v>125.3</v>
      </c>
      <c r="EF23" s="1380">
        <v>100.9</v>
      </c>
      <c r="EG23" s="1380">
        <v>165.9</v>
      </c>
      <c r="EH23" s="1380">
        <v>108.6</v>
      </c>
      <c r="EI23" s="1380">
        <v>111.3</v>
      </c>
      <c r="EJ23" s="1380">
        <v>114.9</v>
      </c>
      <c r="EK23" s="1380">
        <v>100.6</v>
      </c>
      <c r="EL23" s="1381">
        <v>113</v>
      </c>
      <c r="EM23" s="1372" t="s">
        <v>368</v>
      </c>
      <c r="EN23" s="1336"/>
      <c r="EO23" s="1337"/>
      <c r="EP23" s="1338"/>
    </row>
    <row r="24" spans="1:146" s="1331" customFormat="1" ht="29.1" customHeight="1">
      <c r="A24" s="1364" t="s">
        <v>1718</v>
      </c>
      <c r="B24" s="1379">
        <v>122.8</v>
      </c>
      <c r="C24" s="1380">
        <v>126.7</v>
      </c>
      <c r="D24" s="1380">
        <v>132</v>
      </c>
      <c r="E24" s="1380">
        <v>132</v>
      </c>
      <c r="F24" s="1380">
        <v>130.19999999999999</v>
      </c>
      <c r="G24" s="1380">
        <v>145.19999999999999</v>
      </c>
      <c r="H24" s="1380">
        <v>107.3</v>
      </c>
      <c r="I24" s="1380">
        <v>143.4</v>
      </c>
      <c r="J24" s="1380">
        <v>166.1</v>
      </c>
      <c r="K24" s="1380">
        <v>136.9</v>
      </c>
      <c r="L24" s="1380">
        <v>125.5</v>
      </c>
      <c r="M24" s="1380">
        <v>136.19999999999999</v>
      </c>
      <c r="N24" s="1380">
        <v>140.19999999999999</v>
      </c>
      <c r="O24" s="1380">
        <v>116</v>
      </c>
      <c r="P24" s="1380">
        <v>199.6</v>
      </c>
      <c r="Q24" s="1381">
        <v>100</v>
      </c>
      <c r="R24" s="1372" t="s">
        <v>334</v>
      </c>
      <c r="S24" s="1364" t="s">
        <v>1718</v>
      </c>
      <c r="T24" s="1379">
        <v>113.4</v>
      </c>
      <c r="U24" s="1380">
        <v>139</v>
      </c>
      <c r="V24" s="1380">
        <v>129.1</v>
      </c>
      <c r="W24" s="1380">
        <v>122.8</v>
      </c>
      <c r="X24" s="1380">
        <v>125.1</v>
      </c>
      <c r="Y24" s="1380">
        <v>100.7</v>
      </c>
      <c r="Z24" s="1380">
        <v>112.8</v>
      </c>
      <c r="AA24" s="1380">
        <v>115.5</v>
      </c>
      <c r="AB24" s="1380">
        <v>110.8</v>
      </c>
      <c r="AC24" s="1380">
        <v>140.19999999999999</v>
      </c>
      <c r="AD24" s="1380">
        <v>163.1</v>
      </c>
      <c r="AE24" s="1380">
        <v>131.69999999999999</v>
      </c>
      <c r="AF24" s="1380">
        <v>129</v>
      </c>
      <c r="AG24" s="1380">
        <v>138</v>
      </c>
      <c r="AH24" s="1380">
        <v>118.6</v>
      </c>
      <c r="AI24" s="1380">
        <v>180.9</v>
      </c>
      <c r="AJ24" s="1380">
        <v>344.9</v>
      </c>
      <c r="AK24" s="1381">
        <v>180.6</v>
      </c>
      <c r="AL24" s="1372" t="s">
        <v>334</v>
      </c>
      <c r="AM24" s="1364" t="s">
        <v>1718</v>
      </c>
      <c r="AN24" s="1379">
        <v>152.4</v>
      </c>
      <c r="AO24" s="1380">
        <v>168.2</v>
      </c>
      <c r="AP24" s="1380">
        <v>161.69999999999999</v>
      </c>
      <c r="AQ24" s="1380">
        <v>145.6</v>
      </c>
      <c r="AR24" s="1380">
        <v>112.4</v>
      </c>
      <c r="AS24" s="1380">
        <v>140.5</v>
      </c>
      <c r="AT24" s="1380">
        <v>131.4</v>
      </c>
      <c r="AU24" s="1380">
        <v>107.5</v>
      </c>
      <c r="AV24" s="1380">
        <v>104.3</v>
      </c>
      <c r="AW24" s="1380">
        <v>131.1</v>
      </c>
      <c r="AX24" s="1380">
        <v>121.7</v>
      </c>
      <c r="AY24" s="1380">
        <v>127.6</v>
      </c>
      <c r="AZ24" s="1380">
        <v>150.69999999999999</v>
      </c>
      <c r="BA24" s="1381">
        <v>122.9</v>
      </c>
      <c r="BB24" s="1372" t="s">
        <v>334</v>
      </c>
      <c r="BC24" s="1364" t="s">
        <v>1718</v>
      </c>
      <c r="BD24" s="1379">
        <v>115.7</v>
      </c>
      <c r="BE24" s="1380">
        <v>102</v>
      </c>
      <c r="BF24" s="1380">
        <v>112.2</v>
      </c>
      <c r="BG24" s="1380">
        <v>145.30000000000001</v>
      </c>
      <c r="BH24" s="1380">
        <v>113.2</v>
      </c>
      <c r="BI24" s="1380">
        <v>152.9</v>
      </c>
      <c r="BJ24" s="1380">
        <v>168.1</v>
      </c>
      <c r="BK24" s="1380">
        <v>158.69999999999999</v>
      </c>
      <c r="BL24" s="1380">
        <v>206.9</v>
      </c>
      <c r="BM24" s="1380">
        <v>150.5</v>
      </c>
      <c r="BN24" s="1380">
        <v>145.9</v>
      </c>
      <c r="BO24" s="1380">
        <v>170.6</v>
      </c>
      <c r="BP24" s="1380">
        <v>123.2</v>
      </c>
      <c r="BQ24" s="1380">
        <v>118.3</v>
      </c>
      <c r="BR24" s="1380">
        <v>157.19999999999999</v>
      </c>
      <c r="BS24" s="1381">
        <v>138.69999999999999</v>
      </c>
      <c r="BT24" s="1372" t="s">
        <v>334</v>
      </c>
      <c r="BU24" s="1364" t="s">
        <v>1718</v>
      </c>
      <c r="BV24" s="1379">
        <v>123.2</v>
      </c>
      <c r="BW24" s="1380">
        <v>138.80000000000001</v>
      </c>
      <c r="BX24" s="1380">
        <v>146.5</v>
      </c>
      <c r="BY24" s="1380">
        <v>57.7</v>
      </c>
      <c r="BZ24" s="1380">
        <v>64.3</v>
      </c>
      <c r="CA24" s="1380">
        <v>50</v>
      </c>
      <c r="CB24" s="1380">
        <v>56.9</v>
      </c>
      <c r="CC24" s="1380">
        <v>62.5</v>
      </c>
      <c r="CD24" s="1380">
        <v>67.8</v>
      </c>
      <c r="CE24" s="1380">
        <v>88.6</v>
      </c>
      <c r="CF24" s="1380">
        <v>105.7</v>
      </c>
      <c r="CG24" s="1380">
        <v>95.4</v>
      </c>
      <c r="CH24" s="1380">
        <v>50.5</v>
      </c>
      <c r="CI24" s="1381">
        <v>103.6</v>
      </c>
      <c r="CJ24" s="1372" t="s">
        <v>334</v>
      </c>
      <c r="CK24" s="1364" t="s">
        <v>1718</v>
      </c>
      <c r="CL24" s="1379">
        <v>123.5</v>
      </c>
      <c r="CM24" s="1380">
        <v>108.3</v>
      </c>
      <c r="CN24" s="1380">
        <v>113.4</v>
      </c>
      <c r="CO24" s="1380">
        <v>213.6</v>
      </c>
      <c r="CP24" s="1380">
        <v>118</v>
      </c>
      <c r="CQ24" s="1380">
        <v>96.4</v>
      </c>
      <c r="CR24" s="1380">
        <v>91</v>
      </c>
      <c r="CS24" s="1380">
        <v>113.7</v>
      </c>
      <c r="CT24" s="1380">
        <v>120.4</v>
      </c>
      <c r="CU24" s="1380">
        <v>105.3</v>
      </c>
      <c r="CV24" s="1380">
        <v>109.4</v>
      </c>
      <c r="CW24" s="1380">
        <v>109.3</v>
      </c>
      <c r="CX24" s="1380">
        <v>145.5</v>
      </c>
      <c r="CY24" s="1380">
        <v>126.5</v>
      </c>
      <c r="CZ24" s="1381">
        <v>110.1</v>
      </c>
      <c r="DA24" s="1372" t="s">
        <v>334</v>
      </c>
      <c r="DB24" s="1364" t="s">
        <v>1718</v>
      </c>
      <c r="DC24" s="1379">
        <v>157.30000000000001</v>
      </c>
      <c r="DD24" s="1380">
        <v>138</v>
      </c>
      <c r="DE24" s="1380">
        <v>123.4</v>
      </c>
      <c r="DF24" s="1380">
        <v>114</v>
      </c>
      <c r="DG24" s="1380">
        <v>171.5</v>
      </c>
      <c r="DH24" s="1380">
        <v>112</v>
      </c>
      <c r="DI24" s="1380">
        <v>118.5</v>
      </c>
      <c r="DJ24" s="1380">
        <v>123</v>
      </c>
      <c r="DK24" s="1380">
        <v>118</v>
      </c>
      <c r="DL24" s="1380">
        <v>102.9</v>
      </c>
      <c r="DM24" s="1380">
        <v>117.6</v>
      </c>
      <c r="DN24" s="1380">
        <v>122.9</v>
      </c>
      <c r="DO24" s="1380">
        <v>97.3</v>
      </c>
      <c r="DP24" s="1380">
        <v>105.2</v>
      </c>
      <c r="DQ24" s="1380">
        <v>95.7</v>
      </c>
      <c r="DR24" s="1381">
        <v>102</v>
      </c>
      <c r="DS24" s="1372" t="s">
        <v>334</v>
      </c>
      <c r="DT24" s="1364" t="s">
        <v>1718</v>
      </c>
      <c r="DU24" s="1379">
        <v>106.6</v>
      </c>
      <c r="DV24" s="1380">
        <v>98.7</v>
      </c>
      <c r="DW24" s="1380">
        <v>99.5</v>
      </c>
      <c r="DX24" s="1380">
        <v>100.8</v>
      </c>
      <c r="DY24" s="1380">
        <v>125.7</v>
      </c>
      <c r="DZ24" s="1380">
        <v>111.6</v>
      </c>
      <c r="EA24" s="1380">
        <v>103.7</v>
      </c>
      <c r="EB24" s="1380">
        <v>90.3</v>
      </c>
      <c r="EC24" s="1380">
        <v>116.1</v>
      </c>
      <c r="ED24" s="1380">
        <v>102.6</v>
      </c>
      <c r="EE24" s="1380">
        <v>125.2</v>
      </c>
      <c r="EF24" s="1380">
        <v>100.9</v>
      </c>
      <c r="EG24" s="1380">
        <v>165.7</v>
      </c>
      <c r="EH24" s="1380">
        <v>108.6</v>
      </c>
      <c r="EI24" s="1380">
        <v>111.6</v>
      </c>
      <c r="EJ24" s="1380">
        <v>114.9</v>
      </c>
      <c r="EK24" s="1380">
        <v>101</v>
      </c>
      <c r="EL24" s="1381">
        <v>114.4</v>
      </c>
      <c r="EM24" s="1372" t="s">
        <v>334</v>
      </c>
      <c r="EN24" s="1336"/>
      <c r="EO24" s="1337"/>
      <c r="EP24" s="1338"/>
    </row>
    <row r="25" spans="1:146" s="1331" customFormat="1" ht="29.1" customHeight="1">
      <c r="A25" s="1364" t="s">
        <v>1719</v>
      </c>
      <c r="B25" s="1379">
        <v>122.9</v>
      </c>
      <c r="C25" s="1380">
        <v>126.9</v>
      </c>
      <c r="D25" s="1380">
        <v>126.4</v>
      </c>
      <c r="E25" s="1380">
        <v>126.4</v>
      </c>
      <c r="F25" s="1380">
        <v>125.2</v>
      </c>
      <c r="G25" s="1380">
        <v>135.1</v>
      </c>
      <c r="H25" s="1380">
        <v>107.3</v>
      </c>
      <c r="I25" s="1380">
        <v>143.69999999999999</v>
      </c>
      <c r="J25" s="1380">
        <v>167.4</v>
      </c>
      <c r="K25" s="1380">
        <v>136.9</v>
      </c>
      <c r="L25" s="1380">
        <v>126.1</v>
      </c>
      <c r="M25" s="1380">
        <v>136.5</v>
      </c>
      <c r="N25" s="1380">
        <v>140.9</v>
      </c>
      <c r="O25" s="1380">
        <v>116</v>
      </c>
      <c r="P25" s="1380">
        <v>199.6</v>
      </c>
      <c r="Q25" s="1381">
        <v>100</v>
      </c>
      <c r="R25" s="1372" t="s">
        <v>336</v>
      </c>
      <c r="S25" s="1364" t="s">
        <v>1719</v>
      </c>
      <c r="T25" s="1379">
        <v>114.6</v>
      </c>
      <c r="U25" s="1380">
        <v>145.5</v>
      </c>
      <c r="V25" s="1380">
        <v>130.9</v>
      </c>
      <c r="W25" s="1380">
        <v>122.9</v>
      </c>
      <c r="X25" s="1380">
        <v>126.3</v>
      </c>
      <c r="Y25" s="1380">
        <v>101</v>
      </c>
      <c r="Z25" s="1380">
        <v>113.8</v>
      </c>
      <c r="AA25" s="1380">
        <v>117.9</v>
      </c>
      <c r="AB25" s="1380">
        <v>110.8</v>
      </c>
      <c r="AC25" s="1380">
        <v>140.19999999999999</v>
      </c>
      <c r="AD25" s="1380">
        <v>162.6</v>
      </c>
      <c r="AE25" s="1380">
        <v>131.9</v>
      </c>
      <c r="AF25" s="1380">
        <v>129.1</v>
      </c>
      <c r="AG25" s="1380">
        <v>138.19999999999999</v>
      </c>
      <c r="AH25" s="1380">
        <v>118.6</v>
      </c>
      <c r="AI25" s="1380">
        <v>182.9</v>
      </c>
      <c r="AJ25" s="1380">
        <v>344.9</v>
      </c>
      <c r="AK25" s="1381">
        <v>182.6</v>
      </c>
      <c r="AL25" s="1372" t="s">
        <v>336</v>
      </c>
      <c r="AM25" s="1364" t="s">
        <v>1719</v>
      </c>
      <c r="AN25" s="1379">
        <v>154.69999999999999</v>
      </c>
      <c r="AO25" s="1380">
        <v>172.3</v>
      </c>
      <c r="AP25" s="1380">
        <v>161.69999999999999</v>
      </c>
      <c r="AQ25" s="1380">
        <v>145.69999999999999</v>
      </c>
      <c r="AR25" s="1380">
        <v>112.4</v>
      </c>
      <c r="AS25" s="1380">
        <v>141.4</v>
      </c>
      <c r="AT25" s="1380">
        <v>134.80000000000001</v>
      </c>
      <c r="AU25" s="1380">
        <v>107.6</v>
      </c>
      <c r="AV25" s="1380">
        <v>104.3</v>
      </c>
      <c r="AW25" s="1380">
        <v>131.1</v>
      </c>
      <c r="AX25" s="1380">
        <v>123.1</v>
      </c>
      <c r="AY25" s="1380">
        <v>127.6</v>
      </c>
      <c r="AZ25" s="1380">
        <v>151</v>
      </c>
      <c r="BA25" s="1381">
        <v>122.8</v>
      </c>
      <c r="BB25" s="1372" t="s">
        <v>336</v>
      </c>
      <c r="BC25" s="1364" t="s">
        <v>1719</v>
      </c>
      <c r="BD25" s="1379">
        <v>116.1</v>
      </c>
      <c r="BE25" s="1380">
        <v>103.3</v>
      </c>
      <c r="BF25" s="1380">
        <v>112.2</v>
      </c>
      <c r="BG25" s="1380">
        <v>145.30000000000001</v>
      </c>
      <c r="BH25" s="1380">
        <v>113.2</v>
      </c>
      <c r="BI25" s="1380">
        <v>152.9</v>
      </c>
      <c r="BJ25" s="1380">
        <v>167.1</v>
      </c>
      <c r="BK25" s="1380">
        <v>158.5</v>
      </c>
      <c r="BL25" s="1380">
        <v>202.8</v>
      </c>
      <c r="BM25" s="1380">
        <v>150.19999999999999</v>
      </c>
      <c r="BN25" s="1380">
        <v>146.6</v>
      </c>
      <c r="BO25" s="1380">
        <v>169.6</v>
      </c>
      <c r="BP25" s="1380">
        <v>127.2</v>
      </c>
      <c r="BQ25" s="1380">
        <v>118.2</v>
      </c>
      <c r="BR25" s="1380">
        <v>157.30000000000001</v>
      </c>
      <c r="BS25" s="1381">
        <v>139.19999999999999</v>
      </c>
      <c r="BT25" s="1372" t="s">
        <v>336</v>
      </c>
      <c r="BU25" s="1364" t="s">
        <v>1719</v>
      </c>
      <c r="BV25" s="1379">
        <v>123.2</v>
      </c>
      <c r="BW25" s="1380">
        <v>138.80000000000001</v>
      </c>
      <c r="BX25" s="1380">
        <v>146.5</v>
      </c>
      <c r="BY25" s="1380">
        <v>58.1</v>
      </c>
      <c r="BZ25" s="1380">
        <v>65.099999999999994</v>
      </c>
      <c r="CA25" s="1380">
        <v>50.6</v>
      </c>
      <c r="CB25" s="1380">
        <v>56.3</v>
      </c>
      <c r="CC25" s="1380">
        <v>62.5</v>
      </c>
      <c r="CD25" s="1380">
        <v>67.7</v>
      </c>
      <c r="CE25" s="1380">
        <v>88.6</v>
      </c>
      <c r="CF25" s="1380">
        <v>105.7</v>
      </c>
      <c r="CG25" s="1380">
        <v>95.4</v>
      </c>
      <c r="CH25" s="1380">
        <v>50.5</v>
      </c>
      <c r="CI25" s="1381">
        <v>103.6</v>
      </c>
      <c r="CJ25" s="1372" t="s">
        <v>336</v>
      </c>
      <c r="CK25" s="1364" t="s">
        <v>1719</v>
      </c>
      <c r="CL25" s="1379">
        <v>123.7</v>
      </c>
      <c r="CM25" s="1380">
        <v>108.5</v>
      </c>
      <c r="CN25" s="1380">
        <v>112.3</v>
      </c>
      <c r="CO25" s="1380">
        <v>212.9</v>
      </c>
      <c r="CP25" s="1380">
        <v>119</v>
      </c>
      <c r="CQ25" s="1380">
        <v>96.4</v>
      </c>
      <c r="CR25" s="1380">
        <v>91</v>
      </c>
      <c r="CS25" s="1380">
        <v>113.8</v>
      </c>
      <c r="CT25" s="1380">
        <v>121</v>
      </c>
      <c r="CU25" s="1380">
        <v>104.9</v>
      </c>
      <c r="CV25" s="1380">
        <v>110.5</v>
      </c>
      <c r="CW25" s="1380">
        <v>110.3</v>
      </c>
      <c r="CX25" s="1380">
        <v>145.5</v>
      </c>
      <c r="CY25" s="1380">
        <v>125.9</v>
      </c>
      <c r="CZ25" s="1381">
        <v>110.1</v>
      </c>
      <c r="DA25" s="1372" t="s">
        <v>336</v>
      </c>
      <c r="DB25" s="1364" t="s">
        <v>1719</v>
      </c>
      <c r="DC25" s="1379">
        <v>155.6</v>
      </c>
      <c r="DD25" s="1380">
        <v>138.19999999999999</v>
      </c>
      <c r="DE25" s="1380">
        <v>123.4</v>
      </c>
      <c r="DF25" s="1380">
        <v>114</v>
      </c>
      <c r="DG25" s="1380">
        <v>172.1</v>
      </c>
      <c r="DH25" s="1380">
        <v>111.7</v>
      </c>
      <c r="DI25" s="1380">
        <v>118.6</v>
      </c>
      <c r="DJ25" s="1380">
        <v>122.8</v>
      </c>
      <c r="DK25" s="1380">
        <v>118.4</v>
      </c>
      <c r="DL25" s="1380">
        <v>102.9</v>
      </c>
      <c r="DM25" s="1380">
        <v>117.6</v>
      </c>
      <c r="DN25" s="1380">
        <v>123.5</v>
      </c>
      <c r="DO25" s="1380">
        <v>96.8</v>
      </c>
      <c r="DP25" s="1380">
        <v>105.2</v>
      </c>
      <c r="DQ25" s="1380">
        <v>95</v>
      </c>
      <c r="DR25" s="1381">
        <v>102</v>
      </c>
      <c r="DS25" s="1372" t="s">
        <v>336</v>
      </c>
      <c r="DT25" s="1364" t="s">
        <v>1719</v>
      </c>
      <c r="DU25" s="1379">
        <v>104.9</v>
      </c>
      <c r="DV25" s="1380">
        <v>98.7</v>
      </c>
      <c r="DW25" s="1380">
        <v>98.9</v>
      </c>
      <c r="DX25" s="1380">
        <v>100.5</v>
      </c>
      <c r="DY25" s="1380">
        <v>119.9</v>
      </c>
      <c r="DZ25" s="1380">
        <v>111.7</v>
      </c>
      <c r="EA25" s="1380">
        <v>104.9</v>
      </c>
      <c r="EB25" s="1380">
        <v>92.7</v>
      </c>
      <c r="EC25" s="1380">
        <v>116.1</v>
      </c>
      <c r="ED25" s="1380">
        <v>102.6</v>
      </c>
      <c r="EE25" s="1380">
        <v>125.4</v>
      </c>
      <c r="EF25" s="1380">
        <v>100.9</v>
      </c>
      <c r="EG25" s="1380">
        <v>166.5</v>
      </c>
      <c r="EH25" s="1380">
        <v>108.6</v>
      </c>
      <c r="EI25" s="1380">
        <v>111.1</v>
      </c>
      <c r="EJ25" s="1380">
        <v>114.9</v>
      </c>
      <c r="EK25" s="1380">
        <v>101</v>
      </c>
      <c r="EL25" s="1381">
        <v>110.5</v>
      </c>
      <c r="EM25" s="1372" t="s">
        <v>336</v>
      </c>
      <c r="EN25" s="1336"/>
      <c r="EO25" s="1337"/>
      <c r="EP25" s="1338"/>
    </row>
    <row r="26" spans="1:146" s="1331" customFormat="1" ht="29.1" customHeight="1">
      <c r="A26" s="1364" t="s">
        <v>1720</v>
      </c>
      <c r="B26" s="1379">
        <v>122.9</v>
      </c>
      <c r="C26" s="1380">
        <v>126.9</v>
      </c>
      <c r="D26" s="1380">
        <v>119.8</v>
      </c>
      <c r="E26" s="1380">
        <v>119.8</v>
      </c>
      <c r="F26" s="1380">
        <v>117.7</v>
      </c>
      <c r="G26" s="1380">
        <v>135.1</v>
      </c>
      <c r="H26" s="1380">
        <v>111.9</v>
      </c>
      <c r="I26" s="1380">
        <v>144.1</v>
      </c>
      <c r="J26" s="1380">
        <v>169.1</v>
      </c>
      <c r="K26" s="1380">
        <v>136.9</v>
      </c>
      <c r="L26" s="1380">
        <v>126.3</v>
      </c>
      <c r="M26" s="1380">
        <v>137.30000000000001</v>
      </c>
      <c r="N26" s="1380">
        <v>142.1</v>
      </c>
      <c r="O26" s="1380">
        <v>116.1</v>
      </c>
      <c r="P26" s="1380">
        <v>200.3</v>
      </c>
      <c r="Q26" s="1381">
        <v>100</v>
      </c>
      <c r="R26" s="1372" t="s">
        <v>338</v>
      </c>
      <c r="S26" s="1364" t="s">
        <v>1720</v>
      </c>
      <c r="T26" s="1379">
        <v>116.5</v>
      </c>
      <c r="U26" s="1380">
        <v>148.30000000000001</v>
      </c>
      <c r="V26" s="1380">
        <v>133.30000000000001</v>
      </c>
      <c r="W26" s="1380">
        <v>131.4</v>
      </c>
      <c r="X26" s="1380">
        <v>127.1</v>
      </c>
      <c r="Y26" s="1380">
        <v>101</v>
      </c>
      <c r="Z26" s="1380">
        <v>115.4</v>
      </c>
      <c r="AA26" s="1380">
        <v>121.5</v>
      </c>
      <c r="AB26" s="1380">
        <v>110.8</v>
      </c>
      <c r="AC26" s="1380">
        <v>143.6</v>
      </c>
      <c r="AD26" s="1380">
        <v>173.1</v>
      </c>
      <c r="AE26" s="1380">
        <v>132.6</v>
      </c>
      <c r="AF26" s="1380">
        <v>129</v>
      </c>
      <c r="AG26" s="1380">
        <v>138.1</v>
      </c>
      <c r="AH26" s="1380">
        <v>118.6</v>
      </c>
      <c r="AI26" s="1380">
        <v>185.2</v>
      </c>
      <c r="AJ26" s="1380">
        <v>344.9</v>
      </c>
      <c r="AK26" s="1381">
        <v>185</v>
      </c>
      <c r="AL26" s="1372" t="s">
        <v>338</v>
      </c>
      <c r="AM26" s="1364" t="s">
        <v>1720</v>
      </c>
      <c r="AN26" s="1379">
        <v>154.30000000000001</v>
      </c>
      <c r="AO26" s="1380">
        <v>170.2</v>
      </c>
      <c r="AP26" s="1380">
        <v>165.1</v>
      </c>
      <c r="AQ26" s="1380">
        <v>146.5</v>
      </c>
      <c r="AR26" s="1380">
        <v>113.2</v>
      </c>
      <c r="AS26" s="1380">
        <v>142.6</v>
      </c>
      <c r="AT26" s="1380">
        <v>136.30000000000001</v>
      </c>
      <c r="AU26" s="1380">
        <v>107.9</v>
      </c>
      <c r="AV26" s="1380">
        <v>104.6</v>
      </c>
      <c r="AW26" s="1380">
        <v>131.1</v>
      </c>
      <c r="AX26" s="1380">
        <v>123.1</v>
      </c>
      <c r="AY26" s="1380">
        <v>128.1</v>
      </c>
      <c r="AZ26" s="1380">
        <v>153</v>
      </c>
      <c r="BA26" s="1381">
        <v>123.1</v>
      </c>
      <c r="BB26" s="1372" t="s">
        <v>338</v>
      </c>
      <c r="BC26" s="1364" t="s">
        <v>1720</v>
      </c>
      <c r="BD26" s="1379">
        <v>116.6</v>
      </c>
      <c r="BE26" s="1380">
        <v>104.9</v>
      </c>
      <c r="BF26" s="1380">
        <v>112.2</v>
      </c>
      <c r="BG26" s="1380">
        <v>145.30000000000001</v>
      </c>
      <c r="BH26" s="1380">
        <v>113.4</v>
      </c>
      <c r="BI26" s="1380">
        <v>153.1</v>
      </c>
      <c r="BJ26" s="1380">
        <v>164.9</v>
      </c>
      <c r="BK26" s="1380">
        <v>158.1</v>
      </c>
      <c r="BL26" s="1380">
        <v>193.8</v>
      </c>
      <c r="BM26" s="1380">
        <v>149.6</v>
      </c>
      <c r="BN26" s="1380">
        <v>146.80000000000001</v>
      </c>
      <c r="BO26" s="1380">
        <v>169.6</v>
      </c>
      <c r="BP26" s="1380">
        <v>127.8</v>
      </c>
      <c r="BQ26" s="1380">
        <v>118.3</v>
      </c>
      <c r="BR26" s="1380">
        <v>157.5</v>
      </c>
      <c r="BS26" s="1381">
        <v>139.19999999999999</v>
      </c>
      <c r="BT26" s="1372" t="s">
        <v>338</v>
      </c>
      <c r="BU26" s="1364" t="s">
        <v>1720</v>
      </c>
      <c r="BV26" s="1379">
        <v>123.2</v>
      </c>
      <c r="BW26" s="1380">
        <v>139.80000000000001</v>
      </c>
      <c r="BX26" s="1380">
        <v>146.5</v>
      </c>
      <c r="BY26" s="1380">
        <v>58.1</v>
      </c>
      <c r="BZ26" s="1380">
        <v>65</v>
      </c>
      <c r="CA26" s="1380">
        <v>51.1</v>
      </c>
      <c r="CB26" s="1380">
        <v>56.8</v>
      </c>
      <c r="CC26" s="1380">
        <v>61.2</v>
      </c>
      <c r="CD26" s="1380">
        <v>68.7</v>
      </c>
      <c r="CE26" s="1380">
        <v>89.2</v>
      </c>
      <c r="CF26" s="1380">
        <v>105.5</v>
      </c>
      <c r="CG26" s="1380">
        <v>96.6</v>
      </c>
      <c r="CH26" s="1380">
        <v>50.2</v>
      </c>
      <c r="CI26" s="1381">
        <v>103.6</v>
      </c>
      <c r="CJ26" s="1372" t="s">
        <v>338</v>
      </c>
      <c r="CK26" s="1364" t="s">
        <v>1720</v>
      </c>
      <c r="CL26" s="1379">
        <v>123</v>
      </c>
      <c r="CM26" s="1380">
        <v>108.8</v>
      </c>
      <c r="CN26" s="1380">
        <v>111.3</v>
      </c>
      <c r="CO26" s="1380">
        <v>207.2</v>
      </c>
      <c r="CP26" s="1380">
        <v>118.8</v>
      </c>
      <c r="CQ26" s="1380">
        <v>97</v>
      </c>
      <c r="CR26" s="1380">
        <v>91</v>
      </c>
      <c r="CS26" s="1380">
        <v>113.9</v>
      </c>
      <c r="CT26" s="1380">
        <v>121.1</v>
      </c>
      <c r="CU26" s="1380">
        <v>104.9</v>
      </c>
      <c r="CV26" s="1380">
        <v>110.5</v>
      </c>
      <c r="CW26" s="1380">
        <v>110.4</v>
      </c>
      <c r="CX26" s="1380">
        <v>145.5</v>
      </c>
      <c r="CY26" s="1380">
        <v>127.1</v>
      </c>
      <c r="CZ26" s="1381">
        <v>111.8</v>
      </c>
      <c r="DA26" s="1372" t="s">
        <v>338</v>
      </c>
      <c r="DB26" s="1364" t="s">
        <v>1720</v>
      </c>
      <c r="DC26" s="1379">
        <v>156.1</v>
      </c>
      <c r="DD26" s="1380">
        <v>141.69999999999999</v>
      </c>
      <c r="DE26" s="1380">
        <v>123.4</v>
      </c>
      <c r="DF26" s="1380">
        <v>114.8</v>
      </c>
      <c r="DG26" s="1380">
        <v>182.9</v>
      </c>
      <c r="DH26" s="1380">
        <v>112</v>
      </c>
      <c r="DI26" s="1380">
        <v>119.3</v>
      </c>
      <c r="DJ26" s="1380">
        <v>123.9</v>
      </c>
      <c r="DK26" s="1380">
        <v>119</v>
      </c>
      <c r="DL26" s="1380">
        <v>102.9</v>
      </c>
      <c r="DM26" s="1380">
        <v>117.6</v>
      </c>
      <c r="DN26" s="1380">
        <v>123.5</v>
      </c>
      <c r="DO26" s="1380">
        <v>96.7</v>
      </c>
      <c r="DP26" s="1380">
        <v>108.3</v>
      </c>
      <c r="DQ26" s="1380">
        <v>94.6</v>
      </c>
      <c r="DR26" s="1381">
        <v>102</v>
      </c>
      <c r="DS26" s="1372" t="s">
        <v>338</v>
      </c>
      <c r="DT26" s="1364" t="s">
        <v>1720</v>
      </c>
      <c r="DU26" s="1379">
        <v>105.6</v>
      </c>
      <c r="DV26" s="1380">
        <v>98.7</v>
      </c>
      <c r="DW26" s="1380">
        <v>99.3</v>
      </c>
      <c r="DX26" s="1380">
        <v>100.5</v>
      </c>
      <c r="DY26" s="1380">
        <v>122.3</v>
      </c>
      <c r="DZ26" s="1380">
        <v>111.7</v>
      </c>
      <c r="EA26" s="1380">
        <v>105.6</v>
      </c>
      <c r="EB26" s="1380">
        <v>94.2</v>
      </c>
      <c r="EC26" s="1380">
        <v>116.1</v>
      </c>
      <c r="ED26" s="1380">
        <v>102.6</v>
      </c>
      <c r="EE26" s="1380">
        <v>125.4</v>
      </c>
      <c r="EF26" s="1380">
        <v>100.9</v>
      </c>
      <c r="EG26" s="1380">
        <v>166.4</v>
      </c>
      <c r="EH26" s="1380">
        <v>108.6</v>
      </c>
      <c r="EI26" s="1380">
        <v>111.3</v>
      </c>
      <c r="EJ26" s="1380">
        <v>114.9</v>
      </c>
      <c r="EK26" s="1380">
        <v>101</v>
      </c>
      <c r="EL26" s="1381">
        <v>112.7</v>
      </c>
      <c r="EM26" s="1372" t="s">
        <v>338</v>
      </c>
      <c r="EN26" s="1336"/>
      <c r="EO26" s="1337"/>
      <c r="EP26" s="1338"/>
    </row>
    <row r="27" spans="1:146" s="1331" customFormat="1" ht="29.1" customHeight="1">
      <c r="A27" s="1364" t="s">
        <v>1721</v>
      </c>
      <c r="B27" s="1379">
        <v>122.6</v>
      </c>
      <c r="C27" s="1380">
        <v>126.5</v>
      </c>
      <c r="D27" s="1380">
        <v>122.2</v>
      </c>
      <c r="E27" s="1380">
        <v>122.3</v>
      </c>
      <c r="F27" s="1380">
        <v>120.7</v>
      </c>
      <c r="G27" s="1380">
        <v>133.69999999999999</v>
      </c>
      <c r="H27" s="1380">
        <v>111.9</v>
      </c>
      <c r="I27" s="1380">
        <v>146.5</v>
      </c>
      <c r="J27" s="1380">
        <v>167.1</v>
      </c>
      <c r="K27" s="1380">
        <v>140.6</v>
      </c>
      <c r="L27" s="1380">
        <v>125.7</v>
      </c>
      <c r="M27" s="1380">
        <v>138.19999999999999</v>
      </c>
      <c r="N27" s="1380">
        <v>143.30000000000001</v>
      </c>
      <c r="O27" s="1380">
        <v>116.5</v>
      </c>
      <c r="P27" s="1380">
        <v>201.6</v>
      </c>
      <c r="Q27" s="1381">
        <v>100</v>
      </c>
      <c r="R27" s="1372" t="s">
        <v>340</v>
      </c>
      <c r="S27" s="1364" t="s">
        <v>1721</v>
      </c>
      <c r="T27" s="1379">
        <v>115.8</v>
      </c>
      <c r="U27" s="1380">
        <v>141.80000000000001</v>
      </c>
      <c r="V27" s="1380">
        <v>132.9</v>
      </c>
      <c r="W27" s="1380">
        <v>131.6</v>
      </c>
      <c r="X27" s="1380">
        <v>126</v>
      </c>
      <c r="Y27" s="1380">
        <v>101.4</v>
      </c>
      <c r="Z27" s="1380">
        <v>115.1</v>
      </c>
      <c r="AA27" s="1380">
        <v>120.9</v>
      </c>
      <c r="AB27" s="1380">
        <v>110.8</v>
      </c>
      <c r="AC27" s="1380">
        <v>143.6</v>
      </c>
      <c r="AD27" s="1380">
        <v>173.1</v>
      </c>
      <c r="AE27" s="1380">
        <v>132.6</v>
      </c>
      <c r="AF27" s="1380">
        <v>128.9</v>
      </c>
      <c r="AG27" s="1380">
        <v>138</v>
      </c>
      <c r="AH27" s="1380">
        <v>118.6</v>
      </c>
      <c r="AI27" s="1380">
        <v>185.2</v>
      </c>
      <c r="AJ27" s="1380">
        <v>344.9</v>
      </c>
      <c r="AK27" s="1381">
        <v>184.9</v>
      </c>
      <c r="AL27" s="1372" t="s">
        <v>340</v>
      </c>
      <c r="AM27" s="1364" t="s">
        <v>1721</v>
      </c>
      <c r="AN27" s="1379">
        <v>149.9</v>
      </c>
      <c r="AO27" s="1380">
        <v>162.9</v>
      </c>
      <c r="AP27" s="1380">
        <v>165.1</v>
      </c>
      <c r="AQ27" s="1380">
        <v>143</v>
      </c>
      <c r="AR27" s="1380">
        <v>113</v>
      </c>
      <c r="AS27" s="1380">
        <v>142.4</v>
      </c>
      <c r="AT27" s="1380">
        <v>132.30000000000001</v>
      </c>
      <c r="AU27" s="1380">
        <v>107.9</v>
      </c>
      <c r="AV27" s="1380">
        <v>104.6</v>
      </c>
      <c r="AW27" s="1380">
        <v>131.1</v>
      </c>
      <c r="AX27" s="1380">
        <v>123.1</v>
      </c>
      <c r="AY27" s="1380">
        <v>128.6</v>
      </c>
      <c r="AZ27" s="1380">
        <v>156.6</v>
      </c>
      <c r="BA27" s="1381">
        <v>122.9</v>
      </c>
      <c r="BB27" s="1372" t="s">
        <v>340</v>
      </c>
      <c r="BC27" s="1364" t="s">
        <v>1721</v>
      </c>
      <c r="BD27" s="1379">
        <v>115.7</v>
      </c>
      <c r="BE27" s="1380">
        <v>101.3</v>
      </c>
      <c r="BF27" s="1380">
        <v>113.7</v>
      </c>
      <c r="BG27" s="1380">
        <v>145.30000000000001</v>
      </c>
      <c r="BH27" s="1380">
        <v>113.4</v>
      </c>
      <c r="BI27" s="1380">
        <v>153.1</v>
      </c>
      <c r="BJ27" s="1380">
        <v>163.6</v>
      </c>
      <c r="BK27" s="1380">
        <v>157.80000000000001</v>
      </c>
      <c r="BL27" s="1380">
        <v>188.8</v>
      </c>
      <c r="BM27" s="1380">
        <v>149.5</v>
      </c>
      <c r="BN27" s="1380">
        <v>146.5</v>
      </c>
      <c r="BO27" s="1380">
        <v>168.5</v>
      </c>
      <c r="BP27" s="1380">
        <v>127.8</v>
      </c>
      <c r="BQ27" s="1380">
        <v>118</v>
      </c>
      <c r="BR27" s="1380">
        <v>158.69999999999999</v>
      </c>
      <c r="BS27" s="1381">
        <v>139.19999999999999</v>
      </c>
      <c r="BT27" s="1372" t="s">
        <v>340</v>
      </c>
      <c r="BU27" s="1364" t="s">
        <v>1721</v>
      </c>
      <c r="BV27" s="1379">
        <v>123.2</v>
      </c>
      <c r="BW27" s="1380">
        <v>139.80000000000001</v>
      </c>
      <c r="BX27" s="1380">
        <v>146.5</v>
      </c>
      <c r="BY27" s="1380">
        <v>57.7</v>
      </c>
      <c r="BZ27" s="1380">
        <v>64.400000000000006</v>
      </c>
      <c r="CA27" s="1380">
        <v>50.2</v>
      </c>
      <c r="CB27" s="1380">
        <v>57.4</v>
      </c>
      <c r="CC27" s="1380">
        <v>61.1</v>
      </c>
      <c r="CD27" s="1380">
        <v>69</v>
      </c>
      <c r="CE27" s="1380">
        <v>89.1</v>
      </c>
      <c r="CF27" s="1380">
        <v>105.5</v>
      </c>
      <c r="CG27" s="1380">
        <v>96.6</v>
      </c>
      <c r="CH27" s="1380">
        <v>49.8</v>
      </c>
      <c r="CI27" s="1381">
        <v>103.6</v>
      </c>
      <c r="CJ27" s="1372" t="s">
        <v>340</v>
      </c>
      <c r="CK27" s="1364" t="s">
        <v>1721</v>
      </c>
      <c r="CL27" s="1379">
        <v>122.6</v>
      </c>
      <c r="CM27" s="1380">
        <v>108.7</v>
      </c>
      <c r="CN27" s="1380">
        <v>111.3</v>
      </c>
      <c r="CO27" s="1380">
        <v>205.2</v>
      </c>
      <c r="CP27" s="1380">
        <v>118.8</v>
      </c>
      <c r="CQ27" s="1380">
        <v>97</v>
      </c>
      <c r="CR27" s="1380">
        <v>91.7</v>
      </c>
      <c r="CS27" s="1380">
        <v>114</v>
      </c>
      <c r="CT27" s="1380">
        <v>121.2</v>
      </c>
      <c r="CU27" s="1380">
        <v>104.9</v>
      </c>
      <c r="CV27" s="1380">
        <v>110.5</v>
      </c>
      <c r="CW27" s="1380">
        <v>110.3</v>
      </c>
      <c r="CX27" s="1380">
        <v>145.5</v>
      </c>
      <c r="CY27" s="1380">
        <v>126.1</v>
      </c>
      <c r="CZ27" s="1381">
        <v>112.8</v>
      </c>
      <c r="DA27" s="1372" t="s">
        <v>340</v>
      </c>
      <c r="DB27" s="1364" t="s">
        <v>1721</v>
      </c>
      <c r="DC27" s="1379">
        <v>151.1</v>
      </c>
      <c r="DD27" s="1380">
        <v>141.1</v>
      </c>
      <c r="DE27" s="1380">
        <v>123.4</v>
      </c>
      <c r="DF27" s="1380">
        <v>114.8</v>
      </c>
      <c r="DG27" s="1380">
        <v>181.2</v>
      </c>
      <c r="DH27" s="1380">
        <v>111.8</v>
      </c>
      <c r="DI27" s="1380">
        <v>119.4</v>
      </c>
      <c r="DJ27" s="1380">
        <v>123.4</v>
      </c>
      <c r="DK27" s="1380">
        <v>119.2</v>
      </c>
      <c r="DL27" s="1380">
        <v>104.9</v>
      </c>
      <c r="DM27" s="1380">
        <v>117.6</v>
      </c>
      <c r="DN27" s="1380">
        <v>123.5</v>
      </c>
      <c r="DO27" s="1380">
        <v>96.5</v>
      </c>
      <c r="DP27" s="1380">
        <v>108.3</v>
      </c>
      <c r="DQ27" s="1380">
        <v>94.4</v>
      </c>
      <c r="DR27" s="1381">
        <v>102</v>
      </c>
      <c r="DS27" s="1372" t="s">
        <v>340</v>
      </c>
      <c r="DT27" s="1364" t="s">
        <v>1721</v>
      </c>
      <c r="DU27" s="1379">
        <v>103.7</v>
      </c>
      <c r="DV27" s="1380">
        <v>88.8</v>
      </c>
      <c r="DW27" s="1380">
        <v>98.9</v>
      </c>
      <c r="DX27" s="1380">
        <v>99.8</v>
      </c>
      <c r="DY27" s="1380">
        <v>123.7</v>
      </c>
      <c r="DZ27" s="1380">
        <v>111.9</v>
      </c>
      <c r="EA27" s="1380">
        <v>104.8</v>
      </c>
      <c r="EB27" s="1380">
        <v>93</v>
      </c>
      <c r="EC27" s="1380">
        <v>115.8</v>
      </c>
      <c r="ED27" s="1380">
        <v>102.6</v>
      </c>
      <c r="EE27" s="1380">
        <v>125.3</v>
      </c>
      <c r="EF27" s="1380">
        <v>100.9</v>
      </c>
      <c r="EG27" s="1380">
        <v>166.1</v>
      </c>
      <c r="EH27" s="1380">
        <v>108.6</v>
      </c>
      <c r="EI27" s="1380">
        <v>111.2</v>
      </c>
      <c r="EJ27" s="1380">
        <v>114.9</v>
      </c>
      <c r="EK27" s="1380">
        <v>101</v>
      </c>
      <c r="EL27" s="1381">
        <v>112</v>
      </c>
      <c r="EM27" s="1372" t="s">
        <v>340</v>
      </c>
      <c r="EN27" s="1336"/>
      <c r="EO27" s="1337"/>
      <c r="EP27" s="1338"/>
    </row>
    <row r="28" spans="1:146" s="1356" customFormat="1" ht="29.1" customHeight="1">
      <c r="A28" s="1365" t="s">
        <v>1722</v>
      </c>
      <c r="B28" s="1385">
        <v>122.9</v>
      </c>
      <c r="C28" s="1352">
        <v>127</v>
      </c>
      <c r="D28" s="1352">
        <v>127.6</v>
      </c>
      <c r="E28" s="1352">
        <v>127.7</v>
      </c>
      <c r="F28" s="1352">
        <v>127.1</v>
      </c>
      <c r="G28" s="1352">
        <v>131.69999999999999</v>
      </c>
      <c r="H28" s="1352">
        <v>109</v>
      </c>
      <c r="I28" s="1352">
        <v>146.6</v>
      </c>
      <c r="J28" s="1352">
        <v>167.9</v>
      </c>
      <c r="K28" s="1352">
        <v>140.6</v>
      </c>
      <c r="L28" s="1352">
        <v>125.6</v>
      </c>
      <c r="M28" s="1352">
        <v>138.5</v>
      </c>
      <c r="N28" s="1352">
        <v>143.80000000000001</v>
      </c>
      <c r="O28" s="1352">
        <v>116.5</v>
      </c>
      <c r="P28" s="1352">
        <v>202.1</v>
      </c>
      <c r="Q28" s="1386">
        <v>100</v>
      </c>
      <c r="R28" s="1373" t="s">
        <v>342</v>
      </c>
      <c r="S28" s="1365" t="s">
        <v>1722</v>
      </c>
      <c r="T28" s="1385">
        <v>115.6</v>
      </c>
      <c r="U28" s="1352">
        <v>138.6</v>
      </c>
      <c r="V28" s="1352">
        <v>132.9</v>
      </c>
      <c r="W28" s="1352">
        <v>131.5</v>
      </c>
      <c r="X28" s="1352">
        <v>126.2</v>
      </c>
      <c r="Y28" s="1352">
        <v>101.5</v>
      </c>
      <c r="Z28" s="1352">
        <v>114.7</v>
      </c>
      <c r="AA28" s="1352">
        <v>119.5</v>
      </c>
      <c r="AB28" s="1352">
        <v>111.2</v>
      </c>
      <c r="AC28" s="1352">
        <v>143.4</v>
      </c>
      <c r="AD28" s="1352">
        <v>172.5</v>
      </c>
      <c r="AE28" s="1352">
        <v>132.6</v>
      </c>
      <c r="AF28" s="1352">
        <v>129.5</v>
      </c>
      <c r="AG28" s="1352">
        <v>137.9</v>
      </c>
      <c r="AH28" s="1352">
        <v>119.9</v>
      </c>
      <c r="AI28" s="1352">
        <v>186.3</v>
      </c>
      <c r="AJ28" s="1352">
        <v>344.9</v>
      </c>
      <c r="AK28" s="1386">
        <v>186.1</v>
      </c>
      <c r="AL28" s="1373" t="s">
        <v>342</v>
      </c>
      <c r="AM28" s="1365" t="s">
        <v>1722</v>
      </c>
      <c r="AN28" s="1385">
        <v>147.80000000000001</v>
      </c>
      <c r="AO28" s="1352">
        <v>160.69999999999999</v>
      </c>
      <c r="AP28" s="1352">
        <v>159.80000000000001</v>
      </c>
      <c r="AQ28" s="1352">
        <v>139.80000000000001</v>
      </c>
      <c r="AR28" s="1352">
        <v>113</v>
      </c>
      <c r="AS28" s="1352">
        <v>141.6</v>
      </c>
      <c r="AT28" s="1352">
        <v>128.69999999999999</v>
      </c>
      <c r="AU28" s="1352">
        <v>107.9</v>
      </c>
      <c r="AV28" s="1352">
        <v>104.6</v>
      </c>
      <c r="AW28" s="1352">
        <v>131.1</v>
      </c>
      <c r="AX28" s="1352">
        <v>123.1</v>
      </c>
      <c r="AY28" s="1352">
        <v>128.69999999999999</v>
      </c>
      <c r="AZ28" s="1352">
        <v>157</v>
      </c>
      <c r="BA28" s="1386">
        <v>122.9</v>
      </c>
      <c r="BB28" s="1373" t="s">
        <v>342</v>
      </c>
      <c r="BC28" s="1365" t="s">
        <v>1722</v>
      </c>
      <c r="BD28" s="1385">
        <v>115.3</v>
      </c>
      <c r="BE28" s="1352">
        <v>99.8</v>
      </c>
      <c r="BF28" s="1352">
        <v>113.7</v>
      </c>
      <c r="BG28" s="1352">
        <v>145.30000000000001</v>
      </c>
      <c r="BH28" s="1352">
        <v>113.4</v>
      </c>
      <c r="BI28" s="1352">
        <v>153.1</v>
      </c>
      <c r="BJ28" s="1352">
        <v>163.1</v>
      </c>
      <c r="BK28" s="1352">
        <v>157.5</v>
      </c>
      <c r="BL28" s="1352">
        <v>187.2</v>
      </c>
      <c r="BM28" s="1352">
        <v>149.5</v>
      </c>
      <c r="BN28" s="1352">
        <v>146.80000000000001</v>
      </c>
      <c r="BO28" s="1352">
        <v>168.5</v>
      </c>
      <c r="BP28" s="1352">
        <v>128.19999999999999</v>
      </c>
      <c r="BQ28" s="1352">
        <v>118</v>
      </c>
      <c r="BR28" s="1352">
        <v>161.1</v>
      </c>
      <c r="BS28" s="1386">
        <v>139.19999999999999</v>
      </c>
      <c r="BT28" s="1373" t="s">
        <v>342</v>
      </c>
      <c r="BU28" s="1365" t="s">
        <v>1722</v>
      </c>
      <c r="BV28" s="1385">
        <v>123.2</v>
      </c>
      <c r="BW28" s="1352">
        <v>139.80000000000001</v>
      </c>
      <c r="BX28" s="1352">
        <v>146.5</v>
      </c>
      <c r="BY28" s="1352">
        <v>57.6</v>
      </c>
      <c r="BZ28" s="1352">
        <v>64.3</v>
      </c>
      <c r="CA28" s="1352">
        <v>50.4</v>
      </c>
      <c r="CB28" s="1352">
        <v>57.1</v>
      </c>
      <c r="CC28" s="1352">
        <v>60.4</v>
      </c>
      <c r="CD28" s="1352">
        <v>69</v>
      </c>
      <c r="CE28" s="1352">
        <v>89.1</v>
      </c>
      <c r="CF28" s="1352">
        <v>105.5</v>
      </c>
      <c r="CG28" s="1352">
        <v>96.6</v>
      </c>
      <c r="CH28" s="1352">
        <v>49.8</v>
      </c>
      <c r="CI28" s="1386">
        <v>103.6</v>
      </c>
      <c r="CJ28" s="1373" t="s">
        <v>342</v>
      </c>
      <c r="CK28" s="1365" t="s">
        <v>1722</v>
      </c>
      <c r="CL28" s="1385">
        <v>122.6</v>
      </c>
      <c r="CM28" s="1352">
        <v>108.7</v>
      </c>
      <c r="CN28" s="1352">
        <v>111.3</v>
      </c>
      <c r="CO28" s="1352">
        <v>205.7</v>
      </c>
      <c r="CP28" s="1352">
        <v>117.8</v>
      </c>
      <c r="CQ28" s="1352">
        <v>97</v>
      </c>
      <c r="CR28" s="1352">
        <v>91.7</v>
      </c>
      <c r="CS28" s="1352">
        <v>114</v>
      </c>
      <c r="CT28" s="1352">
        <v>121.3</v>
      </c>
      <c r="CU28" s="1352">
        <v>104.9</v>
      </c>
      <c r="CV28" s="1352">
        <v>110.7</v>
      </c>
      <c r="CW28" s="1352">
        <v>110.5</v>
      </c>
      <c r="CX28" s="1352">
        <v>145.5</v>
      </c>
      <c r="CY28" s="1352">
        <v>127.6</v>
      </c>
      <c r="CZ28" s="1386">
        <v>112.8</v>
      </c>
      <c r="DA28" s="1373" t="s">
        <v>342</v>
      </c>
      <c r="DB28" s="1365" t="s">
        <v>1722</v>
      </c>
      <c r="DC28" s="1385">
        <v>155.6</v>
      </c>
      <c r="DD28" s="1352">
        <v>144.80000000000001</v>
      </c>
      <c r="DE28" s="1352">
        <v>128.9</v>
      </c>
      <c r="DF28" s="1352">
        <v>114.8</v>
      </c>
      <c r="DG28" s="1352">
        <v>182.1</v>
      </c>
      <c r="DH28" s="1352">
        <v>111.7</v>
      </c>
      <c r="DI28" s="1352">
        <v>119.2</v>
      </c>
      <c r="DJ28" s="1352">
        <v>122.4</v>
      </c>
      <c r="DK28" s="1352">
        <v>119.5</v>
      </c>
      <c r="DL28" s="1352">
        <v>105.2</v>
      </c>
      <c r="DM28" s="1352">
        <v>117.6</v>
      </c>
      <c r="DN28" s="1352">
        <v>124.2</v>
      </c>
      <c r="DO28" s="1352">
        <v>96.5</v>
      </c>
      <c r="DP28" s="1352">
        <v>108.3</v>
      </c>
      <c r="DQ28" s="1352">
        <v>94.4</v>
      </c>
      <c r="DR28" s="1386">
        <v>102</v>
      </c>
      <c r="DS28" s="1373" t="s">
        <v>342</v>
      </c>
      <c r="DT28" s="1365" t="s">
        <v>1722</v>
      </c>
      <c r="DU28" s="1385">
        <v>103.5</v>
      </c>
      <c r="DV28" s="1352">
        <v>88.8</v>
      </c>
      <c r="DW28" s="1352">
        <v>97.7</v>
      </c>
      <c r="DX28" s="1352">
        <v>99.7</v>
      </c>
      <c r="DY28" s="1352">
        <v>124.2</v>
      </c>
      <c r="DZ28" s="1352">
        <v>112</v>
      </c>
      <c r="EA28" s="1352">
        <v>105.1</v>
      </c>
      <c r="EB28" s="1352">
        <v>93.5</v>
      </c>
      <c r="EC28" s="1352">
        <v>115.8</v>
      </c>
      <c r="ED28" s="1352">
        <v>102.6</v>
      </c>
      <c r="EE28" s="1352">
        <v>125.3</v>
      </c>
      <c r="EF28" s="1352">
        <v>100.9</v>
      </c>
      <c r="EG28" s="1352">
        <v>166.1</v>
      </c>
      <c r="EH28" s="1352">
        <v>108.6</v>
      </c>
      <c r="EI28" s="1352">
        <v>111.1</v>
      </c>
      <c r="EJ28" s="1352">
        <v>114.9</v>
      </c>
      <c r="EK28" s="1352">
        <v>101</v>
      </c>
      <c r="EL28" s="1386">
        <v>111</v>
      </c>
      <c r="EM28" s="1373" t="s">
        <v>342</v>
      </c>
      <c r="EN28" s="1353"/>
      <c r="EO28" s="1354"/>
      <c r="EP28" s="1355"/>
    </row>
    <row r="29" spans="1:146" s="356" customFormat="1" ht="12" customHeight="1">
      <c r="A29" s="350" t="s">
        <v>573</v>
      </c>
      <c r="B29" s="1328"/>
      <c r="C29" s="1328"/>
      <c r="D29" s="1328"/>
      <c r="E29" s="1328"/>
      <c r="F29" s="1328"/>
      <c r="G29" s="1328"/>
      <c r="H29" s="1328"/>
      <c r="I29" s="1328"/>
      <c r="J29" s="1328"/>
      <c r="K29" s="1329"/>
      <c r="L29" s="1328"/>
      <c r="M29" s="1328"/>
      <c r="N29" s="1328"/>
      <c r="O29" s="1328"/>
      <c r="P29" s="1328"/>
      <c r="Q29" s="1328"/>
      <c r="R29" s="1330" t="s">
        <v>1710</v>
      </c>
      <c r="S29" s="352" t="s">
        <v>573</v>
      </c>
      <c r="T29" s="1328"/>
      <c r="U29" s="1328"/>
      <c r="V29" s="1328"/>
      <c r="W29" s="1328"/>
      <c r="X29" s="1328"/>
      <c r="Y29" s="1328"/>
      <c r="Z29" s="1328"/>
      <c r="AA29" s="1328"/>
      <c r="AB29" s="1328"/>
      <c r="AC29" s="1328"/>
      <c r="AD29" s="1328"/>
      <c r="AE29" s="1328"/>
      <c r="AF29" s="1328"/>
      <c r="AG29" s="1329"/>
      <c r="AH29" s="1328"/>
      <c r="AI29" s="1328"/>
      <c r="AJ29" s="1328"/>
      <c r="AK29" s="1328"/>
      <c r="AL29" s="1330" t="s">
        <v>1710</v>
      </c>
      <c r="AM29" s="352" t="s">
        <v>573</v>
      </c>
      <c r="AN29" s="1328"/>
      <c r="AO29" s="1328"/>
      <c r="AP29" s="1328"/>
      <c r="AQ29" s="1328"/>
      <c r="AR29" s="1328"/>
      <c r="AS29" s="1328"/>
      <c r="AT29" s="1328"/>
      <c r="AU29" s="1328"/>
      <c r="AV29" s="1328"/>
      <c r="AW29" s="1328"/>
      <c r="AX29" s="1328"/>
      <c r="AY29" s="1328"/>
      <c r="AZ29" s="1328"/>
      <c r="BA29" s="1328"/>
      <c r="BB29" s="1330" t="s">
        <v>1710</v>
      </c>
      <c r="BC29" s="352" t="s">
        <v>573</v>
      </c>
      <c r="BD29" s="1328"/>
      <c r="BE29" s="1328"/>
      <c r="BF29" s="1328"/>
      <c r="BG29" s="1328"/>
      <c r="BH29" s="1329"/>
      <c r="BI29" s="1328"/>
      <c r="BJ29" s="1328"/>
      <c r="BK29" s="1328"/>
      <c r="BL29" s="1328"/>
      <c r="BM29" s="1328"/>
      <c r="BN29" s="1328"/>
      <c r="BO29" s="1328"/>
      <c r="BP29" s="1328"/>
      <c r="BQ29" s="1328"/>
      <c r="BR29" s="1328"/>
      <c r="BS29" s="1328"/>
      <c r="BT29" s="1330" t="s">
        <v>1710</v>
      </c>
      <c r="BU29" s="352" t="s">
        <v>573</v>
      </c>
      <c r="BV29" s="1328"/>
      <c r="BW29" s="1328"/>
      <c r="BX29" s="1328"/>
      <c r="BY29" s="1328"/>
      <c r="BZ29" s="1328"/>
      <c r="CA29" s="1328"/>
      <c r="CB29" s="1328"/>
      <c r="CC29" s="1328"/>
      <c r="CE29" s="1328"/>
      <c r="CF29" s="1328"/>
      <c r="CG29" s="366"/>
      <c r="CJ29" s="1330" t="s">
        <v>1710</v>
      </c>
      <c r="CK29" s="352" t="s">
        <v>573</v>
      </c>
      <c r="CS29" s="1328"/>
      <c r="CT29" s="1328"/>
      <c r="CU29" s="1328"/>
      <c r="CV29" s="1328"/>
      <c r="CW29" s="1328"/>
      <c r="CX29" s="1328"/>
      <c r="CY29" s="1328"/>
      <c r="CZ29" s="1328"/>
      <c r="DA29" s="1330" t="s">
        <v>1710</v>
      </c>
      <c r="DB29" s="352" t="s">
        <v>573</v>
      </c>
      <c r="DC29" s="1328"/>
      <c r="DD29" s="1329"/>
      <c r="DE29" s="1328"/>
      <c r="DF29" s="1328"/>
      <c r="DG29" s="1328"/>
      <c r="DH29" s="1328"/>
      <c r="DI29" s="1328"/>
      <c r="DJ29" s="1328"/>
      <c r="DK29" s="1328"/>
      <c r="DL29" s="1328"/>
      <c r="DM29" s="1328"/>
      <c r="DN29" s="1328"/>
      <c r="DO29" s="1328"/>
      <c r="DP29" s="1328"/>
      <c r="DQ29" s="1328"/>
      <c r="DR29" s="1328"/>
      <c r="DS29" s="1330" t="s">
        <v>1710</v>
      </c>
      <c r="DT29" s="352" t="s">
        <v>573</v>
      </c>
      <c r="DU29" s="1328"/>
      <c r="DV29" s="1328"/>
      <c r="DW29" s="1328"/>
      <c r="DX29" s="1328"/>
      <c r="DY29" s="1328"/>
      <c r="DZ29" s="1328"/>
      <c r="EA29" s="1328"/>
      <c r="EB29" s="1329"/>
      <c r="EC29" s="1328"/>
      <c r="ED29" s="1328"/>
      <c r="EE29" s="1328"/>
      <c r="EF29" s="1328"/>
      <c r="EG29" s="1328"/>
      <c r="EH29" s="1328"/>
      <c r="EI29" s="1328"/>
      <c r="EJ29" s="1328"/>
      <c r="EK29" s="1328"/>
      <c r="EL29" s="1328"/>
      <c r="EM29" s="1330" t="s">
        <v>1710</v>
      </c>
    </row>
    <row r="30" spans="1:146">
      <c r="CT30" s="174"/>
      <c r="CU30" s="174"/>
    </row>
  </sheetData>
  <mergeCells count="36">
    <mergeCell ref="CK3:CR3"/>
    <mergeCell ref="DB3:DJ3"/>
    <mergeCell ref="DT3:EC3"/>
    <mergeCell ref="A3:H3"/>
    <mergeCell ref="S3:AB3"/>
    <mergeCell ref="AM3:AT3"/>
    <mergeCell ref="BC3:BK3"/>
    <mergeCell ref="BU3:CB3"/>
    <mergeCell ref="EB1:EK1"/>
    <mergeCell ref="AS1:BG1"/>
    <mergeCell ref="BH1:BQ1"/>
    <mergeCell ref="DP1:EA1"/>
    <mergeCell ref="BX1:CH1"/>
    <mergeCell ref="CI1:CR1"/>
    <mergeCell ref="CU1:DF1"/>
    <mergeCell ref="DG1:DO1"/>
    <mergeCell ref="CK2:CR2"/>
    <mergeCell ref="A1:I1"/>
    <mergeCell ref="J1:U1"/>
    <mergeCell ref="X1:AG1"/>
    <mergeCell ref="AH1:AR1"/>
    <mergeCell ref="A2:H2"/>
    <mergeCell ref="J2:Q2"/>
    <mergeCell ref="S2:AB2"/>
    <mergeCell ref="AC2:AL2"/>
    <mergeCell ref="AM2:AT2"/>
    <mergeCell ref="BL2:BT2"/>
    <mergeCell ref="BU2:CB2"/>
    <mergeCell ref="CC2:CJ2"/>
    <mergeCell ref="AU2:BB2"/>
    <mergeCell ref="BC2:BK2"/>
    <mergeCell ref="DK2:DS2"/>
    <mergeCell ref="DT2:EC2"/>
    <mergeCell ref="ED2:EM2"/>
    <mergeCell ref="CS2:DA2"/>
    <mergeCell ref="DB2:DJ2"/>
  </mergeCells>
  <phoneticPr fontId="1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J83"/>
  <sheetViews>
    <sheetView view="pageBreakPreview" topLeftCell="A4" zoomScale="73" zoomScaleSheetLayoutView="73" workbookViewId="0">
      <selection activeCell="J52" sqref="J51:J52"/>
    </sheetView>
  </sheetViews>
  <sheetFormatPr defaultRowHeight="14.25"/>
  <cols>
    <col min="1" max="1" width="10.625" style="133" customWidth="1"/>
    <col min="2" max="2" width="10.375" style="133" customWidth="1"/>
    <col min="3" max="9" width="9.125" style="133" customWidth="1"/>
    <col min="10" max="10" width="9.125" style="134" customWidth="1"/>
    <col min="11" max="14" width="9.125" style="133" customWidth="1"/>
    <col min="15" max="15" width="10.25" style="133" customWidth="1"/>
    <col min="16" max="17" width="9.125" style="133" customWidth="1"/>
    <col min="18" max="18" width="9.125" style="134" customWidth="1"/>
    <col min="19" max="19" width="9.125" style="133" customWidth="1"/>
    <col min="20" max="20" width="10.625" style="133" customWidth="1"/>
    <col min="21" max="21" width="10.625" style="131" customWidth="1"/>
    <col min="22" max="22" width="9.25" style="133" customWidth="1"/>
    <col min="23" max="23" width="10.625" style="133" customWidth="1"/>
    <col min="24" max="24" width="9.875" style="133" customWidth="1"/>
    <col min="25" max="25" width="7.375" style="133" customWidth="1"/>
    <col min="26" max="26" width="10" style="133" customWidth="1"/>
    <col min="27" max="27" width="8.75" style="134" customWidth="1"/>
    <col min="28" max="28" width="9.375" style="133" customWidth="1"/>
    <col min="29" max="29" width="8.5" style="133" customWidth="1"/>
    <col min="30" max="30" width="9.625" style="133" customWidth="1"/>
    <col min="31" max="31" width="13.375" style="131" customWidth="1"/>
    <col min="32" max="32" width="10.375" style="133" customWidth="1"/>
    <col min="33" max="33" width="9.5" style="133" customWidth="1"/>
    <col min="34" max="34" width="10" style="133" customWidth="1"/>
    <col min="35" max="35" width="8.25" style="133" customWidth="1"/>
    <col min="36" max="36" width="11.875" style="133" customWidth="1"/>
    <col min="37" max="37" width="9.5" style="133" customWidth="1"/>
    <col min="38" max="40" width="10.625" style="133" customWidth="1"/>
    <col min="41" max="41" width="10.375" style="131" customWidth="1"/>
    <col min="42" max="42" width="10.5" style="133" customWidth="1"/>
    <col min="43" max="43" width="12.375" style="133" customWidth="1"/>
    <col min="44" max="44" width="10.875" style="133" customWidth="1"/>
    <col min="45" max="45" width="7.875" style="133" customWidth="1"/>
    <col min="46" max="46" width="10.75" style="133" customWidth="1"/>
    <col min="47" max="47" width="10.125" style="134" customWidth="1"/>
    <col min="48" max="48" width="10.625" style="133" customWidth="1"/>
    <col min="49" max="49" width="12.25" style="133" customWidth="1"/>
    <col min="50" max="50" width="10.5" style="133" customWidth="1"/>
    <col min="51" max="51" width="9.5" style="131" customWidth="1"/>
    <col min="52" max="52" width="9.875" style="133" customWidth="1"/>
    <col min="53" max="53" width="11.5" style="133" customWidth="1"/>
    <col min="54" max="54" width="8.75" style="133" customWidth="1"/>
    <col min="55" max="55" width="10.5" style="133" customWidth="1"/>
    <col min="56" max="56" width="10.375" style="133" customWidth="1"/>
    <col min="57" max="57" width="10.625" style="133" customWidth="1"/>
    <col min="58" max="58" width="0.125" style="133" customWidth="1"/>
    <col min="59" max="59" width="6.5" style="133" customWidth="1"/>
    <col min="60" max="60" width="6.25" style="133" customWidth="1"/>
    <col min="61" max="61" width="6" style="133" customWidth="1"/>
    <col min="62" max="62" width="9.875" style="133" customWidth="1"/>
    <col min="63" max="63" width="5.625" style="134" customWidth="1"/>
    <col min="64" max="16384" width="9" style="134"/>
  </cols>
  <sheetData>
    <row r="1" spans="1:62" s="21" customFormat="1" ht="27.95" customHeight="1">
      <c r="A1" s="18"/>
      <c r="B1" s="18"/>
      <c r="C1" s="18"/>
      <c r="D1" s="18"/>
      <c r="E1" s="18"/>
      <c r="F1" s="18"/>
      <c r="G1" s="18"/>
      <c r="H1" s="18"/>
      <c r="I1" s="132"/>
      <c r="J1" s="19"/>
      <c r="K1" s="18"/>
      <c r="L1" s="18"/>
      <c r="M1" s="18"/>
      <c r="N1" s="18"/>
      <c r="O1" s="18"/>
      <c r="P1" s="18"/>
      <c r="Q1" s="18"/>
      <c r="R1" s="19"/>
      <c r="S1" s="18"/>
      <c r="T1" s="18"/>
      <c r="U1" s="18"/>
      <c r="V1" s="132"/>
      <c r="W1" s="132"/>
      <c r="X1" s="132"/>
      <c r="Y1" s="132"/>
      <c r="Z1" s="19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32"/>
      <c r="AM1" s="18"/>
      <c r="AN1" s="18"/>
      <c r="AO1" s="20"/>
      <c r="AP1" s="18"/>
      <c r="AQ1" s="132"/>
      <c r="AR1" s="132"/>
      <c r="AS1" s="132"/>
      <c r="AT1" s="132"/>
      <c r="AU1" s="19"/>
      <c r="AV1" s="18"/>
      <c r="AW1" s="18"/>
      <c r="AX1" s="18"/>
      <c r="AY1" s="20"/>
      <c r="AZ1" s="18"/>
      <c r="BA1" s="18"/>
      <c r="BB1" s="18"/>
      <c r="BC1" s="82"/>
      <c r="BD1" s="18"/>
      <c r="BE1" s="18"/>
      <c r="BF1" s="132"/>
      <c r="BG1" s="132"/>
      <c r="BH1" s="132"/>
      <c r="BI1" s="132"/>
      <c r="BJ1" s="18"/>
    </row>
    <row r="2" spans="1:62" s="322" customFormat="1" ht="30" customHeight="1">
      <c r="A2" s="2337" t="s">
        <v>206</v>
      </c>
      <c r="B2" s="2337"/>
      <c r="C2" s="2337"/>
      <c r="D2" s="2337"/>
      <c r="E2" s="2337"/>
      <c r="F2" s="2337"/>
      <c r="G2" s="2337"/>
      <c r="H2" s="2337"/>
      <c r="I2" s="2337"/>
      <c r="J2" s="2337"/>
      <c r="K2" s="294"/>
      <c r="L2" s="294"/>
      <c r="M2" s="294"/>
      <c r="N2" s="321"/>
      <c r="O2" s="321"/>
      <c r="P2" s="321"/>
      <c r="Q2" s="321"/>
      <c r="R2" s="321"/>
      <c r="S2" s="294"/>
      <c r="T2" s="321"/>
      <c r="U2" s="2337" t="s">
        <v>550</v>
      </c>
      <c r="V2" s="2337"/>
      <c r="W2" s="2337"/>
      <c r="X2" s="2337"/>
      <c r="Y2" s="2337"/>
      <c r="Z2" s="2337"/>
      <c r="AA2" s="2337"/>
      <c r="AB2" s="2337"/>
      <c r="AC2" s="2337"/>
      <c r="AD2" s="2337"/>
      <c r="AE2" s="294"/>
      <c r="AF2" s="294"/>
      <c r="AG2" s="321"/>
      <c r="AH2" s="321"/>
      <c r="AI2" s="294"/>
      <c r="AJ2" s="321"/>
      <c r="AK2" s="321"/>
      <c r="AL2" s="294"/>
      <c r="AM2" s="321"/>
      <c r="AN2" s="2337" t="s">
        <v>917</v>
      </c>
      <c r="AO2" s="2337"/>
      <c r="AP2" s="2337"/>
      <c r="AQ2" s="2337"/>
      <c r="AR2" s="2337"/>
      <c r="AS2" s="2337"/>
      <c r="AT2" s="2337"/>
      <c r="AU2" s="2337"/>
      <c r="AV2" s="2337"/>
      <c r="AW2" s="294"/>
      <c r="AX2" s="294"/>
      <c r="AY2" s="321"/>
      <c r="AZ2" s="321"/>
      <c r="BA2" s="294"/>
      <c r="BB2" s="321"/>
      <c r="BC2" s="294"/>
      <c r="BD2" s="294"/>
      <c r="BE2" s="321"/>
    </row>
    <row r="3" spans="1:62" s="402" customFormat="1" ht="39.950000000000003" customHeight="1">
      <c r="A3" s="2338" t="s">
        <v>918</v>
      </c>
      <c r="B3" s="2338"/>
      <c r="C3" s="2338"/>
      <c r="D3" s="2338"/>
      <c r="E3" s="2338"/>
      <c r="F3" s="2338"/>
      <c r="G3" s="2338"/>
      <c r="H3" s="2338"/>
      <c r="I3" s="2338"/>
      <c r="J3" s="2338"/>
      <c r="K3" s="400"/>
      <c r="L3" s="400"/>
      <c r="M3" s="400"/>
      <c r="N3" s="401"/>
      <c r="O3" s="401"/>
      <c r="P3" s="401"/>
      <c r="Q3" s="401"/>
      <c r="R3" s="401"/>
      <c r="S3" s="400"/>
      <c r="T3" s="401"/>
      <c r="U3" s="2338" t="s">
        <v>920</v>
      </c>
      <c r="V3" s="2338"/>
      <c r="W3" s="2338"/>
      <c r="X3" s="2338"/>
      <c r="Y3" s="2338"/>
      <c r="Z3" s="2338"/>
      <c r="AA3" s="2338"/>
      <c r="AB3" s="2338"/>
      <c r="AC3" s="2338"/>
      <c r="AD3" s="2338"/>
      <c r="AE3" s="400"/>
      <c r="AF3" s="400"/>
      <c r="AG3" s="401"/>
      <c r="AH3" s="401"/>
      <c r="AI3" s="400"/>
      <c r="AJ3" s="401"/>
      <c r="AK3" s="401"/>
      <c r="AL3" s="400"/>
      <c r="AM3" s="401"/>
      <c r="AN3" s="2338" t="s">
        <v>919</v>
      </c>
      <c r="AO3" s="2338"/>
      <c r="AP3" s="2338"/>
      <c r="AQ3" s="2338"/>
      <c r="AR3" s="2338"/>
      <c r="AS3" s="2338"/>
      <c r="AT3" s="2338"/>
      <c r="AU3" s="2338"/>
      <c r="AV3" s="2338"/>
      <c r="AW3" s="400"/>
      <c r="AX3" s="400"/>
      <c r="AY3" s="401"/>
      <c r="AZ3" s="401"/>
      <c r="BA3" s="400"/>
      <c r="BB3" s="401"/>
      <c r="BC3" s="400"/>
      <c r="BD3" s="400"/>
      <c r="BE3" s="401"/>
    </row>
    <row r="4" spans="1:62" s="365" customFormat="1" ht="20.100000000000001" customHeight="1">
      <c r="A4" s="361" t="s">
        <v>1012</v>
      </c>
      <c r="T4" s="377" t="s">
        <v>1013</v>
      </c>
      <c r="U4" s="361" t="s">
        <v>1013</v>
      </c>
      <c r="AM4" s="377" t="s">
        <v>1013</v>
      </c>
      <c r="AN4" s="361" t="s">
        <v>1013</v>
      </c>
      <c r="BE4" s="377" t="s">
        <v>1013</v>
      </c>
    </row>
    <row r="5" spans="1:62" s="1348" customFormat="1" ht="16.5" customHeight="1">
      <c r="A5" s="1438"/>
      <c r="B5" s="1458" t="s">
        <v>2015</v>
      </c>
      <c r="C5" s="1461" t="s">
        <v>2062</v>
      </c>
      <c r="D5" s="1429"/>
      <c r="E5" s="1429"/>
      <c r="F5" s="1461" t="s">
        <v>2063</v>
      </c>
      <c r="G5" s="1429"/>
      <c r="H5" s="1462"/>
      <c r="I5" s="2339" t="s">
        <v>2064</v>
      </c>
      <c r="J5" s="2339"/>
      <c r="K5" s="1429"/>
      <c r="L5" s="1461" t="s">
        <v>2065</v>
      </c>
      <c r="M5" s="1348" t="s">
        <v>2016</v>
      </c>
      <c r="N5" s="1429"/>
      <c r="O5" s="1429"/>
      <c r="P5" s="1462"/>
      <c r="Q5" s="1348" t="s">
        <v>2066</v>
      </c>
      <c r="R5" s="1429"/>
      <c r="S5" s="1462"/>
      <c r="U5" s="1430"/>
      <c r="V5" s="1468"/>
      <c r="W5" s="1429"/>
      <c r="X5" s="1429"/>
      <c r="Y5" s="1461" t="s">
        <v>2017</v>
      </c>
      <c r="Z5" s="1429"/>
      <c r="AA5" s="1429"/>
      <c r="AB5" s="1429"/>
      <c r="AC5" s="1461" t="s">
        <v>2018</v>
      </c>
      <c r="AD5" s="1429"/>
      <c r="AE5" s="1429"/>
      <c r="AF5" s="1462"/>
      <c r="AG5" s="1348" t="s">
        <v>2019</v>
      </c>
      <c r="AH5" s="1429"/>
      <c r="AI5" s="1429"/>
      <c r="AJ5" s="1462"/>
      <c r="AK5" s="1348" t="s">
        <v>2067</v>
      </c>
      <c r="AL5" s="1462"/>
      <c r="AN5" s="1430"/>
      <c r="AO5" s="1468"/>
      <c r="AR5" s="1429"/>
      <c r="AS5" s="1461" t="s">
        <v>2020</v>
      </c>
      <c r="AT5" s="1429"/>
      <c r="AU5" s="1429"/>
      <c r="AV5" s="1429"/>
      <c r="AX5" s="1461" t="s">
        <v>2068</v>
      </c>
      <c r="AY5" s="1429"/>
      <c r="AZ5" s="1462"/>
      <c r="BA5" s="1348" t="s">
        <v>2021</v>
      </c>
      <c r="BB5" s="1429"/>
      <c r="BC5" s="1429"/>
      <c r="BD5" s="1462"/>
    </row>
    <row r="6" spans="1:62" s="1349" customFormat="1" ht="16.5" customHeight="1">
      <c r="A6" s="1439"/>
      <c r="B6" s="1459"/>
      <c r="C6" s="1459"/>
      <c r="D6" s="1464" t="s">
        <v>2022</v>
      </c>
      <c r="E6" s="1464" t="s">
        <v>2023</v>
      </c>
      <c r="F6" s="1459"/>
      <c r="G6" s="1464" t="s">
        <v>2024</v>
      </c>
      <c r="H6" s="1464" t="s">
        <v>2025</v>
      </c>
      <c r="I6" s="1426"/>
      <c r="J6" s="1467" t="s">
        <v>2026</v>
      </c>
      <c r="K6" s="1477" t="s">
        <v>2027</v>
      </c>
      <c r="L6" s="1459"/>
      <c r="M6" s="1464" t="s">
        <v>2028</v>
      </c>
      <c r="N6" s="1464" t="s">
        <v>2029</v>
      </c>
      <c r="O6" s="1464" t="s">
        <v>2069</v>
      </c>
      <c r="P6" s="1464" t="s">
        <v>2016</v>
      </c>
      <c r="Q6" s="1426"/>
      <c r="R6" s="1464" t="s">
        <v>2030</v>
      </c>
      <c r="S6" s="1464" t="s">
        <v>2070</v>
      </c>
      <c r="T6" s="1427"/>
      <c r="U6" s="1426"/>
      <c r="V6" s="1464" t="s">
        <v>2031</v>
      </c>
      <c r="W6" s="1464" t="s">
        <v>2032</v>
      </c>
      <c r="X6" s="1469" t="s">
        <v>2071</v>
      </c>
      <c r="Y6" s="1459"/>
      <c r="Z6" s="1464" t="s">
        <v>2072</v>
      </c>
      <c r="AA6" s="1464" t="s">
        <v>2033</v>
      </c>
      <c r="AB6" s="1467" t="s">
        <v>2034</v>
      </c>
      <c r="AC6" s="1459"/>
      <c r="AD6" s="1467" t="s">
        <v>2035</v>
      </c>
      <c r="AE6" s="1470" t="s">
        <v>2073</v>
      </c>
      <c r="AF6" s="1470" t="s">
        <v>2036</v>
      </c>
      <c r="AG6" s="1426"/>
      <c r="AH6" s="1464" t="s">
        <v>2037</v>
      </c>
      <c r="AI6" s="1464" t="s">
        <v>2038</v>
      </c>
      <c r="AJ6" s="1464" t="s">
        <v>2074</v>
      </c>
      <c r="AK6" s="1426"/>
      <c r="AL6" s="1464" t="s">
        <v>2039</v>
      </c>
      <c r="AM6" s="1427"/>
      <c r="AN6" s="1426"/>
      <c r="AO6" s="1464" t="s">
        <v>2075</v>
      </c>
      <c r="AP6" s="1464" t="s">
        <v>2067</v>
      </c>
      <c r="AQ6" s="1464" t="s">
        <v>2076</v>
      </c>
      <c r="AR6" s="1464" t="s">
        <v>2040</v>
      </c>
      <c r="AS6" s="1459"/>
      <c r="AT6" s="1464" t="s">
        <v>2041</v>
      </c>
      <c r="AU6" s="1464" t="s">
        <v>2042</v>
      </c>
      <c r="AV6" s="1467" t="s">
        <v>2043</v>
      </c>
      <c r="AW6" s="1477" t="s">
        <v>2044</v>
      </c>
      <c r="AX6" s="1459"/>
      <c r="AY6" s="1464" t="s">
        <v>2045</v>
      </c>
      <c r="AZ6" s="1464" t="s">
        <v>2046</v>
      </c>
      <c r="BA6" s="1426"/>
      <c r="BB6" s="1464" t="s">
        <v>2047</v>
      </c>
      <c r="BC6" s="1464" t="s">
        <v>2048</v>
      </c>
      <c r="BD6" s="1464" t="s">
        <v>2034</v>
      </c>
      <c r="BE6" s="1427"/>
    </row>
    <row r="7" spans="1:62" s="1349" customFormat="1" ht="16.5" customHeight="1">
      <c r="A7" s="1439" t="s">
        <v>2403</v>
      </c>
      <c r="B7" s="1459"/>
      <c r="C7" s="1459"/>
      <c r="D7" s="1465"/>
      <c r="E7" s="1465"/>
      <c r="F7" s="1459"/>
      <c r="G7" s="1465"/>
      <c r="H7" s="1465"/>
      <c r="I7" s="1426"/>
      <c r="J7" s="1459"/>
      <c r="K7" s="1426"/>
      <c r="L7" s="1459"/>
      <c r="M7" s="1465"/>
      <c r="N7" s="1465" t="s">
        <v>2049</v>
      </c>
      <c r="O7" s="1465" t="s">
        <v>2050</v>
      </c>
      <c r="P7" s="1465"/>
      <c r="Q7" s="1426"/>
      <c r="R7" s="1465"/>
      <c r="S7" s="1465" t="s">
        <v>2051</v>
      </c>
      <c r="T7" s="1427" t="s">
        <v>1947</v>
      </c>
      <c r="U7" s="1426" t="s">
        <v>1363</v>
      </c>
      <c r="V7" s="1465" t="s">
        <v>2052</v>
      </c>
      <c r="W7" s="1465"/>
      <c r="X7" s="1465" t="s">
        <v>2053</v>
      </c>
      <c r="Y7" s="1459"/>
      <c r="Z7" s="1465" t="s">
        <v>2054</v>
      </c>
      <c r="AA7" s="1465" t="s">
        <v>2053</v>
      </c>
      <c r="AB7" s="1460" t="s">
        <v>2055</v>
      </c>
      <c r="AC7" s="1459"/>
      <c r="AD7" s="1459" t="s">
        <v>2056</v>
      </c>
      <c r="AE7" s="1463" t="s">
        <v>2057</v>
      </c>
      <c r="AF7" s="1463" t="s">
        <v>2058</v>
      </c>
      <c r="AG7" s="1426"/>
      <c r="AH7" s="1465" t="s">
        <v>2053</v>
      </c>
      <c r="AI7" s="1465"/>
      <c r="AJ7" s="1465" t="s">
        <v>2059</v>
      </c>
      <c r="AK7" s="1426"/>
      <c r="AL7" s="1465" t="s">
        <v>2052</v>
      </c>
      <c r="AM7" s="1427" t="s">
        <v>981</v>
      </c>
      <c r="AN7" s="1426" t="s">
        <v>1363</v>
      </c>
      <c r="AO7" s="1465" t="s">
        <v>2060</v>
      </c>
      <c r="AP7" s="1465" t="s">
        <v>2053</v>
      </c>
      <c r="AQ7" s="1465" t="s">
        <v>2077</v>
      </c>
      <c r="AR7" s="1465"/>
      <c r="AS7" s="1459"/>
      <c r="AT7" s="1465" t="s">
        <v>2061</v>
      </c>
      <c r="AU7" s="1465"/>
      <c r="AV7" s="1459"/>
      <c r="AW7" s="1426"/>
      <c r="AX7" s="1459"/>
      <c r="AY7" s="1465"/>
      <c r="AZ7" s="1465"/>
      <c r="BA7" s="1426"/>
      <c r="BB7" s="1465"/>
      <c r="BC7" s="1465"/>
      <c r="BD7" s="1465" t="s">
        <v>2053</v>
      </c>
      <c r="BE7" s="1427" t="s">
        <v>981</v>
      </c>
    </row>
    <row r="8" spans="1:62" s="1349" customFormat="1" ht="16.5" customHeight="1">
      <c r="A8" s="1439" t="s">
        <v>1948</v>
      </c>
      <c r="B8" s="1460"/>
      <c r="C8" s="1460" t="s">
        <v>1949</v>
      </c>
      <c r="D8" s="1466"/>
      <c r="E8" s="1466"/>
      <c r="F8" s="1460" t="s">
        <v>1950</v>
      </c>
      <c r="G8" s="1466"/>
      <c r="H8" s="1466"/>
      <c r="I8" s="1428"/>
      <c r="J8" s="1460"/>
      <c r="K8" s="1428"/>
      <c r="L8" s="1460"/>
      <c r="M8" s="1466"/>
      <c r="N8" s="1466"/>
      <c r="O8" s="1466" t="s">
        <v>1951</v>
      </c>
      <c r="P8" s="1466"/>
      <c r="Q8" s="1428" t="s">
        <v>1952</v>
      </c>
      <c r="R8" s="1466"/>
      <c r="S8" s="1466"/>
      <c r="T8" s="1427" t="s">
        <v>1953</v>
      </c>
      <c r="U8" s="1426" t="s">
        <v>2078</v>
      </c>
      <c r="V8" s="1466"/>
      <c r="W8" s="1466"/>
      <c r="X8" s="1466"/>
      <c r="Y8" s="1460"/>
      <c r="Z8" s="1466"/>
      <c r="AA8" s="1466"/>
      <c r="AB8" s="1460"/>
      <c r="AC8" s="1460"/>
      <c r="AD8" s="1460"/>
      <c r="AE8" s="1445"/>
      <c r="AF8" s="1445"/>
      <c r="AG8" s="1428"/>
      <c r="AH8" s="1466"/>
      <c r="AI8" s="1466"/>
      <c r="AJ8" s="1466" t="s">
        <v>2058</v>
      </c>
      <c r="AK8" s="1428"/>
      <c r="AL8" s="1466"/>
      <c r="AM8" s="1427" t="s">
        <v>365</v>
      </c>
      <c r="AN8" s="1426" t="s">
        <v>2078</v>
      </c>
      <c r="AO8" s="1466" t="s">
        <v>1954</v>
      </c>
      <c r="AP8" s="1466"/>
      <c r="AQ8" s="1466"/>
      <c r="AR8" s="1466"/>
      <c r="AS8" s="1460"/>
      <c r="AT8" s="1466"/>
      <c r="AU8" s="1466"/>
      <c r="AV8" s="1460"/>
      <c r="AW8" s="1428"/>
      <c r="AX8" s="1460" t="s">
        <v>1955</v>
      </c>
      <c r="AY8" s="1466"/>
      <c r="AZ8" s="1466"/>
      <c r="BA8" s="1428" t="s">
        <v>1956</v>
      </c>
      <c r="BB8" s="1466"/>
      <c r="BC8" s="1466"/>
      <c r="BD8" s="1478"/>
      <c r="BE8" s="1427" t="s">
        <v>365</v>
      </c>
    </row>
    <row r="9" spans="1:62" s="1426" customFormat="1" ht="16.5" customHeight="1">
      <c r="A9" s="1440"/>
      <c r="B9" s="1460"/>
      <c r="C9" s="1460" t="s">
        <v>1957</v>
      </c>
      <c r="D9" s="1466"/>
      <c r="E9" s="1466" t="s">
        <v>1958</v>
      </c>
      <c r="F9" s="1460" t="s">
        <v>1959</v>
      </c>
      <c r="G9" s="1466"/>
      <c r="H9" s="1466"/>
      <c r="I9" s="1428" t="s">
        <v>1960</v>
      </c>
      <c r="J9" s="1460"/>
      <c r="K9" s="1428"/>
      <c r="L9" s="1460" t="s">
        <v>1961</v>
      </c>
      <c r="M9" s="1466"/>
      <c r="N9" s="1466" t="s">
        <v>1962</v>
      </c>
      <c r="O9" s="1466" t="s">
        <v>1963</v>
      </c>
      <c r="P9" s="1465" t="s">
        <v>1964</v>
      </c>
      <c r="Q9" s="1428" t="s">
        <v>1965</v>
      </c>
      <c r="R9" s="1466"/>
      <c r="S9" s="1466"/>
      <c r="T9" s="1427"/>
      <c r="V9" s="1466"/>
      <c r="W9" s="1466"/>
      <c r="X9" s="1466" t="s">
        <v>1966</v>
      </c>
      <c r="Y9" s="1460"/>
      <c r="Z9" s="1466" t="s">
        <v>1967</v>
      </c>
      <c r="AA9" s="1466"/>
      <c r="AB9" s="1460" t="s">
        <v>1968</v>
      </c>
      <c r="AC9" s="1460"/>
      <c r="AD9" s="1460"/>
      <c r="AE9" s="1445" t="s">
        <v>1969</v>
      </c>
      <c r="AF9" s="1445"/>
      <c r="AG9" s="1428"/>
      <c r="AH9" s="1466"/>
      <c r="AI9" s="1466"/>
      <c r="AJ9" s="1466" t="s">
        <v>1970</v>
      </c>
      <c r="AK9" s="1428"/>
      <c r="AL9" s="1466" t="s">
        <v>1971</v>
      </c>
      <c r="AM9" s="1427"/>
      <c r="AO9" s="1466" t="s">
        <v>1972</v>
      </c>
      <c r="AP9" s="1466" t="s">
        <v>1973</v>
      </c>
      <c r="AQ9" s="1466" t="s">
        <v>1974</v>
      </c>
      <c r="AR9" s="1466"/>
      <c r="AS9" s="1460"/>
      <c r="AT9" s="1466" t="s">
        <v>1975</v>
      </c>
      <c r="AU9" s="1466"/>
      <c r="AV9" s="1460"/>
      <c r="AW9" s="1428"/>
      <c r="AX9" s="1460" t="s">
        <v>1965</v>
      </c>
      <c r="AY9" s="1466"/>
      <c r="AZ9" s="1466"/>
      <c r="BA9" s="1428" t="s">
        <v>1976</v>
      </c>
      <c r="BB9" s="1466"/>
      <c r="BC9" s="1466"/>
      <c r="BD9" s="1466"/>
      <c r="BE9" s="1427"/>
    </row>
    <row r="10" spans="1:62" s="1426" customFormat="1" ht="16.5" customHeight="1">
      <c r="A10" s="1440"/>
      <c r="B10" s="1460" t="s">
        <v>131</v>
      </c>
      <c r="C10" s="1460" t="s">
        <v>1922</v>
      </c>
      <c r="D10" s="1466"/>
      <c r="E10" s="1466" t="s">
        <v>1923</v>
      </c>
      <c r="F10" s="1460" t="s">
        <v>1923</v>
      </c>
      <c r="G10" s="1466" t="s">
        <v>1924</v>
      </c>
      <c r="H10" s="1466"/>
      <c r="I10" s="1428" t="s">
        <v>1923</v>
      </c>
      <c r="J10" s="1460"/>
      <c r="K10" s="1428"/>
      <c r="L10" s="1460" t="s">
        <v>1925</v>
      </c>
      <c r="M10" s="1466" t="s">
        <v>1926</v>
      </c>
      <c r="N10" s="1466" t="s">
        <v>1927</v>
      </c>
      <c r="O10" s="1466" t="s">
        <v>1928</v>
      </c>
      <c r="P10" s="1465" t="s">
        <v>1929</v>
      </c>
      <c r="Q10" s="1428" t="s">
        <v>1930</v>
      </c>
      <c r="R10" s="1466"/>
      <c r="S10" s="1466" t="s">
        <v>1930</v>
      </c>
      <c r="T10" s="1427"/>
      <c r="V10" s="1466" t="s">
        <v>1930</v>
      </c>
      <c r="W10" s="1466" t="s">
        <v>1930</v>
      </c>
      <c r="X10" s="1466" t="s">
        <v>1931</v>
      </c>
      <c r="Y10" s="1460"/>
      <c r="Z10" s="1466" t="s">
        <v>1932</v>
      </c>
      <c r="AA10" s="1466" t="s">
        <v>1933</v>
      </c>
      <c r="AB10" s="1460" t="s">
        <v>1933</v>
      </c>
      <c r="AC10" s="1460" t="s">
        <v>1934</v>
      </c>
      <c r="AD10" s="1460" t="s">
        <v>1935</v>
      </c>
      <c r="AE10" s="1445" t="s">
        <v>1936</v>
      </c>
      <c r="AF10" s="1445" t="s">
        <v>1937</v>
      </c>
      <c r="AG10" s="1428" t="s">
        <v>1938</v>
      </c>
      <c r="AH10" s="1466" t="s">
        <v>1939</v>
      </c>
      <c r="AI10" s="1466" t="s">
        <v>1940</v>
      </c>
      <c r="AJ10" s="1466" t="s">
        <v>1941</v>
      </c>
      <c r="AK10" s="1428" t="s">
        <v>1942</v>
      </c>
      <c r="AL10" s="1466" t="s">
        <v>1943</v>
      </c>
      <c r="AM10" s="1427"/>
      <c r="AO10" s="1466" t="s">
        <v>1944</v>
      </c>
      <c r="AP10" s="1466" t="s">
        <v>1945</v>
      </c>
      <c r="AQ10" s="1466" t="s">
        <v>1946</v>
      </c>
      <c r="AR10" s="1466" t="s">
        <v>1977</v>
      </c>
      <c r="AS10" s="1460"/>
      <c r="AT10" s="1466" t="s">
        <v>1978</v>
      </c>
      <c r="AU10" s="1466" t="s">
        <v>1979</v>
      </c>
      <c r="AV10" s="1460" t="s">
        <v>1980</v>
      </c>
      <c r="AW10" s="1428" t="s">
        <v>1981</v>
      </c>
      <c r="AX10" s="1460" t="s">
        <v>1982</v>
      </c>
      <c r="AY10" s="1466"/>
      <c r="AZ10" s="1466" t="s">
        <v>1982</v>
      </c>
      <c r="BA10" s="1428" t="s">
        <v>1931</v>
      </c>
      <c r="BB10" s="1466" t="s">
        <v>1983</v>
      </c>
      <c r="BC10" s="1466" t="s">
        <v>1983</v>
      </c>
      <c r="BD10" s="1466" t="s">
        <v>1981</v>
      </c>
      <c r="BE10" s="1427"/>
    </row>
    <row r="11" spans="1:62" s="1143" customFormat="1" ht="16.5" customHeight="1">
      <c r="A11" s="2010"/>
      <c r="B11" s="2011" t="s">
        <v>132</v>
      </c>
      <c r="C11" s="2011" t="s">
        <v>1984</v>
      </c>
      <c r="D11" s="2012" t="s">
        <v>1985</v>
      </c>
      <c r="E11" s="2012" t="s">
        <v>1986</v>
      </c>
      <c r="F11" s="2011" t="s">
        <v>1987</v>
      </c>
      <c r="G11" s="2012" t="s">
        <v>1984</v>
      </c>
      <c r="H11" s="2012" t="s">
        <v>1987</v>
      </c>
      <c r="I11" s="2013" t="s">
        <v>1988</v>
      </c>
      <c r="J11" s="2011" t="s">
        <v>1989</v>
      </c>
      <c r="K11" s="2013" t="s">
        <v>1988</v>
      </c>
      <c r="L11" s="2011" t="s">
        <v>1990</v>
      </c>
      <c r="M11" s="2012" t="s">
        <v>1991</v>
      </c>
      <c r="N11" s="2012" t="s">
        <v>1992</v>
      </c>
      <c r="O11" s="2012" t="s">
        <v>1993</v>
      </c>
      <c r="P11" s="2014" t="s">
        <v>1994</v>
      </c>
      <c r="Q11" s="2013" t="s">
        <v>1995</v>
      </c>
      <c r="R11" s="2012" t="s">
        <v>1996</v>
      </c>
      <c r="S11" s="2012" t="s">
        <v>1997</v>
      </c>
      <c r="V11" s="2012" t="s">
        <v>1998</v>
      </c>
      <c r="W11" s="2012" t="s">
        <v>1999</v>
      </c>
      <c r="X11" s="2012" t="s">
        <v>2000</v>
      </c>
      <c r="Y11" s="2011" t="s">
        <v>2001</v>
      </c>
      <c r="Z11" s="2012" t="s">
        <v>1998</v>
      </c>
      <c r="AA11" s="2012" t="s">
        <v>2000</v>
      </c>
      <c r="AB11" s="2011" t="s">
        <v>2000</v>
      </c>
      <c r="AC11" s="2011" t="s">
        <v>2002</v>
      </c>
      <c r="AD11" s="2011" t="s">
        <v>2003</v>
      </c>
      <c r="AE11" s="2015" t="s">
        <v>1995</v>
      </c>
      <c r="AF11" s="2015" t="s">
        <v>2000</v>
      </c>
      <c r="AG11" s="2013" t="s">
        <v>2004</v>
      </c>
      <c r="AH11" s="2012" t="s">
        <v>2000</v>
      </c>
      <c r="AI11" s="2012" t="s">
        <v>1995</v>
      </c>
      <c r="AJ11" s="2012" t="s">
        <v>2000</v>
      </c>
      <c r="AK11" s="2013" t="s">
        <v>2005</v>
      </c>
      <c r="AL11" s="2012" t="s">
        <v>2006</v>
      </c>
      <c r="AO11" s="2012" t="s">
        <v>2006</v>
      </c>
      <c r="AP11" s="2012" t="s">
        <v>2000</v>
      </c>
      <c r="AQ11" s="2012" t="s">
        <v>2007</v>
      </c>
      <c r="AR11" s="2012" t="s">
        <v>2008</v>
      </c>
      <c r="AS11" s="2011" t="s">
        <v>2009</v>
      </c>
      <c r="AT11" s="2012" t="s">
        <v>2010</v>
      </c>
      <c r="AU11" s="2012" t="s">
        <v>2010</v>
      </c>
      <c r="AV11" s="2011" t="s">
        <v>2010</v>
      </c>
      <c r="AW11" s="2013" t="s">
        <v>2010</v>
      </c>
      <c r="AX11" s="2011" t="s">
        <v>2011</v>
      </c>
      <c r="AY11" s="2012" t="s">
        <v>2012</v>
      </c>
      <c r="AZ11" s="2012" t="s">
        <v>2011</v>
      </c>
      <c r="BA11" s="2013" t="s">
        <v>2000</v>
      </c>
      <c r="BB11" s="2012" t="s">
        <v>2013</v>
      </c>
      <c r="BC11" s="2012" t="s">
        <v>2014</v>
      </c>
      <c r="BD11" s="2012" t="s">
        <v>2000</v>
      </c>
    </row>
    <row r="12" spans="1:62" s="1107" customFormat="1" ht="35.1" customHeight="1">
      <c r="A12" s="1441" t="s">
        <v>667</v>
      </c>
      <c r="B12" s="2016">
        <v>1000</v>
      </c>
      <c r="C12" s="2017">
        <v>140.4</v>
      </c>
      <c r="D12" s="2017">
        <v>133.4</v>
      </c>
      <c r="E12" s="2017">
        <v>7</v>
      </c>
      <c r="F12" s="2017">
        <v>14.6</v>
      </c>
      <c r="G12" s="2017">
        <v>3.8</v>
      </c>
      <c r="H12" s="2017">
        <v>10.8</v>
      </c>
      <c r="I12" s="2017">
        <v>58.4</v>
      </c>
      <c r="J12" s="2017">
        <v>51.2</v>
      </c>
      <c r="K12" s="2018">
        <v>7.2</v>
      </c>
      <c r="L12" s="2017">
        <v>170.4</v>
      </c>
      <c r="M12" s="2017">
        <v>97.5</v>
      </c>
      <c r="N12" s="2017">
        <v>6.8</v>
      </c>
      <c r="O12" s="2017">
        <v>22.4</v>
      </c>
      <c r="P12" s="2017">
        <v>41.7</v>
      </c>
      <c r="Q12" s="2017">
        <v>7.9</v>
      </c>
      <c r="R12" s="2017">
        <v>2.4</v>
      </c>
      <c r="S12" s="2019">
        <v>2.4</v>
      </c>
      <c r="T12" s="2023" t="s">
        <v>668</v>
      </c>
      <c r="U12" s="2023" t="s">
        <v>667</v>
      </c>
      <c r="V12" s="2016">
        <v>13.9</v>
      </c>
      <c r="W12" s="2017">
        <v>2.5</v>
      </c>
      <c r="X12" s="2018">
        <v>15</v>
      </c>
      <c r="Y12" s="2018">
        <v>51.6</v>
      </c>
      <c r="Z12" s="2018">
        <v>19.5</v>
      </c>
      <c r="AA12" s="2018">
        <v>30.6</v>
      </c>
      <c r="AB12" s="2018">
        <v>1.5</v>
      </c>
      <c r="AC12" s="2018">
        <v>109</v>
      </c>
      <c r="AD12" s="2018">
        <v>21.7</v>
      </c>
      <c r="AE12" s="2020">
        <v>57.4</v>
      </c>
      <c r="AF12" s="2018">
        <v>29.9</v>
      </c>
      <c r="AG12" s="2018">
        <v>60.2</v>
      </c>
      <c r="AH12" s="2018">
        <v>0.1</v>
      </c>
      <c r="AI12" s="2018">
        <v>3.6</v>
      </c>
      <c r="AJ12" s="2018">
        <v>56.5</v>
      </c>
      <c r="AK12" s="2018">
        <v>56.3</v>
      </c>
      <c r="AL12" s="2021">
        <v>9.3000000000000007</v>
      </c>
      <c r="AM12" s="2023" t="s">
        <v>668</v>
      </c>
      <c r="AN12" s="2023" t="s">
        <v>667</v>
      </c>
      <c r="AO12" s="2022">
        <v>5.8</v>
      </c>
      <c r="AP12" s="2018">
        <v>22.3</v>
      </c>
      <c r="AQ12" s="2018">
        <v>10.9</v>
      </c>
      <c r="AR12" s="2018">
        <v>8</v>
      </c>
      <c r="AS12" s="2018">
        <v>110.9</v>
      </c>
      <c r="AT12" s="2018">
        <v>36.299999999999997</v>
      </c>
      <c r="AU12" s="2018">
        <v>40</v>
      </c>
      <c r="AV12" s="2018">
        <v>26.6</v>
      </c>
      <c r="AW12" s="2017">
        <v>8</v>
      </c>
      <c r="AX12" s="2017">
        <v>132.69999999999999</v>
      </c>
      <c r="AY12" s="2017">
        <v>130.6</v>
      </c>
      <c r="AZ12" s="2017">
        <v>2.1</v>
      </c>
      <c r="BA12" s="2017">
        <v>53.8</v>
      </c>
      <c r="BB12" s="2017">
        <v>34.799999999999997</v>
      </c>
      <c r="BC12" s="2018">
        <v>8.4</v>
      </c>
      <c r="BD12" s="2021">
        <v>10.6</v>
      </c>
      <c r="BE12" s="1444" t="s">
        <v>668</v>
      </c>
      <c r="BF12" s="1436"/>
    </row>
    <row r="13" spans="1:62" s="1059" customFormat="1" ht="29.1" customHeight="1">
      <c r="A13" s="1442">
        <v>2006</v>
      </c>
      <c r="B13" s="1446">
        <v>88</v>
      </c>
      <c r="C13" s="1447">
        <v>81.2</v>
      </c>
      <c r="D13" s="1447">
        <v>81.400000000000006</v>
      </c>
      <c r="E13" s="1447">
        <v>77.3</v>
      </c>
      <c r="F13" s="1447">
        <v>97.5</v>
      </c>
      <c r="G13" s="1447">
        <v>91.2</v>
      </c>
      <c r="H13" s="1447">
        <v>100</v>
      </c>
      <c r="I13" s="1447">
        <v>87.8</v>
      </c>
      <c r="J13" s="1447">
        <v>87.4</v>
      </c>
      <c r="K13" s="1447">
        <v>90.9</v>
      </c>
      <c r="L13" s="1447">
        <v>90.5</v>
      </c>
      <c r="M13" s="1447">
        <v>92.8</v>
      </c>
      <c r="N13" s="1447">
        <v>89.2</v>
      </c>
      <c r="O13" s="1447">
        <v>88.8</v>
      </c>
      <c r="P13" s="1447">
        <v>87.2</v>
      </c>
      <c r="Q13" s="1447">
        <v>89</v>
      </c>
      <c r="R13" s="1447">
        <v>82.1</v>
      </c>
      <c r="S13" s="1448">
        <v>85.5</v>
      </c>
      <c r="T13" s="1442">
        <v>2006</v>
      </c>
      <c r="U13" s="1442">
        <v>2006</v>
      </c>
      <c r="V13" s="1446">
        <v>99.1</v>
      </c>
      <c r="W13" s="1447">
        <v>87.2</v>
      </c>
      <c r="X13" s="1447">
        <v>91.7</v>
      </c>
      <c r="Y13" s="1447">
        <v>92.7</v>
      </c>
      <c r="Z13" s="1447">
        <v>97.7</v>
      </c>
      <c r="AA13" s="1447">
        <v>89.6</v>
      </c>
      <c r="AB13" s="1447">
        <v>89.4</v>
      </c>
      <c r="AC13" s="1447">
        <v>87.7</v>
      </c>
      <c r="AD13" s="1447">
        <v>96</v>
      </c>
      <c r="AE13" s="1447">
        <v>84.6</v>
      </c>
      <c r="AF13" s="1447">
        <v>88.3</v>
      </c>
      <c r="AG13" s="1447">
        <v>104.7</v>
      </c>
      <c r="AH13" s="1447">
        <v>95.2</v>
      </c>
      <c r="AI13" s="1447">
        <v>140.6</v>
      </c>
      <c r="AJ13" s="1447">
        <v>103.4</v>
      </c>
      <c r="AK13" s="1447">
        <v>97.1</v>
      </c>
      <c r="AL13" s="1448">
        <v>88.4</v>
      </c>
      <c r="AM13" s="1442">
        <v>2006</v>
      </c>
      <c r="AN13" s="1442">
        <v>2006</v>
      </c>
      <c r="AO13" s="1446">
        <v>89.3</v>
      </c>
      <c r="AP13" s="1447">
        <v>95</v>
      </c>
      <c r="AQ13" s="1447">
        <v>85.9</v>
      </c>
      <c r="AR13" s="1447">
        <v>93.5</v>
      </c>
      <c r="AS13" s="1447">
        <v>85.3</v>
      </c>
      <c r="AT13" s="1447">
        <v>75.2</v>
      </c>
      <c r="AU13" s="1447">
        <v>93.8</v>
      </c>
      <c r="AV13" s="1447">
        <v>84.1</v>
      </c>
      <c r="AW13" s="1447">
        <v>86.4</v>
      </c>
      <c r="AX13" s="1447">
        <v>88.1</v>
      </c>
      <c r="AY13" s="1447">
        <v>88.1</v>
      </c>
      <c r="AZ13" s="1447">
        <v>89.1</v>
      </c>
      <c r="BA13" s="1447">
        <v>79</v>
      </c>
      <c r="BB13" s="1447">
        <v>85.7</v>
      </c>
      <c r="BC13" s="1447">
        <v>52.4</v>
      </c>
      <c r="BD13" s="1448">
        <v>87.2</v>
      </c>
      <c r="BE13" s="1442">
        <v>2006</v>
      </c>
    </row>
    <row r="14" spans="1:62" s="1059" customFormat="1" ht="29.1" customHeight="1">
      <c r="A14" s="1442">
        <v>2007</v>
      </c>
      <c r="B14" s="1446">
        <v>90.3</v>
      </c>
      <c r="C14" s="1447">
        <v>83.2</v>
      </c>
      <c r="D14" s="1447">
        <v>83.3</v>
      </c>
      <c r="E14" s="1447">
        <v>80.900000000000006</v>
      </c>
      <c r="F14" s="1447">
        <v>97.9</v>
      </c>
      <c r="G14" s="1447">
        <v>92.6</v>
      </c>
      <c r="H14" s="1447">
        <v>100</v>
      </c>
      <c r="I14" s="1447">
        <v>90.1</v>
      </c>
      <c r="J14" s="1447">
        <v>89.8</v>
      </c>
      <c r="K14" s="1447">
        <v>92.7</v>
      </c>
      <c r="L14" s="1447">
        <v>92.5</v>
      </c>
      <c r="M14" s="1447">
        <v>94.5</v>
      </c>
      <c r="N14" s="1447">
        <v>90.4</v>
      </c>
      <c r="O14" s="1447">
        <v>92.3</v>
      </c>
      <c r="P14" s="1447">
        <v>89.3</v>
      </c>
      <c r="Q14" s="1447">
        <v>91.4</v>
      </c>
      <c r="R14" s="1447">
        <v>86.5</v>
      </c>
      <c r="S14" s="1448">
        <v>86.7</v>
      </c>
      <c r="T14" s="1442">
        <v>2007</v>
      </c>
      <c r="U14" s="1442">
        <v>2007</v>
      </c>
      <c r="V14" s="1446">
        <v>97.7</v>
      </c>
      <c r="W14" s="1447">
        <v>91.7</v>
      </c>
      <c r="X14" s="1447">
        <v>93.7</v>
      </c>
      <c r="Y14" s="1447">
        <v>94.3</v>
      </c>
      <c r="Z14" s="1447">
        <v>97.6</v>
      </c>
      <c r="AA14" s="1447">
        <v>92.4</v>
      </c>
      <c r="AB14" s="1447">
        <v>91.9</v>
      </c>
      <c r="AC14" s="1447">
        <v>90.8</v>
      </c>
      <c r="AD14" s="1447">
        <v>96.6</v>
      </c>
      <c r="AE14" s="1447">
        <v>87.1</v>
      </c>
      <c r="AF14" s="1447">
        <v>94.3</v>
      </c>
      <c r="AG14" s="1447">
        <v>102.6</v>
      </c>
      <c r="AH14" s="1447">
        <v>100</v>
      </c>
      <c r="AI14" s="1447">
        <v>112.2</v>
      </c>
      <c r="AJ14" s="1447">
        <v>102.2</v>
      </c>
      <c r="AK14" s="1447">
        <v>95.4</v>
      </c>
      <c r="AL14" s="1448">
        <v>88.8</v>
      </c>
      <c r="AM14" s="1442">
        <v>2007</v>
      </c>
      <c r="AN14" s="1442">
        <v>2007</v>
      </c>
      <c r="AO14" s="1446">
        <v>90.1</v>
      </c>
      <c r="AP14" s="1447">
        <v>95.5</v>
      </c>
      <c r="AQ14" s="1447">
        <v>88.4</v>
      </c>
      <c r="AR14" s="1447">
        <v>92.4</v>
      </c>
      <c r="AS14" s="1447">
        <v>90.4</v>
      </c>
      <c r="AT14" s="1447">
        <v>82.1</v>
      </c>
      <c r="AU14" s="1447">
        <v>97.5</v>
      </c>
      <c r="AV14" s="1447">
        <v>90.2</v>
      </c>
      <c r="AW14" s="1447">
        <v>91</v>
      </c>
      <c r="AX14" s="1447">
        <v>89.8</v>
      </c>
      <c r="AY14" s="1447">
        <v>89.8</v>
      </c>
      <c r="AZ14" s="1447">
        <v>90.3</v>
      </c>
      <c r="BA14" s="1447">
        <v>82.9</v>
      </c>
      <c r="BB14" s="1447">
        <v>87.9</v>
      </c>
      <c r="BC14" s="1447">
        <v>57.1</v>
      </c>
      <c r="BD14" s="1448">
        <v>92.9</v>
      </c>
      <c r="BE14" s="1442">
        <v>2007</v>
      </c>
    </row>
    <row r="15" spans="1:62" s="1059" customFormat="1" ht="29.1" customHeight="1">
      <c r="A15" s="1442" t="s">
        <v>87</v>
      </c>
      <c r="B15" s="1446">
        <v>94.5</v>
      </c>
      <c r="C15" s="1447">
        <v>87.3</v>
      </c>
      <c r="D15" s="1447">
        <v>87.2</v>
      </c>
      <c r="E15" s="1447">
        <v>88.5</v>
      </c>
      <c r="F15" s="1447">
        <v>98.4</v>
      </c>
      <c r="G15" s="1447">
        <v>94.5</v>
      </c>
      <c r="H15" s="1447">
        <v>100</v>
      </c>
      <c r="I15" s="1447">
        <v>92.4</v>
      </c>
      <c r="J15" s="1447">
        <v>92</v>
      </c>
      <c r="K15" s="1447">
        <v>95.8</v>
      </c>
      <c r="L15" s="1447">
        <v>96.6</v>
      </c>
      <c r="M15" s="1447">
        <v>96.6</v>
      </c>
      <c r="N15" s="1447">
        <v>95.2</v>
      </c>
      <c r="O15" s="1447">
        <v>96.7</v>
      </c>
      <c r="P15" s="1447">
        <v>96.8</v>
      </c>
      <c r="Q15" s="1447">
        <v>95.4</v>
      </c>
      <c r="R15" s="1447">
        <v>91.2</v>
      </c>
      <c r="S15" s="1448">
        <v>91.3</v>
      </c>
      <c r="T15" s="1442" t="s">
        <v>87</v>
      </c>
      <c r="U15" s="1442" t="s">
        <v>87</v>
      </c>
      <c r="V15" s="1446">
        <v>99.9</v>
      </c>
      <c r="W15" s="1447">
        <v>97.3</v>
      </c>
      <c r="X15" s="1447">
        <v>98.6</v>
      </c>
      <c r="Y15" s="1447">
        <v>96.1</v>
      </c>
      <c r="Z15" s="1447">
        <v>98.1</v>
      </c>
      <c r="AA15" s="1447">
        <v>95</v>
      </c>
      <c r="AB15" s="1447">
        <v>94.8</v>
      </c>
      <c r="AC15" s="1447">
        <v>98.8</v>
      </c>
      <c r="AD15" s="1447">
        <v>97.5</v>
      </c>
      <c r="AE15" s="1447">
        <v>100.3</v>
      </c>
      <c r="AF15" s="1447">
        <v>96.5</v>
      </c>
      <c r="AG15" s="1447">
        <v>101.1</v>
      </c>
      <c r="AH15" s="1447">
        <v>100</v>
      </c>
      <c r="AI15" s="1447">
        <v>105.5</v>
      </c>
      <c r="AJ15" s="1447">
        <v>100.9</v>
      </c>
      <c r="AK15" s="1447">
        <v>96.8</v>
      </c>
      <c r="AL15" s="1448">
        <v>89.1</v>
      </c>
      <c r="AM15" s="1442" t="s">
        <v>87</v>
      </c>
      <c r="AN15" s="1442" t="s">
        <v>87</v>
      </c>
      <c r="AO15" s="1446">
        <v>91</v>
      </c>
      <c r="AP15" s="1447">
        <v>96.7</v>
      </c>
      <c r="AQ15" s="1447">
        <v>92.1</v>
      </c>
      <c r="AR15" s="1447">
        <v>99.2</v>
      </c>
      <c r="AS15" s="1447">
        <v>95.4</v>
      </c>
      <c r="AT15" s="1447">
        <v>89.1</v>
      </c>
      <c r="AU15" s="1447">
        <v>99.6</v>
      </c>
      <c r="AV15" s="1447">
        <v>96.9</v>
      </c>
      <c r="AW15" s="1447">
        <v>95.2</v>
      </c>
      <c r="AX15" s="1447">
        <v>94.1</v>
      </c>
      <c r="AY15" s="1447">
        <v>94.1</v>
      </c>
      <c r="AZ15" s="1447">
        <v>92.8</v>
      </c>
      <c r="BA15" s="1447">
        <v>90.4</v>
      </c>
      <c r="BB15" s="1447">
        <v>92.3</v>
      </c>
      <c r="BC15" s="1447">
        <v>74.099999999999994</v>
      </c>
      <c r="BD15" s="1448">
        <v>98.3</v>
      </c>
      <c r="BE15" s="1442" t="s">
        <v>87</v>
      </c>
    </row>
    <row r="16" spans="1:62" s="1059" customFormat="1" ht="29.1" customHeight="1">
      <c r="A16" s="1442" t="s">
        <v>623</v>
      </c>
      <c r="B16" s="1446">
        <v>97.1</v>
      </c>
      <c r="C16" s="1447">
        <v>93.9</v>
      </c>
      <c r="D16" s="1447">
        <v>93.7</v>
      </c>
      <c r="E16" s="1447">
        <v>96.9</v>
      </c>
      <c r="F16" s="1447">
        <v>99.6</v>
      </c>
      <c r="G16" s="1447">
        <v>98.5</v>
      </c>
      <c r="H16" s="1447">
        <v>100</v>
      </c>
      <c r="I16" s="1447">
        <v>97.1</v>
      </c>
      <c r="J16" s="1447">
        <v>96.8</v>
      </c>
      <c r="K16" s="1447">
        <v>99.3</v>
      </c>
      <c r="L16" s="1447">
        <v>97.6</v>
      </c>
      <c r="M16" s="1447">
        <v>98.1</v>
      </c>
      <c r="N16" s="1447">
        <v>98.9</v>
      </c>
      <c r="O16" s="1447">
        <v>98.4</v>
      </c>
      <c r="P16" s="1447">
        <v>96.2</v>
      </c>
      <c r="Q16" s="1447">
        <v>99.6</v>
      </c>
      <c r="R16" s="1447">
        <v>98.3</v>
      </c>
      <c r="S16" s="1448">
        <v>97.9</v>
      </c>
      <c r="T16" s="1442">
        <v>2009</v>
      </c>
      <c r="U16" s="1442">
        <v>2009</v>
      </c>
      <c r="V16" s="1446">
        <v>101.7</v>
      </c>
      <c r="W16" s="1447">
        <v>99.7</v>
      </c>
      <c r="X16" s="1447">
        <v>100</v>
      </c>
      <c r="Y16" s="1447">
        <v>98.2</v>
      </c>
      <c r="Z16" s="1447">
        <v>99.4</v>
      </c>
      <c r="AA16" s="1447">
        <v>97.9</v>
      </c>
      <c r="AB16" s="1447">
        <v>96.3</v>
      </c>
      <c r="AC16" s="1447">
        <v>95.3</v>
      </c>
      <c r="AD16" s="1447">
        <v>98.2</v>
      </c>
      <c r="AE16" s="1447">
        <v>92.9</v>
      </c>
      <c r="AF16" s="1447">
        <v>98.1</v>
      </c>
      <c r="AG16" s="1447">
        <v>100.9</v>
      </c>
      <c r="AH16" s="1447">
        <v>100</v>
      </c>
      <c r="AI16" s="1447">
        <v>102</v>
      </c>
      <c r="AJ16" s="1447">
        <v>100.9</v>
      </c>
      <c r="AK16" s="1447">
        <v>99.1</v>
      </c>
      <c r="AL16" s="1448">
        <v>97.7</v>
      </c>
      <c r="AM16" s="1442">
        <v>2009</v>
      </c>
      <c r="AN16" s="1442">
        <v>2009</v>
      </c>
      <c r="AO16" s="1446">
        <v>97.5</v>
      </c>
      <c r="AP16" s="1447">
        <v>98.4</v>
      </c>
      <c r="AQ16" s="1447">
        <v>97.2</v>
      </c>
      <c r="AR16" s="1447">
        <v>96</v>
      </c>
      <c r="AS16" s="1447">
        <v>97.7</v>
      </c>
      <c r="AT16" s="1447">
        <v>94.4</v>
      </c>
      <c r="AU16" s="1447">
        <v>100</v>
      </c>
      <c r="AV16" s="1447">
        <v>98.9</v>
      </c>
      <c r="AW16" s="1447">
        <v>97.6</v>
      </c>
      <c r="AX16" s="1447">
        <v>97.7</v>
      </c>
      <c r="AY16" s="1447">
        <v>97.7</v>
      </c>
      <c r="AZ16" s="1447">
        <v>95.8</v>
      </c>
      <c r="BA16" s="1447">
        <v>96.6</v>
      </c>
      <c r="BB16" s="1447">
        <v>97.6</v>
      </c>
      <c r="BC16" s="1447">
        <v>89.9</v>
      </c>
      <c r="BD16" s="1448">
        <v>99.5</v>
      </c>
      <c r="BE16" s="1442">
        <v>2009</v>
      </c>
    </row>
    <row r="17" spans="1:57" s="1059" customFormat="1" ht="29.1" customHeight="1">
      <c r="A17" s="1442">
        <v>2010</v>
      </c>
      <c r="B17" s="1446">
        <v>100</v>
      </c>
      <c r="C17" s="1447">
        <v>100</v>
      </c>
      <c r="D17" s="1447">
        <v>100</v>
      </c>
      <c r="E17" s="1447">
        <v>100</v>
      </c>
      <c r="F17" s="1447">
        <v>100</v>
      </c>
      <c r="G17" s="1447">
        <v>100</v>
      </c>
      <c r="H17" s="1447">
        <v>100</v>
      </c>
      <c r="I17" s="1447">
        <v>100</v>
      </c>
      <c r="J17" s="1447">
        <v>2172.1999999999998</v>
      </c>
      <c r="K17" s="1447">
        <v>100</v>
      </c>
      <c r="L17" s="1447">
        <v>100</v>
      </c>
      <c r="M17" s="1447">
        <v>100</v>
      </c>
      <c r="N17" s="1447">
        <v>100</v>
      </c>
      <c r="O17" s="1447">
        <v>100</v>
      </c>
      <c r="P17" s="1447">
        <v>100</v>
      </c>
      <c r="Q17" s="1447">
        <v>100</v>
      </c>
      <c r="R17" s="1447">
        <v>100</v>
      </c>
      <c r="S17" s="1448">
        <v>100</v>
      </c>
      <c r="T17" s="1442">
        <v>2010</v>
      </c>
      <c r="U17" s="1442">
        <v>2010</v>
      </c>
      <c r="V17" s="1446">
        <v>100</v>
      </c>
      <c r="W17" s="1447">
        <v>100</v>
      </c>
      <c r="X17" s="1447">
        <v>100</v>
      </c>
      <c r="Y17" s="1447">
        <v>100</v>
      </c>
      <c r="Z17" s="1447">
        <v>100</v>
      </c>
      <c r="AA17" s="1447">
        <v>100</v>
      </c>
      <c r="AB17" s="1447">
        <v>100</v>
      </c>
      <c r="AC17" s="1447">
        <v>100</v>
      </c>
      <c r="AD17" s="1447">
        <v>100</v>
      </c>
      <c r="AE17" s="1447">
        <v>100</v>
      </c>
      <c r="AF17" s="1447">
        <v>100</v>
      </c>
      <c r="AG17" s="1447">
        <v>100.1</v>
      </c>
      <c r="AH17" s="1447">
        <v>100</v>
      </c>
      <c r="AI17" s="1447">
        <v>100</v>
      </c>
      <c r="AJ17" s="1447">
        <v>100</v>
      </c>
      <c r="AK17" s="1447">
        <v>100</v>
      </c>
      <c r="AL17" s="1448">
        <v>100</v>
      </c>
      <c r="AM17" s="1442">
        <v>2010</v>
      </c>
      <c r="AN17" s="1442">
        <v>2010</v>
      </c>
      <c r="AO17" s="1446">
        <v>100</v>
      </c>
      <c r="AP17" s="1447">
        <v>100</v>
      </c>
      <c r="AQ17" s="1447">
        <v>100</v>
      </c>
      <c r="AR17" s="1447">
        <v>100</v>
      </c>
      <c r="AS17" s="1447">
        <v>100</v>
      </c>
      <c r="AT17" s="1447">
        <v>100</v>
      </c>
      <c r="AU17" s="1447">
        <v>100</v>
      </c>
      <c r="AV17" s="1447">
        <v>100</v>
      </c>
      <c r="AW17" s="1447">
        <v>100</v>
      </c>
      <c r="AX17" s="1447">
        <v>100</v>
      </c>
      <c r="AY17" s="1447">
        <v>100</v>
      </c>
      <c r="AZ17" s="1447">
        <v>100</v>
      </c>
      <c r="BA17" s="1447">
        <v>100</v>
      </c>
      <c r="BB17" s="1447">
        <v>100</v>
      </c>
      <c r="BC17" s="1447">
        <v>100</v>
      </c>
      <c r="BD17" s="1448">
        <v>100</v>
      </c>
      <c r="BE17" s="1442">
        <v>2010</v>
      </c>
    </row>
    <row r="18" spans="1:57" s="1437" customFormat="1" ht="33.950000000000003" customHeight="1">
      <c r="A18" s="1443">
        <v>2011</v>
      </c>
      <c r="B18" s="1449">
        <v>104</v>
      </c>
      <c r="C18" s="1450">
        <v>108.1</v>
      </c>
      <c r="D18" s="1450">
        <v>108.2</v>
      </c>
      <c r="E18" s="1450">
        <v>106.4</v>
      </c>
      <c r="F18" s="1450">
        <v>100.8</v>
      </c>
      <c r="G18" s="1450">
        <v>99.6</v>
      </c>
      <c r="H18" s="1450">
        <v>101.3</v>
      </c>
      <c r="I18" s="1450">
        <v>103.3</v>
      </c>
      <c r="J18" s="1450">
        <v>103.3</v>
      </c>
      <c r="K18" s="1450">
        <v>103.5</v>
      </c>
      <c r="L18" s="1450">
        <v>104.5</v>
      </c>
      <c r="M18" s="1450">
        <v>104</v>
      </c>
      <c r="N18" s="1450">
        <v>105</v>
      </c>
      <c r="O18" s="1450">
        <v>102.7</v>
      </c>
      <c r="P18" s="1450">
        <v>106.4</v>
      </c>
      <c r="Q18" s="1450">
        <v>103.7</v>
      </c>
      <c r="R18" s="1450">
        <v>105.2</v>
      </c>
      <c r="S18" s="1451">
        <v>107.2</v>
      </c>
      <c r="T18" s="1443">
        <v>2011</v>
      </c>
      <c r="U18" s="1443">
        <v>2011</v>
      </c>
      <c r="V18" s="1449">
        <v>100</v>
      </c>
      <c r="W18" s="1450">
        <v>106</v>
      </c>
      <c r="X18" s="1450">
        <v>102.2</v>
      </c>
      <c r="Y18" s="1450">
        <v>101.8</v>
      </c>
      <c r="Z18" s="1450">
        <v>101.9</v>
      </c>
      <c r="AA18" s="1450">
        <v>101.6</v>
      </c>
      <c r="AB18" s="1450">
        <v>101.9</v>
      </c>
      <c r="AC18" s="1450">
        <v>107</v>
      </c>
      <c r="AD18" s="1450">
        <v>100.7</v>
      </c>
      <c r="AE18" s="1450">
        <v>110.9</v>
      </c>
      <c r="AF18" s="1450">
        <v>103.2</v>
      </c>
      <c r="AG18" s="1450">
        <v>98.4</v>
      </c>
      <c r="AH18" s="1450">
        <v>101.8</v>
      </c>
      <c r="AI18" s="1450">
        <v>96.1</v>
      </c>
      <c r="AJ18" s="1450">
        <v>98.4</v>
      </c>
      <c r="AK18" s="1450">
        <v>101.6</v>
      </c>
      <c r="AL18" s="1451">
        <v>99.3</v>
      </c>
      <c r="AM18" s="1443">
        <v>2011</v>
      </c>
      <c r="AN18" s="1443">
        <v>2011</v>
      </c>
      <c r="AO18" s="1449">
        <v>102.8</v>
      </c>
      <c r="AP18" s="1450">
        <v>102.6</v>
      </c>
      <c r="AQ18" s="1450">
        <v>103.8</v>
      </c>
      <c r="AR18" s="1450">
        <v>106</v>
      </c>
      <c r="AS18" s="1450">
        <v>101.7</v>
      </c>
      <c r="AT18" s="1450">
        <v>103.3</v>
      </c>
      <c r="AU18" s="1450">
        <v>85.6</v>
      </c>
      <c r="AV18" s="1450">
        <v>101.6</v>
      </c>
      <c r="AW18" s="1450">
        <v>103.3</v>
      </c>
      <c r="AX18" s="1450">
        <v>104.3</v>
      </c>
      <c r="AY18" s="1450">
        <v>104.3</v>
      </c>
      <c r="AZ18" s="1450">
        <v>105.3</v>
      </c>
      <c r="BA18" s="1450">
        <v>103.2</v>
      </c>
      <c r="BB18" s="1450">
        <v>103.4</v>
      </c>
      <c r="BC18" s="1450">
        <v>104.3</v>
      </c>
      <c r="BD18" s="1451">
        <v>102.6</v>
      </c>
      <c r="BE18" s="1443">
        <v>2011</v>
      </c>
    </row>
    <row r="19" spans="1:57" s="1059" customFormat="1" ht="29.1" customHeight="1">
      <c r="A19" s="1364" t="s">
        <v>1711</v>
      </c>
      <c r="B19" s="1452">
        <v>102.2</v>
      </c>
      <c r="C19" s="1453">
        <v>105.7</v>
      </c>
      <c r="D19" s="1453">
        <v>105.9</v>
      </c>
      <c r="E19" s="1453">
        <v>102</v>
      </c>
      <c r="F19" s="1453">
        <v>100</v>
      </c>
      <c r="G19" s="1453">
        <v>99.9</v>
      </c>
      <c r="H19" s="1453">
        <v>100</v>
      </c>
      <c r="I19" s="1453">
        <v>101.6</v>
      </c>
      <c r="J19" s="1453">
        <v>101.6</v>
      </c>
      <c r="K19" s="1453">
        <v>101.5</v>
      </c>
      <c r="L19" s="1453">
        <v>102</v>
      </c>
      <c r="M19" s="1453">
        <v>101.5</v>
      </c>
      <c r="N19" s="1453">
        <v>101.2</v>
      </c>
      <c r="O19" s="1453">
        <v>101.8</v>
      </c>
      <c r="P19" s="1453">
        <v>103.3</v>
      </c>
      <c r="Q19" s="1453">
        <v>101.7</v>
      </c>
      <c r="R19" s="1453">
        <v>102.8</v>
      </c>
      <c r="S19" s="1454">
        <v>101.4</v>
      </c>
      <c r="T19" s="978" t="s">
        <v>323</v>
      </c>
      <c r="U19" s="1364" t="s">
        <v>1711</v>
      </c>
      <c r="V19" s="1452">
        <v>99.8</v>
      </c>
      <c r="W19" s="1453">
        <v>101.4</v>
      </c>
      <c r="X19" s="1453">
        <v>99.9</v>
      </c>
      <c r="Y19" s="1453">
        <v>101</v>
      </c>
      <c r="Z19" s="1453">
        <v>100.3</v>
      </c>
      <c r="AA19" s="1453">
        <v>101.4</v>
      </c>
      <c r="AB19" s="1453">
        <v>101.2</v>
      </c>
      <c r="AC19" s="1453">
        <v>104.1</v>
      </c>
      <c r="AD19" s="1453">
        <v>100.6</v>
      </c>
      <c r="AE19" s="1453">
        <v>106.3</v>
      </c>
      <c r="AF19" s="1453">
        <v>102</v>
      </c>
      <c r="AG19" s="1453">
        <v>99.4</v>
      </c>
      <c r="AH19" s="1453">
        <v>100</v>
      </c>
      <c r="AI19" s="1453">
        <v>99.9</v>
      </c>
      <c r="AJ19" s="1453">
        <v>99.3</v>
      </c>
      <c r="AK19" s="1453">
        <v>101</v>
      </c>
      <c r="AL19" s="1454">
        <v>99.8</v>
      </c>
      <c r="AM19" s="978" t="s">
        <v>323</v>
      </c>
      <c r="AN19" s="1364" t="s">
        <v>1711</v>
      </c>
      <c r="AO19" s="1471">
        <v>101.4</v>
      </c>
      <c r="AP19" s="1472">
        <v>101.7</v>
      </c>
      <c r="AQ19" s="1472">
        <v>100.9</v>
      </c>
      <c r="AR19" s="1472">
        <v>103.6</v>
      </c>
      <c r="AS19" s="1472">
        <v>101</v>
      </c>
      <c r="AT19" s="1472">
        <v>101</v>
      </c>
      <c r="AU19" s="1472">
        <v>100</v>
      </c>
      <c r="AV19" s="1472">
        <v>100.2</v>
      </c>
      <c r="AW19" s="1472">
        <v>101.5</v>
      </c>
      <c r="AX19" s="1472">
        <v>101.4</v>
      </c>
      <c r="AY19" s="1472">
        <v>101.4</v>
      </c>
      <c r="AZ19" s="1472">
        <v>101.5</v>
      </c>
      <c r="BA19" s="1472">
        <v>101.6</v>
      </c>
      <c r="BB19" s="1472">
        <v>101.8</v>
      </c>
      <c r="BC19" s="1472">
        <v>103.4</v>
      </c>
      <c r="BD19" s="1473">
        <v>100.7</v>
      </c>
      <c r="BE19" s="978" t="s">
        <v>323</v>
      </c>
    </row>
    <row r="20" spans="1:57" s="1059" customFormat="1" ht="29.1" customHeight="1">
      <c r="A20" s="1364" t="s">
        <v>1712</v>
      </c>
      <c r="B20" s="1452">
        <v>102.9</v>
      </c>
      <c r="C20" s="1453">
        <v>107.8</v>
      </c>
      <c r="D20" s="1453">
        <v>108.1</v>
      </c>
      <c r="E20" s="1453">
        <v>102.4</v>
      </c>
      <c r="F20" s="1453">
        <v>99.9</v>
      </c>
      <c r="G20" s="1453">
        <v>99.7</v>
      </c>
      <c r="H20" s="1453">
        <v>100</v>
      </c>
      <c r="I20" s="1453">
        <v>101.7</v>
      </c>
      <c r="J20" s="1453">
        <v>101.7</v>
      </c>
      <c r="K20" s="1453">
        <v>101.6</v>
      </c>
      <c r="L20" s="1453">
        <v>102.6</v>
      </c>
      <c r="M20" s="1453">
        <v>101.8</v>
      </c>
      <c r="N20" s="1453">
        <v>101.5</v>
      </c>
      <c r="O20" s="1453">
        <v>104.4</v>
      </c>
      <c r="P20" s="1453">
        <v>103.5</v>
      </c>
      <c r="Q20" s="1453">
        <v>102.6</v>
      </c>
      <c r="R20" s="1453">
        <v>102.8</v>
      </c>
      <c r="S20" s="1454">
        <v>107.5</v>
      </c>
      <c r="T20" s="978" t="s">
        <v>325</v>
      </c>
      <c r="U20" s="1364" t="s">
        <v>1712</v>
      </c>
      <c r="V20" s="1452">
        <v>100</v>
      </c>
      <c r="W20" s="1453">
        <v>104.6</v>
      </c>
      <c r="X20" s="1453">
        <v>99.9</v>
      </c>
      <c r="Y20" s="1453">
        <v>101.4</v>
      </c>
      <c r="Z20" s="1453">
        <v>101.4</v>
      </c>
      <c r="AA20" s="1453">
        <v>101.4</v>
      </c>
      <c r="AB20" s="1453">
        <v>101.2</v>
      </c>
      <c r="AC20" s="1453">
        <v>104.7</v>
      </c>
      <c r="AD20" s="1453">
        <v>100.4</v>
      </c>
      <c r="AE20" s="1453">
        <v>107.5</v>
      </c>
      <c r="AF20" s="1453">
        <v>101.8</v>
      </c>
      <c r="AG20" s="1453">
        <v>99.4</v>
      </c>
      <c r="AH20" s="1453">
        <v>100</v>
      </c>
      <c r="AI20" s="1453">
        <v>99.9</v>
      </c>
      <c r="AJ20" s="1453">
        <v>99.3</v>
      </c>
      <c r="AK20" s="1453">
        <v>101</v>
      </c>
      <c r="AL20" s="1454">
        <v>99.6</v>
      </c>
      <c r="AM20" s="978" t="s">
        <v>325</v>
      </c>
      <c r="AN20" s="1364" t="s">
        <v>1712</v>
      </c>
      <c r="AO20" s="1471">
        <v>102.9</v>
      </c>
      <c r="AP20" s="1472">
        <v>101.9</v>
      </c>
      <c r="AQ20" s="1472">
        <v>101.6</v>
      </c>
      <c r="AR20" s="1472">
        <v>102.4</v>
      </c>
      <c r="AS20" s="1472">
        <v>101.2</v>
      </c>
      <c r="AT20" s="1472">
        <v>101</v>
      </c>
      <c r="AU20" s="1472">
        <v>100</v>
      </c>
      <c r="AV20" s="1472">
        <v>100.2</v>
      </c>
      <c r="AW20" s="1472">
        <v>101.7</v>
      </c>
      <c r="AX20" s="1472">
        <v>103</v>
      </c>
      <c r="AY20" s="1472">
        <v>103</v>
      </c>
      <c r="AZ20" s="1472">
        <v>101.1</v>
      </c>
      <c r="BA20" s="1472">
        <v>102</v>
      </c>
      <c r="BB20" s="1472">
        <v>102.2</v>
      </c>
      <c r="BC20" s="1472">
        <v>104.8</v>
      </c>
      <c r="BD20" s="1473">
        <v>100.8</v>
      </c>
      <c r="BE20" s="978" t="s">
        <v>325</v>
      </c>
    </row>
    <row r="21" spans="1:57" s="1059" customFormat="1" ht="29.1" customHeight="1">
      <c r="A21" s="1364" t="s">
        <v>1713</v>
      </c>
      <c r="B21" s="1452">
        <v>103.3</v>
      </c>
      <c r="C21" s="1453">
        <v>107.5</v>
      </c>
      <c r="D21" s="1453">
        <v>107.8</v>
      </c>
      <c r="E21" s="1453">
        <v>102.8</v>
      </c>
      <c r="F21" s="1453">
        <v>99.9</v>
      </c>
      <c r="G21" s="1453">
        <v>99.8</v>
      </c>
      <c r="H21" s="1453">
        <v>100</v>
      </c>
      <c r="I21" s="1453">
        <v>101.8</v>
      </c>
      <c r="J21" s="1453">
        <v>101.8</v>
      </c>
      <c r="K21" s="1453">
        <v>101.7</v>
      </c>
      <c r="L21" s="1453">
        <v>103</v>
      </c>
      <c r="M21" s="1453">
        <v>102.4</v>
      </c>
      <c r="N21" s="1453">
        <v>102.2</v>
      </c>
      <c r="O21" s="1453">
        <v>103.7</v>
      </c>
      <c r="P21" s="1453">
        <v>103.9</v>
      </c>
      <c r="Q21" s="1453">
        <v>103.1</v>
      </c>
      <c r="R21" s="1453">
        <v>103.5</v>
      </c>
      <c r="S21" s="1454">
        <v>107.6</v>
      </c>
      <c r="T21" s="978" t="s">
        <v>327</v>
      </c>
      <c r="U21" s="1364" t="s">
        <v>1713</v>
      </c>
      <c r="V21" s="1452">
        <v>100.1</v>
      </c>
      <c r="W21" s="1453">
        <v>104.6</v>
      </c>
      <c r="X21" s="1453">
        <v>99.9</v>
      </c>
      <c r="Y21" s="1453">
        <v>101.2</v>
      </c>
      <c r="Z21" s="1453">
        <v>100.8</v>
      </c>
      <c r="AA21" s="1453">
        <v>101.4</v>
      </c>
      <c r="AB21" s="1453">
        <v>101.4</v>
      </c>
      <c r="AC21" s="1453">
        <v>106.7</v>
      </c>
      <c r="AD21" s="1453">
        <v>100.5</v>
      </c>
      <c r="AE21" s="1453">
        <v>111</v>
      </c>
      <c r="AF21" s="1453">
        <v>101.9</v>
      </c>
      <c r="AG21" s="1453">
        <v>99.3</v>
      </c>
      <c r="AH21" s="1453">
        <v>100</v>
      </c>
      <c r="AI21" s="1453">
        <v>98.3</v>
      </c>
      <c r="AJ21" s="1453">
        <v>99.3</v>
      </c>
      <c r="AK21" s="1453">
        <v>101.5</v>
      </c>
      <c r="AL21" s="1454">
        <v>99.4</v>
      </c>
      <c r="AM21" s="978" t="s">
        <v>327</v>
      </c>
      <c r="AN21" s="1364" t="s">
        <v>1713</v>
      </c>
      <c r="AO21" s="1471">
        <v>101.6</v>
      </c>
      <c r="AP21" s="1472">
        <v>102.4</v>
      </c>
      <c r="AQ21" s="1472">
        <v>103.6</v>
      </c>
      <c r="AR21" s="1472">
        <v>104</v>
      </c>
      <c r="AS21" s="1472">
        <v>101.5</v>
      </c>
      <c r="AT21" s="1472">
        <v>103.8</v>
      </c>
      <c r="AU21" s="1472">
        <v>82.7</v>
      </c>
      <c r="AV21" s="1472">
        <v>101.9</v>
      </c>
      <c r="AW21" s="1472">
        <v>103</v>
      </c>
      <c r="AX21" s="1472">
        <v>103.3</v>
      </c>
      <c r="AY21" s="1472">
        <v>103.3</v>
      </c>
      <c r="AZ21" s="1472">
        <v>103.9</v>
      </c>
      <c r="BA21" s="1472">
        <v>103.1</v>
      </c>
      <c r="BB21" s="1472">
        <v>102.8</v>
      </c>
      <c r="BC21" s="1472">
        <v>104.9</v>
      </c>
      <c r="BD21" s="1473">
        <v>103</v>
      </c>
      <c r="BE21" s="978" t="s">
        <v>327</v>
      </c>
    </row>
    <row r="22" spans="1:57" s="1059" customFormat="1" ht="29.1" customHeight="1">
      <c r="A22" s="1364" t="s">
        <v>1714</v>
      </c>
      <c r="B22" s="1452">
        <v>103.4</v>
      </c>
      <c r="C22" s="1453">
        <v>106.6</v>
      </c>
      <c r="D22" s="1453">
        <v>106.8</v>
      </c>
      <c r="E22" s="1453">
        <v>102.6</v>
      </c>
      <c r="F22" s="1453">
        <v>99.8</v>
      </c>
      <c r="G22" s="1453">
        <v>99.3</v>
      </c>
      <c r="H22" s="1453">
        <v>100</v>
      </c>
      <c r="I22" s="1453">
        <v>101.9</v>
      </c>
      <c r="J22" s="1453">
        <v>101.9</v>
      </c>
      <c r="K22" s="1453">
        <v>101.6</v>
      </c>
      <c r="L22" s="1453">
        <v>103.3</v>
      </c>
      <c r="M22" s="1453">
        <v>102.9</v>
      </c>
      <c r="N22" s="1453">
        <v>103.7</v>
      </c>
      <c r="O22" s="1453">
        <v>102.8</v>
      </c>
      <c r="P22" s="1453">
        <v>104.2</v>
      </c>
      <c r="Q22" s="1453">
        <v>102.8</v>
      </c>
      <c r="R22" s="1453">
        <v>103.6</v>
      </c>
      <c r="S22" s="1454">
        <v>107.6</v>
      </c>
      <c r="T22" s="978" t="s">
        <v>329</v>
      </c>
      <c r="U22" s="1364" t="s">
        <v>1714</v>
      </c>
      <c r="V22" s="1452">
        <v>100.2</v>
      </c>
      <c r="W22" s="1453">
        <v>102.8</v>
      </c>
      <c r="X22" s="1453">
        <v>100.1</v>
      </c>
      <c r="Y22" s="1453">
        <v>101.4</v>
      </c>
      <c r="Z22" s="1453">
        <v>101.2</v>
      </c>
      <c r="AA22" s="1453">
        <v>101.5</v>
      </c>
      <c r="AB22" s="1453">
        <v>101.5</v>
      </c>
      <c r="AC22" s="1453">
        <v>107</v>
      </c>
      <c r="AD22" s="1453">
        <v>100.5</v>
      </c>
      <c r="AE22" s="1453">
        <v>111.4</v>
      </c>
      <c r="AF22" s="1453">
        <v>102</v>
      </c>
      <c r="AG22" s="1453">
        <v>99.3</v>
      </c>
      <c r="AH22" s="1453">
        <v>100</v>
      </c>
      <c r="AI22" s="1453">
        <v>97.5</v>
      </c>
      <c r="AJ22" s="1453">
        <v>99.3</v>
      </c>
      <c r="AK22" s="1453">
        <v>101.5</v>
      </c>
      <c r="AL22" s="1454">
        <v>99.5</v>
      </c>
      <c r="AM22" s="978" t="s">
        <v>329</v>
      </c>
      <c r="AN22" s="1364" t="s">
        <v>1714</v>
      </c>
      <c r="AO22" s="1471">
        <v>102.5</v>
      </c>
      <c r="AP22" s="1472">
        <v>102.5</v>
      </c>
      <c r="AQ22" s="1472">
        <v>103.7</v>
      </c>
      <c r="AR22" s="1472">
        <v>104.4</v>
      </c>
      <c r="AS22" s="1472">
        <v>101.7</v>
      </c>
      <c r="AT22" s="1472">
        <v>103.8</v>
      </c>
      <c r="AU22" s="1472">
        <v>82.7</v>
      </c>
      <c r="AV22" s="1472">
        <v>101.9</v>
      </c>
      <c r="AW22" s="1472">
        <v>103.4</v>
      </c>
      <c r="AX22" s="1472">
        <v>103.9</v>
      </c>
      <c r="AY22" s="1472">
        <v>103.9</v>
      </c>
      <c r="AZ22" s="1472">
        <v>104.3</v>
      </c>
      <c r="BA22" s="1472">
        <v>102.8</v>
      </c>
      <c r="BB22" s="1472">
        <v>102.8</v>
      </c>
      <c r="BC22" s="1472">
        <v>102.5</v>
      </c>
      <c r="BD22" s="1473">
        <v>103</v>
      </c>
      <c r="BE22" s="978" t="s">
        <v>329</v>
      </c>
    </row>
    <row r="23" spans="1:57" s="1059" customFormat="1" ht="29.1" customHeight="1">
      <c r="A23" s="1364" t="s">
        <v>1715</v>
      </c>
      <c r="B23" s="1452">
        <v>103.6</v>
      </c>
      <c r="C23" s="1453">
        <v>105.5</v>
      </c>
      <c r="D23" s="1453">
        <v>105.4</v>
      </c>
      <c r="E23" s="1453">
        <v>106.2</v>
      </c>
      <c r="F23" s="1453">
        <v>101.2</v>
      </c>
      <c r="G23" s="1453">
        <v>99.5</v>
      </c>
      <c r="H23" s="1453">
        <v>101.9</v>
      </c>
      <c r="I23" s="1453">
        <v>103.1</v>
      </c>
      <c r="J23" s="1453">
        <v>103.1</v>
      </c>
      <c r="K23" s="1453">
        <v>102.5</v>
      </c>
      <c r="L23" s="1453">
        <v>104.1</v>
      </c>
      <c r="M23" s="1453">
        <v>103.4</v>
      </c>
      <c r="N23" s="1453">
        <v>104.8</v>
      </c>
      <c r="O23" s="1453">
        <v>102.1</v>
      </c>
      <c r="P23" s="1453">
        <v>106.2</v>
      </c>
      <c r="Q23" s="1453">
        <v>103.5</v>
      </c>
      <c r="R23" s="1453">
        <v>103.6</v>
      </c>
      <c r="S23" s="1454">
        <v>107.7</v>
      </c>
      <c r="T23" s="978" t="s">
        <v>366</v>
      </c>
      <c r="U23" s="1364" t="s">
        <v>1715</v>
      </c>
      <c r="V23" s="1452">
        <v>100.2</v>
      </c>
      <c r="W23" s="1453">
        <v>106</v>
      </c>
      <c r="X23" s="1453">
        <v>100.2</v>
      </c>
      <c r="Y23" s="1453">
        <v>101.4</v>
      </c>
      <c r="Z23" s="1453">
        <v>101.5</v>
      </c>
      <c r="AA23" s="1453">
        <v>101.3</v>
      </c>
      <c r="AB23" s="1453">
        <v>101.3</v>
      </c>
      <c r="AC23" s="1453">
        <v>106.7</v>
      </c>
      <c r="AD23" s="1453">
        <v>100.9</v>
      </c>
      <c r="AE23" s="1453">
        <v>110.5</v>
      </c>
      <c r="AF23" s="1453">
        <v>102.4</v>
      </c>
      <c r="AG23" s="1453">
        <v>99.3</v>
      </c>
      <c r="AH23" s="1453">
        <v>100</v>
      </c>
      <c r="AI23" s="1453">
        <v>95.6</v>
      </c>
      <c r="AJ23" s="1453">
        <v>99.3</v>
      </c>
      <c r="AK23" s="1453">
        <v>102</v>
      </c>
      <c r="AL23" s="1454">
        <v>99.4</v>
      </c>
      <c r="AM23" s="978" t="s">
        <v>366</v>
      </c>
      <c r="AN23" s="1364" t="s">
        <v>1715</v>
      </c>
      <c r="AO23" s="1471">
        <v>102.2</v>
      </c>
      <c r="AP23" s="1472">
        <v>102.6</v>
      </c>
      <c r="AQ23" s="1472">
        <v>103.8</v>
      </c>
      <c r="AR23" s="1472">
        <v>107.4</v>
      </c>
      <c r="AS23" s="1472">
        <v>101.7</v>
      </c>
      <c r="AT23" s="1472">
        <v>103.8</v>
      </c>
      <c r="AU23" s="1472">
        <v>82.7</v>
      </c>
      <c r="AV23" s="1472">
        <v>101.9</v>
      </c>
      <c r="AW23" s="1472">
        <v>103.4</v>
      </c>
      <c r="AX23" s="1472">
        <v>104.3</v>
      </c>
      <c r="AY23" s="1472">
        <v>104.3</v>
      </c>
      <c r="AZ23" s="1472">
        <v>104.4</v>
      </c>
      <c r="BA23" s="1472">
        <v>103.5</v>
      </c>
      <c r="BB23" s="1472">
        <v>103.3</v>
      </c>
      <c r="BC23" s="1472">
        <v>105.9</v>
      </c>
      <c r="BD23" s="1473">
        <v>103</v>
      </c>
      <c r="BE23" s="978" t="s">
        <v>366</v>
      </c>
    </row>
    <row r="24" spans="1:57" s="1059" customFormat="1" ht="29.1" customHeight="1">
      <c r="A24" s="1364" t="s">
        <v>1716</v>
      </c>
      <c r="B24" s="1452">
        <v>103.8</v>
      </c>
      <c r="C24" s="1453">
        <v>106.3</v>
      </c>
      <c r="D24" s="1453">
        <v>106.2</v>
      </c>
      <c r="E24" s="1453">
        <v>107.5</v>
      </c>
      <c r="F24" s="1453">
        <v>101.1</v>
      </c>
      <c r="G24" s="1453">
        <v>99.1</v>
      </c>
      <c r="H24" s="1453">
        <v>101.9</v>
      </c>
      <c r="I24" s="1453">
        <v>103.2</v>
      </c>
      <c r="J24" s="1453">
        <v>103.3</v>
      </c>
      <c r="K24" s="1453">
        <v>102.5</v>
      </c>
      <c r="L24" s="1453">
        <v>104.4</v>
      </c>
      <c r="M24" s="1453">
        <v>103.9</v>
      </c>
      <c r="N24" s="1453">
        <v>105.8</v>
      </c>
      <c r="O24" s="1453">
        <v>101.9</v>
      </c>
      <c r="P24" s="1453">
        <v>106.4</v>
      </c>
      <c r="Q24" s="1453">
        <v>103.9</v>
      </c>
      <c r="R24" s="1453">
        <v>104.8</v>
      </c>
      <c r="S24" s="1454">
        <v>107.8</v>
      </c>
      <c r="T24" s="978" t="s">
        <v>367</v>
      </c>
      <c r="U24" s="1364" t="s">
        <v>1716</v>
      </c>
      <c r="V24" s="1452">
        <v>100</v>
      </c>
      <c r="W24" s="1453">
        <v>106.5</v>
      </c>
      <c r="X24" s="1453">
        <v>101.4</v>
      </c>
      <c r="Y24" s="1453">
        <v>101.8</v>
      </c>
      <c r="Z24" s="1453">
        <v>102.5</v>
      </c>
      <c r="AA24" s="1453">
        <v>101.3</v>
      </c>
      <c r="AB24" s="1453">
        <v>101.4</v>
      </c>
      <c r="AC24" s="1453">
        <v>106.2</v>
      </c>
      <c r="AD24" s="1453">
        <v>100.7</v>
      </c>
      <c r="AE24" s="1453">
        <v>109.7</v>
      </c>
      <c r="AF24" s="1453">
        <v>102.5</v>
      </c>
      <c r="AG24" s="1453">
        <v>99.3</v>
      </c>
      <c r="AH24" s="1453">
        <v>100</v>
      </c>
      <c r="AI24" s="1453">
        <v>95.6</v>
      </c>
      <c r="AJ24" s="1453">
        <v>99.3</v>
      </c>
      <c r="AK24" s="1453">
        <v>101.7</v>
      </c>
      <c r="AL24" s="1454">
        <v>99.3</v>
      </c>
      <c r="AM24" s="978" t="s">
        <v>367</v>
      </c>
      <c r="AN24" s="1364" t="s">
        <v>1716</v>
      </c>
      <c r="AO24" s="1471">
        <v>102.2</v>
      </c>
      <c r="AP24" s="1472">
        <v>102.6</v>
      </c>
      <c r="AQ24" s="1472">
        <v>103.9</v>
      </c>
      <c r="AR24" s="1472">
        <v>105.9</v>
      </c>
      <c r="AS24" s="1472">
        <v>101.8</v>
      </c>
      <c r="AT24" s="1472">
        <v>103.8</v>
      </c>
      <c r="AU24" s="1472">
        <v>82.7</v>
      </c>
      <c r="AV24" s="1472">
        <v>101.9</v>
      </c>
      <c r="AW24" s="1472">
        <v>103.6</v>
      </c>
      <c r="AX24" s="1472">
        <v>104.5</v>
      </c>
      <c r="AY24" s="1472">
        <v>104.6</v>
      </c>
      <c r="AZ24" s="1472">
        <v>104.1</v>
      </c>
      <c r="BA24" s="1472">
        <v>103.5</v>
      </c>
      <c r="BB24" s="1472">
        <v>103.4</v>
      </c>
      <c r="BC24" s="1472">
        <v>105.8</v>
      </c>
      <c r="BD24" s="1473">
        <v>103</v>
      </c>
      <c r="BE24" s="978" t="s">
        <v>367</v>
      </c>
    </row>
    <row r="25" spans="1:57" s="1059" customFormat="1" ht="29.1" customHeight="1">
      <c r="A25" s="1364" t="s">
        <v>1717</v>
      </c>
      <c r="B25" s="1452">
        <v>104.3</v>
      </c>
      <c r="C25" s="1453">
        <v>108.3</v>
      </c>
      <c r="D25" s="1453">
        <v>108.3</v>
      </c>
      <c r="E25" s="1453">
        <v>108.1</v>
      </c>
      <c r="F25" s="1453">
        <v>101.1</v>
      </c>
      <c r="G25" s="1453">
        <v>99.3</v>
      </c>
      <c r="H25" s="1453">
        <v>101.9</v>
      </c>
      <c r="I25" s="1453">
        <v>103.7</v>
      </c>
      <c r="J25" s="1453">
        <v>103.4</v>
      </c>
      <c r="K25" s="1453">
        <v>105.7</v>
      </c>
      <c r="L25" s="1453">
        <v>104.6</v>
      </c>
      <c r="M25" s="1453">
        <v>104.2</v>
      </c>
      <c r="N25" s="1453">
        <v>106.2</v>
      </c>
      <c r="O25" s="1453">
        <v>101.9</v>
      </c>
      <c r="P25" s="1453">
        <v>106.3</v>
      </c>
      <c r="Q25" s="1453">
        <v>103.9</v>
      </c>
      <c r="R25" s="1453">
        <v>106.2</v>
      </c>
      <c r="S25" s="1454">
        <v>107.8</v>
      </c>
      <c r="T25" s="978" t="s">
        <v>368</v>
      </c>
      <c r="U25" s="1364" t="s">
        <v>1717</v>
      </c>
      <c r="V25" s="1452">
        <v>99.7</v>
      </c>
      <c r="W25" s="1453">
        <v>107.8</v>
      </c>
      <c r="X25" s="1453">
        <v>103.6</v>
      </c>
      <c r="Y25" s="1453">
        <v>101.9</v>
      </c>
      <c r="Z25" s="1453">
        <v>102.5</v>
      </c>
      <c r="AA25" s="1453">
        <v>101.4</v>
      </c>
      <c r="AB25" s="1453">
        <v>102.1</v>
      </c>
      <c r="AC25" s="1453">
        <v>107.5</v>
      </c>
      <c r="AD25" s="1453">
        <v>100.6</v>
      </c>
      <c r="AE25" s="1453">
        <v>111.4</v>
      </c>
      <c r="AF25" s="1453">
        <v>104.1</v>
      </c>
      <c r="AG25" s="1453">
        <v>99.3</v>
      </c>
      <c r="AH25" s="1453">
        <v>100</v>
      </c>
      <c r="AI25" s="1453">
        <v>95.5</v>
      </c>
      <c r="AJ25" s="1453">
        <v>99.3</v>
      </c>
      <c r="AK25" s="1453">
        <v>102.2</v>
      </c>
      <c r="AL25" s="1454">
        <v>99.2</v>
      </c>
      <c r="AM25" s="978" t="s">
        <v>368</v>
      </c>
      <c r="AN25" s="1364" t="s">
        <v>1717</v>
      </c>
      <c r="AO25" s="1471">
        <v>102.7</v>
      </c>
      <c r="AP25" s="1472">
        <v>102.8</v>
      </c>
      <c r="AQ25" s="1472">
        <v>104.5</v>
      </c>
      <c r="AR25" s="1472">
        <v>109.6</v>
      </c>
      <c r="AS25" s="1472">
        <v>101.8</v>
      </c>
      <c r="AT25" s="1472">
        <v>103.8</v>
      </c>
      <c r="AU25" s="1472">
        <v>82.7</v>
      </c>
      <c r="AV25" s="1472">
        <v>101.9</v>
      </c>
      <c r="AW25" s="1472">
        <v>103.6</v>
      </c>
      <c r="AX25" s="1472">
        <v>104.8</v>
      </c>
      <c r="AY25" s="1472">
        <v>104.8</v>
      </c>
      <c r="AZ25" s="1472">
        <v>108.4</v>
      </c>
      <c r="BA25" s="1472">
        <v>103.5</v>
      </c>
      <c r="BB25" s="1472">
        <v>103.7</v>
      </c>
      <c r="BC25" s="1472">
        <v>104.2</v>
      </c>
      <c r="BD25" s="1473">
        <v>103</v>
      </c>
      <c r="BE25" s="978" t="s">
        <v>368</v>
      </c>
    </row>
    <row r="26" spans="1:57" s="1059" customFormat="1" ht="29.1" customHeight="1">
      <c r="A26" s="1364" t="s">
        <v>1718</v>
      </c>
      <c r="B26" s="1452">
        <v>105</v>
      </c>
      <c r="C26" s="1453">
        <v>111.6</v>
      </c>
      <c r="D26" s="1453">
        <v>111.8</v>
      </c>
      <c r="E26" s="1453">
        <v>108.2</v>
      </c>
      <c r="F26" s="1453">
        <v>101.3</v>
      </c>
      <c r="G26" s="1453">
        <v>99.8</v>
      </c>
      <c r="H26" s="1453">
        <v>101.9</v>
      </c>
      <c r="I26" s="1453">
        <v>103.8</v>
      </c>
      <c r="J26" s="1453">
        <v>103.5</v>
      </c>
      <c r="K26" s="1453">
        <v>105.6</v>
      </c>
      <c r="L26" s="1453">
        <v>105.1</v>
      </c>
      <c r="M26" s="1453">
        <v>104.6</v>
      </c>
      <c r="N26" s="1453">
        <v>106.3</v>
      </c>
      <c r="O26" s="1453">
        <v>102.5</v>
      </c>
      <c r="P26" s="1453">
        <v>107.1</v>
      </c>
      <c r="Q26" s="1453">
        <v>104</v>
      </c>
      <c r="R26" s="1453">
        <v>106.2</v>
      </c>
      <c r="S26" s="1454">
        <v>107.8</v>
      </c>
      <c r="T26" s="978" t="s">
        <v>334</v>
      </c>
      <c r="U26" s="1364" t="s">
        <v>1718</v>
      </c>
      <c r="V26" s="1452">
        <v>99.7</v>
      </c>
      <c r="W26" s="1453">
        <v>107.1</v>
      </c>
      <c r="X26" s="1453">
        <v>103.9</v>
      </c>
      <c r="Y26" s="1453">
        <v>102.1</v>
      </c>
      <c r="Z26" s="1453">
        <v>102.8</v>
      </c>
      <c r="AA26" s="1453">
        <v>101.6</v>
      </c>
      <c r="AB26" s="1453">
        <v>102.1</v>
      </c>
      <c r="AC26" s="1453">
        <v>108</v>
      </c>
      <c r="AD26" s="1453">
        <v>100.7</v>
      </c>
      <c r="AE26" s="1453">
        <v>112.1</v>
      </c>
      <c r="AF26" s="1453">
        <v>104.3</v>
      </c>
      <c r="AG26" s="1453">
        <v>99.3</v>
      </c>
      <c r="AH26" s="1453">
        <v>100</v>
      </c>
      <c r="AI26" s="1453">
        <v>95.5</v>
      </c>
      <c r="AJ26" s="1453">
        <v>99.3</v>
      </c>
      <c r="AK26" s="1453">
        <v>102</v>
      </c>
      <c r="AL26" s="1454">
        <v>99.3</v>
      </c>
      <c r="AM26" s="978" t="s">
        <v>334</v>
      </c>
      <c r="AN26" s="1364" t="s">
        <v>1718</v>
      </c>
      <c r="AO26" s="1471">
        <v>102.2</v>
      </c>
      <c r="AP26" s="1472">
        <v>102.9</v>
      </c>
      <c r="AQ26" s="1472">
        <v>104.5</v>
      </c>
      <c r="AR26" s="1472">
        <v>109.3</v>
      </c>
      <c r="AS26" s="1472">
        <v>101.9</v>
      </c>
      <c r="AT26" s="1472">
        <v>103.8</v>
      </c>
      <c r="AU26" s="1472">
        <v>82.7</v>
      </c>
      <c r="AV26" s="1472">
        <v>101.9</v>
      </c>
      <c r="AW26" s="1472">
        <v>103.7</v>
      </c>
      <c r="AX26" s="1472">
        <v>105.2</v>
      </c>
      <c r="AY26" s="1472">
        <v>105.1</v>
      </c>
      <c r="AZ26" s="1472">
        <v>108.5</v>
      </c>
      <c r="BA26" s="1472">
        <v>103.6</v>
      </c>
      <c r="BB26" s="1472">
        <v>103.6</v>
      </c>
      <c r="BC26" s="1472">
        <v>105.5</v>
      </c>
      <c r="BD26" s="1473">
        <v>103</v>
      </c>
      <c r="BE26" s="978" t="s">
        <v>334</v>
      </c>
    </row>
    <row r="27" spans="1:57" s="1059" customFormat="1" ht="29.1" customHeight="1">
      <c r="A27" s="1364" t="s">
        <v>1719</v>
      </c>
      <c r="B27" s="1452">
        <v>104.9</v>
      </c>
      <c r="C27" s="1453">
        <v>111.3</v>
      </c>
      <c r="D27" s="1453">
        <v>111.5</v>
      </c>
      <c r="E27" s="1453">
        <v>108.2</v>
      </c>
      <c r="F27" s="1453">
        <v>101.3</v>
      </c>
      <c r="G27" s="1453">
        <v>100</v>
      </c>
      <c r="H27" s="1453">
        <v>101.9</v>
      </c>
      <c r="I27" s="1453">
        <v>103.8</v>
      </c>
      <c r="J27" s="1453">
        <v>103.5</v>
      </c>
      <c r="K27" s="1453">
        <v>105.6</v>
      </c>
      <c r="L27" s="1453">
        <v>105.4</v>
      </c>
      <c r="M27" s="1453">
        <v>105</v>
      </c>
      <c r="N27" s="1453">
        <v>106.7</v>
      </c>
      <c r="O27" s="1453">
        <v>102.4</v>
      </c>
      <c r="P27" s="1453">
        <v>107.4</v>
      </c>
      <c r="Q27" s="1453">
        <v>104.6</v>
      </c>
      <c r="R27" s="1453">
        <v>107.1</v>
      </c>
      <c r="S27" s="1454">
        <v>107.8</v>
      </c>
      <c r="T27" s="978" t="s">
        <v>336</v>
      </c>
      <c r="U27" s="1364" t="s">
        <v>1719</v>
      </c>
      <c r="V27" s="1452">
        <v>99.8</v>
      </c>
      <c r="W27" s="1453">
        <v>108.4</v>
      </c>
      <c r="X27" s="1453">
        <v>104.2</v>
      </c>
      <c r="Y27" s="1453">
        <v>102.2</v>
      </c>
      <c r="Z27" s="1453">
        <v>102.8</v>
      </c>
      <c r="AA27" s="1453">
        <v>101.7</v>
      </c>
      <c r="AB27" s="1453">
        <v>102.2</v>
      </c>
      <c r="AC27" s="1453">
        <v>107.8</v>
      </c>
      <c r="AD27" s="1453">
        <v>100.7</v>
      </c>
      <c r="AE27" s="1453">
        <v>112</v>
      </c>
      <c r="AF27" s="1453">
        <v>103.8</v>
      </c>
      <c r="AG27" s="1453">
        <v>97.4</v>
      </c>
      <c r="AH27" s="1453">
        <v>100</v>
      </c>
      <c r="AI27" s="1453">
        <v>95.5</v>
      </c>
      <c r="AJ27" s="1453">
        <v>97.5</v>
      </c>
      <c r="AK27" s="1453">
        <v>101.6</v>
      </c>
      <c r="AL27" s="1454">
        <v>99.2</v>
      </c>
      <c r="AM27" s="978" t="s">
        <v>336</v>
      </c>
      <c r="AN27" s="1364" t="s">
        <v>1719</v>
      </c>
      <c r="AO27" s="1471">
        <v>103.4</v>
      </c>
      <c r="AP27" s="1472">
        <v>102.9</v>
      </c>
      <c r="AQ27" s="1472">
        <v>104.6</v>
      </c>
      <c r="AR27" s="1472">
        <v>106.5</v>
      </c>
      <c r="AS27" s="1472">
        <v>101.9</v>
      </c>
      <c r="AT27" s="1472">
        <v>103.8</v>
      </c>
      <c r="AU27" s="1472">
        <v>82.7</v>
      </c>
      <c r="AV27" s="1472">
        <v>101.8</v>
      </c>
      <c r="AW27" s="1472">
        <v>103.8</v>
      </c>
      <c r="AX27" s="1472">
        <v>105.3</v>
      </c>
      <c r="AY27" s="1472">
        <v>105.3</v>
      </c>
      <c r="AZ27" s="1472">
        <v>106.5</v>
      </c>
      <c r="BA27" s="1472">
        <v>103.7</v>
      </c>
      <c r="BB27" s="1472">
        <v>104.2</v>
      </c>
      <c r="BC27" s="1472">
        <v>103.5</v>
      </c>
      <c r="BD27" s="1473">
        <v>103</v>
      </c>
      <c r="BE27" s="978" t="s">
        <v>336</v>
      </c>
    </row>
    <row r="28" spans="1:57" s="1059" customFormat="1" ht="29.1" customHeight="1">
      <c r="A28" s="1364" t="s">
        <v>1720</v>
      </c>
      <c r="B28" s="1452">
        <v>104.7</v>
      </c>
      <c r="C28" s="1453">
        <v>108.7</v>
      </c>
      <c r="D28" s="1453">
        <v>108.7</v>
      </c>
      <c r="E28" s="1453">
        <v>109.3</v>
      </c>
      <c r="F28" s="1453">
        <v>101.3</v>
      </c>
      <c r="G28" s="1453">
        <v>99.8</v>
      </c>
      <c r="H28" s="1453">
        <v>101.9</v>
      </c>
      <c r="I28" s="1453">
        <v>103.3</v>
      </c>
      <c r="J28" s="1453">
        <v>103.5</v>
      </c>
      <c r="K28" s="1453">
        <v>102.2</v>
      </c>
      <c r="L28" s="1453">
        <v>106.3</v>
      </c>
      <c r="M28" s="1453">
        <v>105.5</v>
      </c>
      <c r="N28" s="1453">
        <v>106.9</v>
      </c>
      <c r="O28" s="1453">
        <v>102.4</v>
      </c>
      <c r="P28" s="1453">
        <v>109.6</v>
      </c>
      <c r="Q28" s="1453">
        <v>104.6</v>
      </c>
      <c r="R28" s="1453">
        <v>107.1</v>
      </c>
      <c r="S28" s="1454">
        <v>107.8</v>
      </c>
      <c r="T28" s="978" t="s">
        <v>338</v>
      </c>
      <c r="U28" s="1364" t="s">
        <v>1720</v>
      </c>
      <c r="V28" s="1452">
        <v>100.2</v>
      </c>
      <c r="W28" s="1453">
        <v>105.7</v>
      </c>
      <c r="X28" s="1453">
        <v>104.3</v>
      </c>
      <c r="Y28" s="1453">
        <v>102.2</v>
      </c>
      <c r="Z28" s="1453">
        <v>102.8</v>
      </c>
      <c r="AA28" s="1453">
        <v>101.7</v>
      </c>
      <c r="AB28" s="1453">
        <v>102.3</v>
      </c>
      <c r="AC28" s="1453">
        <v>108.5</v>
      </c>
      <c r="AD28" s="1453">
        <v>101</v>
      </c>
      <c r="AE28" s="1453">
        <v>113.2</v>
      </c>
      <c r="AF28" s="1453">
        <v>103.7</v>
      </c>
      <c r="AG28" s="1453">
        <v>97.1</v>
      </c>
      <c r="AH28" s="1453">
        <v>107.2</v>
      </c>
      <c r="AI28" s="1453">
        <v>95.6</v>
      </c>
      <c r="AJ28" s="1453">
        <v>97.1</v>
      </c>
      <c r="AK28" s="1453">
        <v>101.5</v>
      </c>
      <c r="AL28" s="1454">
        <v>99.1</v>
      </c>
      <c r="AM28" s="978" t="s">
        <v>338</v>
      </c>
      <c r="AN28" s="1364" t="s">
        <v>1720</v>
      </c>
      <c r="AO28" s="1471">
        <v>103.6</v>
      </c>
      <c r="AP28" s="1472">
        <v>103</v>
      </c>
      <c r="AQ28" s="1472">
        <v>104.6</v>
      </c>
      <c r="AR28" s="1472">
        <v>106.7</v>
      </c>
      <c r="AS28" s="1472">
        <v>102</v>
      </c>
      <c r="AT28" s="1472">
        <v>103.8</v>
      </c>
      <c r="AU28" s="1472">
        <v>82.7</v>
      </c>
      <c r="AV28" s="1472">
        <v>101.8</v>
      </c>
      <c r="AW28" s="1472">
        <v>103.9</v>
      </c>
      <c r="AX28" s="1472">
        <v>105.4</v>
      </c>
      <c r="AY28" s="1472">
        <v>105.3</v>
      </c>
      <c r="AZ28" s="1472">
        <v>106.3</v>
      </c>
      <c r="BA28" s="1472">
        <v>103.6</v>
      </c>
      <c r="BB28" s="1472">
        <v>104.3</v>
      </c>
      <c r="BC28" s="1472">
        <v>102.2</v>
      </c>
      <c r="BD28" s="1473">
        <v>103</v>
      </c>
      <c r="BE28" s="978" t="s">
        <v>338</v>
      </c>
    </row>
    <row r="29" spans="1:57" s="1059" customFormat="1" ht="29.1" customHeight="1">
      <c r="A29" s="1364" t="s">
        <v>1721</v>
      </c>
      <c r="B29" s="1452">
        <v>104.8</v>
      </c>
      <c r="C29" s="1453">
        <v>108.4</v>
      </c>
      <c r="D29" s="1453">
        <v>108.3</v>
      </c>
      <c r="E29" s="1453">
        <v>109.8</v>
      </c>
      <c r="F29" s="1453">
        <v>101.3</v>
      </c>
      <c r="G29" s="1453">
        <v>99.8</v>
      </c>
      <c r="H29" s="1453">
        <v>101.9</v>
      </c>
      <c r="I29" s="1453">
        <v>106</v>
      </c>
      <c r="J29" s="1453">
        <v>106</v>
      </c>
      <c r="K29" s="1453">
        <v>105.5</v>
      </c>
      <c r="L29" s="1453">
        <v>106.6</v>
      </c>
      <c r="M29" s="1453">
        <v>106</v>
      </c>
      <c r="N29" s="1453">
        <v>107.2</v>
      </c>
      <c r="O29" s="1453">
        <v>102.8</v>
      </c>
      <c r="P29" s="1453">
        <v>109.6</v>
      </c>
      <c r="Q29" s="1453">
        <v>104.7</v>
      </c>
      <c r="R29" s="1453">
        <v>107.1</v>
      </c>
      <c r="S29" s="1454">
        <v>107.8</v>
      </c>
      <c r="T29" s="978" t="s">
        <v>340</v>
      </c>
      <c r="U29" s="1364" t="s">
        <v>1721</v>
      </c>
      <c r="V29" s="1452">
        <v>99.7</v>
      </c>
      <c r="W29" s="1453">
        <v>107.6</v>
      </c>
      <c r="X29" s="1453">
        <v>104.4</v>
      </c>
      <c r="Y29" s="1453">
        <v>102.2</v>
      </c>
      <c r="Z29" s="1453">
        <v>102</v>
      </c>
      <c r="AA29" s="1453">
        <v>102.3</v>
      </c>
      <c r="AB29" s="1453">
        <v>102.8</v>
      </c>
      <c r="AC29" s="1453">
        <v>108.3</v>
      </c>
      <c r="AD29" s="1453">
        <v>100.7</v>
      </c>
      <c r="AE29" s="1453">
        <v>113.2</v>
      </c>
      <c r="AF29" s="1453">
        <v>103.8</v>
      </c>
      <c r="AG29" s="1453">
        <v>96.2</v>
      </c>
      <c r="AH29" s="1453">
        <v>107.2</v>
      </c>
      <c r="AI29" s="1453">
        <v>92.4</v>
      </c>
      <c r="AJ29" s="1453">
        <v>96.3</v>
      </c>
      <c r="AK29" s="1453">
        <v>101.4</v>
      </c>
      <c r="AL29" s="1454">
        <v>99</v>
      </c>
      <c r="AM29" s="978" t="s">
        <v>340</v>
      </c>
      <c r="AN29" s="1364" t="s">
        <v>1721</v>
      </c>
      <c r="AO29" s="1471">
        <v>103.8</v>
      </c>
      <c r="AP29" s="1472">
        <v>103</v>
      </c>
      <c r="AQ29" s="1472">
        <v>104.6</v>
      </c>
      <c r="AR29" s="1472">
        <v>106.3</v>
      </c>
      <c r="AS29" s="1472">
        <v>102.1</v>
      </c>
      <c r="AT29" s="1472">
        <v>103.8</v>
      </c>
      <c r="AU29" s="1472">
        <v>82.7</v>
      </c>
      <c r="AV29" s="1472">
        <v>101.8</v>
      </c>
      <c r="AW29" s="1472">
        <v>104</v>
      </c>
      <c r="AX29" s="1472">
        <v>105.1</v>
      </c>
      <c r="AY29" s="1472">
        <v>105.1</v>
      </c>
      <c r="AZ29" s="1472">
        <v>106.5</v>
      </c>
      <c r="BA29" s="1472">
        <v>103.8</v>
      </c>
      <c r="BB29" s="1472">
        <v>104.4</v>
      </c>
      <c r="BC29" s="1472">
        <v>103.7</v>
      </c>
      <c r="BD29" s="1473">
        <v>102.9</v>
      </c>
      <c r="BE29" s="978" t="s">
        <v>340</v>
      </c>
    </row>
    <row r="30" spans="1:57" s="1059" customFormat="1" ht="29.1" customHeight="1">
      <c r="A30" s="1365" t="s">
        <v>1722</v>
      </c>
      <c r="B30" s="1455">
        <v>105.2</v>
      </c>
      <c r="C30" s="1456">
        <v>110</v>
      </c>
      <c r="D30" s="1456">
        <v>110</v>
      </c>
      <c r="E30" s="1456">
        <v>110.1</v>
      </c>
      <c r="F30" s="1456">
        <v>101.2</v>
      </c>
      <c r="G30" s="1456">
        <v>99.6</v>
      </c>
      <c r="H30" s="1456">
        <v>101.9</v>
      </c>
      <c r="I30" s="1456">
        <v>106</v>
      </c>
      <c r="J30" s="1456">
        <v>106</v>
      </c>
      <c r="K30" s="1456">
        <v>105.5</v>
      </c>
      <c r="L30" s="1456">
        <v>107</v>
      </c>
      <c r="M30" s="1456">
        <v>106.3</v>
      </c>
      <c r="N30" s="1456">
        <v>107.4</v>
      </c>
      <c r="O30" s="1456">
        <v>104</v>
      </c>
      <c r="P30" s="1456">
        <v>109.8</v>
      </c>
      <c r="Q30" s="1456">
        <v>105.2</v>
      </c>
      <c r="R30" s="1456">
        <v>107.1</v>
      </c>
      <c r="S30" s="1457">
        <v>107.8</v>
      </c>
      <c r="T30" s="978" t="s">
        <v>342</v>
      </c>
      <c r="U30" s="1365" t="s">
        <v>1722</v>
      </c>
      <c r="V30" s="1455">
        <v>100.3</v>
      </c>
      <c r="W30" s="1456">
        <v>109.3</v>
      </c>
      <c r="X30" s="1456">
        <v>104.3</v>
      </c>
      <c r="Y30" s="1456">
        <v>102.3</v>
      </c>
      <c r="Z30" s="1456">
        <v>102</v>
      </c>
      <c r="AA30" s="1456">
        <v>102.4</v>
      </c>
      <c r="AB30" s="1456">
        <v>102.9</v>
      </c>
      <c r="AC30" s="1456">
        <v>108.3</v>
      </c>
      <c r="AD30" s="1456">
        <v>100.7</v>
      </c>
      <c r="AE30" s="1456">
        <v>112.2</v>
      </c>
      <c r="AF30" s="1456">
        <v>105.9</v>
      </c>
      <c r="AG30" s="1456">
        <v>95.9</v>
      </c>
      <c r="AH30" s="1456">
        <v>107.2</v>
      </c>
      <c r="AI30" s="1456">
        <v>92.3</v>
      </c>
      <c r="AJ30" s="1456">
        <v>95.9</v>
      </c>
      <c r="AK30" s="1456">
        <v>101.5</v>
      </c>
      <c r="AL30" s="1457">
        <v>99.3</v>
      </c>
      <c r="AM30" s="978" t="s">
        <v>342</v>
      </c>
      <c r="AN30" s="1365" t="s">
        <v>1722</v>
      </c>
      <c r="AO30" s="1474">
        <v>104.6</v>
      </c>
      <c r="AP30" s="1475">
        <v>103.2</v>
      </c>
      <c r="AQ30" s="1475">
        <v>105.1</v>
      </c>
      <c r="AR30" s="1475">
        <v>105.9</v>
      </c>
      <c r="AS30" s="1475">
        <v>102.2</v>
      </c>
      <c r="AT30" s="1475">
        <v>103.8</v>
      </c>
      <c r="AU30" s="1475">
        <v>82.7</v>
      </c>
      <c r="AV30" s="1475">
        <v>101.8</v>
      </c>
      <c r="AW30" s="1475">
        <v>104.2</v>
      </c>
      <c r="AX30" s="1475">
        <v>105.3</v>
      </c>
      <c r="AY30" s="1475">
        <v>105.3</v>
      </c>
      <c r="AZ30" s="1475">
        <v>108</v>
      </c>
      <c r="BA30" s="1475">
        <v>104.2</v>
      </c>
      <c r="BB30" s="1475">
        <v>104.8</v>
      </c>
      <c r="BC30" s="1475">
        <v>105.4</v>
      </c>
      <c r="BD30" s="1476">
        <v>102.9</v>
      </c>
      <c r="BE30" s="978" t="s">
        <v>342</v>
      </c>
    </row>
    <row r="31" spans="1:57" s="1435" customFormat="1" ht="12" customHeight="1">
      <c r="A31" s="1431" t="s">
        <v>369</v>
      </c>
      <c r="B31" s="1432"/>
      <c r="C31" s="1432"/>
      <c r="D31" s="1433"/>
      <c r="E31" s="1432"/>
      <c r="F31" s="1432"/>
      <c r="G31" s="1432"/>
      <c r="H31" s="1432"/>
      <c r="I31" s="1432"/>
      <c r="J31" s="1432"/>
      <c r="K31" s="1432"/>
      <c r="L31" s="1432"/>
      <c r="M31" s="1432"/>
      <c r="N31" s="1432"/>
      <c r="O31" s="1432"/>
      <c r="P31" s="1432"/>
      <c r="Q31" s="1432"/>
      <c r="R31" s="1432"/>
      <c r="S31" s="1432"/>
      <c r="T31" s="1432" t="s">
        <v>24</v>
      </c>
      <c r="U31" s="1431" t="s">
        <v>369</v>
      </c>
      <c r="V31" s="1432"/>
      <c r="W31" s="1432"/>
      <c r="X31" s="1432"/>
      <c r="Y31" s="1432"/>
      <c r="Z31" s="1432"/>
      <c r="AA31" s="1432"/>
      <c r="AB31" s="1432"/>
      <c r="AC31" s="1432"/>
      <c r="AD31" s="1432"/>
      <c r="AE31" s="1433"/>
      <c r="AF31" s="1433"/>
      <c r="AG31" s="1432"/>
      <c r="AH31" s="1432"/>
      <c r="AI31" s="1432"/>
      <c r="AJ31" s="1432"/>
      <c r="AK31" s="1432"/>
      <c r="AL31" s="1433"/>
      <c r="AM31" s="1432" t="s">
        <v>24</v>
      </c>
      <c r="AN31" s="1431" t="s">
        <v>369</v>
      </c>
      <c r="AO31" s="1433"/>
      <c r="AP31" s="1433"/>
      <c r="AQ31" s="1432"/>
      <c r="AR31" s="1432"/>
      <c r="AS31" s="1432"/>
      <c r="AT31" s="1432"/>
      <c r="AU31" s="1432"/>
      <c r="AV31" s="1433"/>
      <c r="AW31" s="1433"/>
      <c r="AX31" s="1432"/>
      <c r="AY31" s="1432"/>
      <c r="AZ31" s="1432"/>
      <c r="BA31" s="1433"/>
      <c r="BB31" s="1434"/>
      <c r="BC31" s="1433"/>
      <c r="BD31" s="1432"/>
      <c r="BE31" s="1432" t="s">
        <v>24</v>
      </c>
    </row>
    <row r="32" spans="1:57" s="143" customFormat="1" ht="14.1" customHeight="1">
      <c r="B32" s="161"/>
      <c r="C32" s="161"/>
      <c r="D32" s="161"/>
      <c r="E32" s="161"/>
      <c r="F32" s="161"/>
      <c r="G32" s="161"/>
      <c r="H32" s="161"/>
      <c r="I32" s="161"/>
      <c r="J32" s="176"/>
      <c r="K32" s="161"/>
      <c r="L32" s="161"/>
      <c r="M32" s="161"/>
      <c r="N32" s="161"/>
      <c r="O32" s="161"/>
      <c r="P32" s="161"/>
      <c r="Q32" s="161"/>
      <c r="R32" s="161"/>
      <c r="S32" s="176"/>
      <c r="U32" s="177"/>
      <c r="W32" s="161"/>
      <c r="X32" s="161"/>
      <c r="Y32" s="161"/>
      <c r="Z32" s="161"/>
      <c r="AA32" s="161"/>
      <c r="AB32" s="176"/>
      <c r="AC32" s="178"/>
      <c r="AD32" s="178"/>
      <c r="AE32" s="179"/>
      <c r="AF32" s="178"/>
      <c r="AG32" s="178"/>
      <c r="AH32" s="178"/>
      <c r="AI32" s="178"/>
      <c r="AJ32" s="178"/>
      <c r="AK32" s="178"/>
      <c r="AL32" s="178"/>
      <c r="AM32" s="178"/>
      <c r="AO32" s="178"/>
      <c r="AP32" s="178"/>
      <c r="AQ32" s="161"/>
      <c r="AR32" s="178"/>
      <c r="AS32" s="178"/>
      <c r="AT32" s="180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</row>
    <row r="33" spans="1:62" s="143" customFormat="1" ht="9.75" customHeight="1">
      <c r="A33" s="160"/>
      <c r="B33" s="181"/>
      <c r="C33" s="181"/>
      <c r="D33" s="181"/>
      <c r="E33" s="181"/>
      <c r="F33" s="181"/>
      <c r="G33" s="181"/>
      <c r="H33" s="181"/>
      <c r="I33" s="181"/>
      <c r="J33" s="144"/>
      <c r="K33" s="161"/>
      <c r="L33" s="161"/>
      <c r="M33" s="161"/>
      <c r="N33" s="161"/>
      <c r="O33" s="161"/>
      <c r="P33" s="161"/>
      <c r="Q33" s="161"/>
      <c r="R33" s="176"/>
      <c r="S33" s="161"/>
      <c r="T33" s="160"/>
      <c r="U33" s="177"/>
      <c r="V33" s="160"/>
      <c r="W33" s="161"/>
      <c r="X33" s="161"/>
      <c r="Y33" s="161"/>
      <c r="Z33" s="161"/>
      <c r="AA33" s="176"/>
      <c r="AB33" s="178"/>
      <c r="AC33" s="178"/>
      <c r="AD33" s="178"/>
      <c r="AE33" s="179"/>
      <c r="AF33" s="178"/>
      <c r="AG33" s="178"/>
      <c r="AH33" s="178"/>
      <c r="AI33" s="178"/>
      <c r="AJ33" s="178"/>
      <c r="AK33" s="178"/>
      <c r="AL33" s="178"/>
      <c r="AM33" s="178"/>
      <c r="AN33" s="160"/>
      <c r="AO33" s="179"/>
      <c r="AP33" s="160"/>
      <c r="AQ33" s="178"/>
      <c r="AR33" s="161"/>
      <c r="AS33" s="178"/>
      <c r="AT33" s="178"/>
      <c r="AU33" s="180"/>
      <c r="AV33" s="161"/>
      <c r="AW33" s="161"/>
      <c r="AX33" s="161"/>
      <c r="AY33" s="177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0"/>
    </row>
    <row r="34" spans="1:62" s="143" customFormat="1" ht="11.25">
      <c r="A34" s="160"/>
      <c r="B34" s="181"/>
      <c r="C34" s="181"/>
      <c r="D34" s="181"/>
      <c r="E34" s="181"/>
      <c r="F34" s="181"/>
      <c r="G34" s="181"/>
      <c r="H34" s="181"/>
      <c r="I34" s="181"/>
      <c r="J34" s="144"/>
      <c r="K34" s="181"/>
      <c r="L34" s="181"/>
      <c r="M34" s="181"/>
      <c r="N34" s="181"/>
      <c r="O34" s="181"/>
      <c r="P34" s="181"/>
      <c r="Q34" s="181"/>
      <c r="R34" s="144"/>
      <c r="S34" s="181"/>
      <c r="T34" s="160"/>
      <c r="U34" s="182"/>
      <c r="V34" s="160"/>
      <c r="W34" s="181"/>
      <c r="X34" s="181"/>
      <c r="Y34" s="181"/>
      <c r="Z34" s="181"/>
      <c r="AA34" s="144"/>
      <c r="AB34" s="178"/>
      <c r="AC34" s="178"/>
      <c r="AD34" s="178"/>
      <c r="AE34" s="179"/>
      <c r="AF34" s="178"/>
      <c r="AG34" s="178"/>
      <c r="AH34" s="178"/>
      <c r="AI34" s="178"/>
      <c r="AJ34" s="178"/>
      <c r="AK34" s="178"/>
      <c r="AL34" s="178"/>
      <c r="AM34" s="178"/>
      <c r="AN34" s="160"/>
      <c r="AO34" s="179"/>
      <c r="AP34" s="160"/>
      <c r="AQ34" s="178"/>
      <c r="AR34" s="178"/>
      <c r="AS34" s="178"/>
      <c r="AT34" s="178"/>
      <c r="AU34" s="180"/>
      <c r="AV34" s="178"/>
      <c r="AW34" s="178"/>
      <c r="AX34" s="178"/>
      <c r="AY34" s="179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60"/>
    </row>
    <row r="35" spans="1:62" s="143" customFormat="1" ht="11.25">
      <c r="A35" s="160"/>
      <c r="B35" s="181"/>
      <c r="C35" s="181"/>
      <c r="D35" s="181"/>
      <c r="E35" s="181"/>
      <c r="F35" s="181"/>
      <c r="G35" s="181"/>
      <c r="H35" s="181"/>
      <c r="I35" s="181"/>
      <c r="J35" s="144"/>
      <c r="K35" s="181"/>
      <c r="L35" s="181"/>
      <c r="M35" s="181"/>
      <c r="N35" s="181"/>
      <c r="O35" s="181"/>
      <c r="P35" s="181"/>
      <c r="Q35" s="181"/>
      <c r="R35" s="144"/>
      <c r="S35" s="181"/>
      <c r="T35" s="160"/>
      <c r="U35" s="182"/>
      <c r="V35" s="160"/>
      <c r="W35" s="181"/>
      <c r="X35" s="181"/>
      <c r="Y35" s="181"/>
      <c r="Z35" s="181"/>
      <c r="AA35" s="144"/>
      <c r="AB35" s="178"/>
      <c r="AC35" s="178"/>
      <c r="AD35" s="178"/>
      <c r="AE35" s="179"/>
      <c r="AF35" s="178"/>
      <c r="AG35" s="178"/>
      <c r="AH35" s="178"/>
      <c r="AI35" s="178"/>
      <c r="AJ35" s="178"/>
      <c r="AK35" s="178"/>
      <c r="AL35" s="178"/>
      <c r="AM35" s="178"/>
      <c r="AN35" s="160"/>
      <c r="AO35" s="179"/>
      <c r="AP35" s="160"/>
      <c r="AQ35" s="178"/>
      <c r="AR35" s="178"/>
      <c r="AS35" s="178"/>
      <c r="AT35" s="178"/>
      <c r="AU35" s="180"/>
      <c r="AV35" s="178"/>
      <c r="AW35" s="178"/>
      <c r="AX35" s="178"/>
      <c r="AY35" s="179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60"/>
    </row>
    <row r="36" spans="1:62" s="143" customFormat="1" ht="11.25">
      <c r="A36" s="160"/>
      <c r="B36" s="181"/>
      <c r="C36" s="181"/>
      <c r="D36" s="181"/>
      <c r="E36" s="181"/>
      <c r="F36" s="181"/>
      <c r="G36" s="181"/>
      <c r="H36" s="181"/>
      <c r="I36" s="181"/>
      <c r="J36" s="144"/>
      <c r="K36" s="181"/>
      <c r="L36" s="181"/>
      <c r="M36" s="181"/>
      <c r="N36" s="181"/>
      <c r="O36" s="181"/>
      <c r="P36" s="181"/>
      <c r="Q36" s="181"/>
      <c r="R36" s="144"/>
      <c r="S36" s="181"/>
      <c r="T36" s="160"/>
      <c r="U36" s="182"/>
      <c r="V36" s="160"/>
      <c r="W36" s="181"/>
      <c r="X36" s="181"/>
      <c r="Y36" s="181"/>
      <c r="Z36" s="181"/>
      <c r="AA36" s="144"/>
      <c r="AB36" s="178"/>
      <c r="AC36" s="178"/>
      <c r="AD36" s="178"/>
      <c r="AE36" s="179"/>
      <c r="AF36" s="178"/>
      <c r="AG36" s="178"/>
      <c r="AH36" s="178"/>
      <c r="AI36" s="178"/>
      <c r="AJ36" s="178"/>
      <c r="AK36" s="178"/>
      <c r="AL36" s="178"/>
      <c r="AM36" s="178"/>
      <c r="AN36" s="160"/>
      <c r="AO36" s="179"/>
      <c r="AP36" s="160"/>
      <c r="AQ36" s="178"/>
      <c r="AR36" s="178"/>
      <c r="AS36" s="178"/>
      <c r="AT36" s="178"/>
      <c r="AU36" s="180"/>
      <c r="AV36" s="178"/>
      <c r="AW36" s="178"/>
      <c r="AX36" s="178"/>
      <c r="AY36" s="179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60"/>
    </row>
    <row r="37" spans="1:62" s="143" customFormat="1" ht="11.25">
      <c r="A37" s="160"/>
      <c r="B37" s="181"/>
      <c r="C37" s="181"/>
      <c r="D37" s="181"/>
      <c r="E37" s="181"/>
      <c r="F37" s="181"/>
      <c r="G37" s="181"/>
      <c r="H37" s="181"/>
      <c r="I37" s="181"/>
      <c r="J37" s="144"/>
      <c r="K37" s="181"/>
      <c r="L37" s="181"/>
      <c r="M37" s="181"/>
      <c r="N37" s="181"/>
      <c r="O37" s="181"/>
      <c r="P37" s="181"/>
      <c r="Q37" s="181"/>
      <c r="R37" s="144"/>
      <c r="S37" s="181"/>
      <c r="T37" s="160"/>
      <c r="U37" s="182"/>
      <c r="V37" s="160"/>
      <c r="W37" s="181"/>
      <c r="X37" s="181"/>
      <c r="Y37" s="181"/>
      <c r="Z37" s="181"/>
      <c r="AA37" s="144"/>
      <c r="AB37" s="178"/>
      <c r="AC37" s="178"/>
      <c r="AD37" s="178"/>
      <c r="AE37" s="179"/>
      <c r="AF37" s="178"/>
      <c r="AG37" s="178"/>
      <c r="AH37" s="178"/>
      <c r="AI37" s="178"/>
      <c r="AJ37" s="178"/>
      <c r="AK37" s="178"/>
      <c r="AL37" s="178"/>
      <c r="AM37" s="178"/>
      <c r="AN37" s="160"/>
      <c r="AO37" s="179"/>
      <c r="AP37" s="160"/>
      <c r="AQ37" s="178"/>
      <c r="AR37" s="178"/>
      <c r="AS37" s="178"/>
      <c r="AT37" s="178"/>
      <c r="AU37" s="180"/>
      <c r="AV37" s="178"/>
      <c r="AW37" s="178"/>
      <c r="AX37" s="178"/>
      <c r="AY37" s="179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60"/>
    </row>
    <row r="38" spans="1:62" s="143" customFormat="1" ht="11.25">
      <c r="A38" s="160"/>
      <c r="B38" s="181"/>
      <c r="C38" s="181"/>
      <c r="D38" s="181"/>
      <c r="E38" s="181"/>
      <c r="F38" s="181"/>
      <c r="G38" s="181"/>
      <c r="H38" s="181"/>
      <c r="I38" s="181"/>
      <c r="J38" s="144"/>
      <c r="K38" s="181"/>
      <c r="L38" s="181"/>
      <c r="M38" s="181"/>
      <c r="N38" s="181"/>
      <c r="O38" s="181"/>
      <c r="P38" s="181"/>
      <c r="Q38" s="181"/>
      <c r="R38" s="144"/>
      <c r="S38" s="181"/>
      <c r="T38" s="160"/>
      <c r="U38" s="182"/>
      <c r="V38" s="160"/>
      <c r="W38" s="181"/>
      <c r="X38" s="181"/>
      <c r="Y38" s="181"/>
      <c r="Z38" s="181"/>
      <c r="AA38" s="144"/>
      <c r="AB38" s="178"/>
      <c r="AC38" s="178"/>
      <c r="AD38" s="178"/>
      <c r="AE38" s="179"/>
      <c r="AF38" s="178"/>
      <c r="AG38" s="178"/>
      <c r="AH38" s="178"/>
      <c r="AI38" s="178"/>
      <c r="AJ38" s="178"/>
      <c r="AK38" s="178"/>
      <c r="AL38" s="178"/>
      <c r="AM38" s="178"/>
      <c r="AN38" s="160"/>
      <c r="AO38" s="179"/>
      <c r="AP38" s="160"/>
      <c r="AQ38" s="178"/>
      <c r="AR38" s="178"/>
      <c r="AS38" s="178"/>
      <c r="AT38" s="178"/>
      <c r="AU38" s="180"/>
      <c r="AV38" s="178"/>
      <c r="AW38" s="178"/>
      <c r="AX38" s="178"/>
      <c r="AY38" s="179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60"/>
    </row>
    <row r="39" spans="1:62" s="143" customFormat="1" ht="11.25">
      <c r="A39" s="160"/>
      <c r="B39" s="181"/>
      <c r="C39" s="181"/>
      <c r="D39" s="181"/>
      <c r="E39" s="181"/>
      <c r="F39" s="181"/>
      <c r="G39" s="181"/>
      <c r="H39" s="181"/>
      <c r="I39" s="181"/>
      <c r="J39" s="144"/>
      <c r="K39" s="181"/>
      <c r="L39" s="181"/>
      <c r="M39" s="181"/>
      <c r="N39" s="181"/>
      <c r="O39" s="181"/>
      <c r="P39" s="181"/>
      <c r="Q39" s="181"/>
      <c r="R39" s="144"/>
      <c r="S39" s="181"/>
      <c r="T39" s="160"/>
      <c r="U39" s="182"/>
      <c r="V39" s="160"/>
      <c r="W39" s="181"/>
      <c r="X39" s="181"/>
      <c r="Y39" s="181"/>
      <c r="Z39" s="181"/>
      <c r="AA39" s="144"/>
      <c r="AB39" s="178"/>
      <c r="AC39" s="178"/>
      <c r="AD39" s="178"/>
      <c r="AE39" s="179"/>
      <c r="AF39" s="178"/>
      <c r="AG39" s="178"/>
      <c r="AH39" s="178"/>
      <c r="AI39" s="178"/>
      <c r="AJ39" s="178"/>
      <c r="AK39" s="178"/>
      <c r="AL39" s="178"/>
      <c r="AM39" s="178"/>
      <c r="AN39" s="160"/>
      <c r="AO39" s="179"/>
      <c r="AP39" s="160"/>
      <c r="AQ39" s="178"/>
      <c r="AR39" s="178"/>
      <c r="AS39" s="178"/>
      <c r="AT39" s="178"/>
      <c r="AU39" s="180"/>
      <c r="AV39" s="178"/>
      <c r="AW39" s="178"/>
      <c r="AX39" s="178"/>
      <c r="AY39" s="179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60"/>
    </row>
    <row r="40" spans="1:62" s="143" customFormat="1" ht="11.25">
      <c r="A40" s="160"/>
      <c r="B40" s="181"/>
      <c r="C40" s="181"/>
      <c r="D40" s="181"/>
      <c r="E40" s="181"/>
      <c r="F40" s="181"/>
      <c r="G40" s="181"/>
      <c r="H40" s="181"/>
      <c r="I40" s="181"/>
      <c r="J40" s="144"/>
      <c r="K40" s="181"/>
      <c r="L40" s="181"/>
      <c r="M40" s="181"/>
      <c r="N40" s="181"/>
      <c r="O40" s="181"/>
      <c r="P40" s="181"/>
      <c r="Q40" s="181"/>
      <c r="R40" s="144"/>
      <c r="S40" s="181"/>
      <c r="T40" s="160"/>
      <c r="U40" s="182"/>
      <c r="V40" s="160"/>
      <c r="W40" s="181"/>
      <c r="X40" s="181"/>
      <c r="Y40" s="181"/>
      <c r="Z40" s="181"/>
      <c r="AA40" s="144"/>
      <c r="AB40" s="178"/>
      <c r="AC40" s="178"/>
      <c r="AD40" s="178"/>
      <c r="AE40" s="179"/>
      <c r="AF40" s="178"/>
      <c r="AG40" s="178"/>
      <c r="AH40" s="178"/>
      <c r="AI40" s="178"/>
      <c r="AJ40" s="178"/>
      <c r="AK40" s="178"/>
      <c r="AL40" s="178"/>
      <c r="AM40" s="178"/>
      <c r="AN40" s="160"/>
      <c r="AO40" s="179"/>
      <c r="AP40" s="160"/>
      <c r="AQ40" s="178"/>
      <c r="AR40" s="178"/>
      <c r="AS40" s="178"/>
      <c r="AT40" s="178"/>
      <c r="AU40" s="180"/>
      <c r="AV40" s="178"/>
      <c r="AW40" s="178"/>
      <c r="AX40" s="178"/>
      <c r="AY40" s="179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60"/>
    </row>
    <row r="41" spans="1:62" s="143" customFormat="1" ht="11.25">
      <c r="A41" s="160"/>
      <c r="B41" s="161"/>
      <c r="C41" s="161"/>
      <c r="D41" s="161"/>
      <c r="E41" s="161"/>
      <c r="F41" s="161"/>
      <c r="G41" s="161"/>
      <c r="H41" s="161"/>
      <c r="I41" s="161"/>
      <c r="J41" s="176"/>
      <c r="K41" s="161"/>
      <c r="L41" s="161"/>
      <c r="M41" s="161"/>
      <c r="N41" s="161"/>
      <c r="O41" s="161"/>
      <c r="P41" s="161"/>
      <c r="Q41" s="161"/>
      <c r="R41" s="176"/>
      <c r="S41" s="161"/>
      <c r="T41" s="160"/>
      <c r="U41" s="177"/>
      <c r="V41" s="160"/>
      <c r="W41" s="161"/>
      <c r="X41" s="161"/>
      <c r="Y41" s="161"/>
      <c r="Z41" s="161"/>
      <c r="AA41" s="176"/>
      <c r="AB41" s="160"/>
      <c r="AC41" s="160"/>
      <c r="AD41" s="160"/>
      <c r="AE41" s="183"/>
      <c r="AF41" s="160"/>
      <c r="AG41" s="160"/>
      <c r="AH41" s="160"/>
      <c r="AI41" s="160"/>
      <c r="AJ41" s="160"/>
      <c r="AK41" s="160"/>
      <c r="AL41" s="160"/>
      <c r="AM41" s="160"/>
      <c r="AN41" s="160"/>
      <c r="AO41" s="183"/>
      <c r="AP41" s="160"/>
      <c r="AQ41" s="160"/>
      <c r="AR41" s="160"/>
      <c r="AS41" s="160"/>
      <c r="AT41" s="160"/>
      <c r="AV41" s="160"/>
      <c r="AW41" s="160"/>
      <c r="AX41" s="160"/>
      <c r="AY41" s="183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</row>
    <row r="42" spans="1:62" s="143" customFormat="1" ht="11.25">
      <c r="A42" s="160"/>
      <c r="B42" s="161"/>
      <c r="C42" s="161"/>
      <c r="D42" s="161"/>
      <c r="E42" s="161"/>
      <c r="F42" s="161"/>
      <c r="G42" s="161"/>
      <c r="H42" s="161"/>
      <c r="I42" s="161"/>
      <c r="J42" s="176"/>
      <c r="K42" s="161"/>
      <c r="L42" s="161"/>
      <c r="M42" s="161"/>
      <c r="N42" s="161"/>
      <c r="O42" s="161"/>
      <c r="P42" s="161"/>
      <c r="Q42" s="161"/>
      <c r="R42" s="176"/>
      <c r="S42" s="161"/>
      <c r="T42" s="160"/>
      <c r="U42" s="177"/>
      <c r="V42" s="160"/>
      <c r="W42" s="161"/>
      <c r="X42" s="161"/>
      <c r="Y42" s="161"/>
      <c r="Z42" s="161"/>
      <c r="AA42" s="176"/>
      <c r="AB42" s="160"/>
      <c r="AC42" s="160"/>
      <c r="AD42" s="160"/>
      <c r="AE42" s="183"/>
      <c r="AF42" s="160"/>
      <c r="AG42" s="160"/>
      <c r="AH42" s="160"/>
      <c r="AI42" s="160"/>
      <c r="AJ42" s="160"/>
      <c r="AK42" s="160"/>
      <c r="AL42" s="160"/>
      <c r="AM42" s="160"/>
      <c r="AN42" s="160"/>
      <c r="AO42" s="183"/>
      <c r="AP42" s="160"/>
      <c r="AQ42" s="160"/>
      <c r="AR42" s="160"/>
      <c r="AS42" s="160"/>
      <c r="AT42" s="160"/>
      <c r="AV42" s="160"/>
      <c r="AW42" s="160"/>
      <c r="AX42" s="160"/>
      <c r="AY42" s="183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</row>
    <row r="43" spans="1:62" s="143" customFormat="1" ht="11.25">
      <c r="A43" s="160"/>
      <c r="B43" s="161"/>
      <c r="C43" s="161"/>
      <c r="D43" s="161"/>
      <c r="E43" s="161"/>
      <c r="F43" s="161"/>
      <c r="G43" s="161"/>
      <c r="H43" s="161"/>
      <c r="I43" s="161"/>
      <c r="J43" s="176"/>
      <c r="K43" s="161"/>
      <c r="L43" s="161"/>
      <c r="M43" s="161"/>
      <c r="N43" s="161"/>
      <c r="O43" s="161"/>
      <c r="P43" s="161"/>
      <c r="Q43" s="161"/>
      <c r="R43" s="176"/>
      <c r="S43" s="161"/>
      <c r="T43" s="160"/>
      <c r="U43" s="177"/>
      <c r="V43" s="160"/>
      <c r="W43" s="161"/>
      <c r="X43" s="161"/>
      <c r="Y43" s="161"/>
      <c r="Z43" s="161"/>
      <c r="AA43" s="176"/>
      <c r="AB43" s="160"/>
      <c r="AC43" s="160"/>
      <c r="AD43" s="160"/>
      <c r="AE43" s="183"/>
      <c r="AF43" s="160"/>
      <c r="AG43" s="160"/>
      <c r="AH43" s="160"/>
      <c r="AI43" s="160"/>
      <c r="AJ43" s="160"/>
      <c r="AK43" s="160"/>
      <c r="AL43" s="160"/>
      <c r="AM43" s="160"/>
      <c r="AN43" s="160"/>
      <c r="AO43" s="183"/>
      <c r="AP43" s="160"/>
      <c r="AQ43" s="160"/>
      <c r="AR43" s="160"/>
      <c r="AS43" s="160"/>
      <c r="AT43" s="160"/>
      <c r="AV43" s="160"/>
      <c r="AW43" s="160"/>
      <c r="AX43" s="160"/>
      <c r="AY43" s="183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</row>
    <row r="44" spans="1:62" s="143" customFormat="1" ht="11.25">
      <c r="A44" s="160"/>
      <c r="B44" s="161"/>
      <c r="C44" s="161"/>
      <c r="D44" s="161"/>
      <c r="E44" s="161"/>
      <c r="F44" s="161"/>
      <c r="G44" s="161"/>
      <c r="H44" s="161"/>
      <c r="I44" s="161"/>
      <c r="J44" s="176"/>
      <c r="K44" s="161"/>
      <c r="L44" s="161"/>
      <c r="M44" s="161"/>
      <c r="N44" s="161"/>
      <c r="O44" s="161"/>
      <c r="P44" s="161"/>
      <c r="Q44" s="161"/>
      <c r="R44" s="176"/>
      <c r="S44" s="161"/>
      <c r="T44" s="160"/>
      <c r="U44" s="177"/>
      <c r="V44" s="160"/>
      <c r="W44" s="161"/>
      <c r="X44" s="161"/>
      <c r="Y44" s="161"/>
      <c r="Z44" s="161"/>
      <c r="AA44" s="176"/>
      <c r="AB44" s="160"/>
      <c r="AC44" s="160"/>
      <c r="AD44" s="160"/>
      <c r="AE44" s="183"/>
      <c r="AF44" s="160"/>
      <c r="AG44" s="160"/>
      <c r="AH44" s="160"/>
      <c r="AI44" s="160"/>
      <c r="AJ44" s="160"/>
      <c r="AK44" s="160"/>
      <c r="AL44" s="160"/>
      <c r="AM44" s="160"/>
      <c r="AN44" s="160"/>
      <c r="AO44" s="183"/>
      <c r="AP44" s="160"/>
      <c r="AQ44" s="160"/>
      <c r="AR44" s="160"/>
      <c r="AS44" s="160"/>
      <c r="AT44" s="160"/>
      <c r="AV44" s="160"/>
      <c r="AW44" s="160"/>
      <c r="AX44" s="160"/>
      <c r="AY44" s="183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</row>
    <row r="45" spans="1:62" s="143" customFormat="1" ht="11.25">
      <c r="A45" s="160"/>
      <c r="B45" s="161"/>
      <c r="C45" s="161"/>
      <c r="D45" s="161"/>
      <c r="E45" s="161"/>
      <c r="F45" s="161"/>
      <c r="G45" s="161"/>
      <c r="H45" s="161"/>
      <c r="I45" s="161"/>
      <c r="J45" s="176"/>
      <c r="K45" s="161"/>
      <c r="L45" s="161"/>
      <c r="M45" s="161"/>
      <c r="N45" s="161"/>
      <c r="O45" s="161"/>
      <c r="P45" s="161"/>
      <c r="Q45" s="161"/>
      <c r="R45" s="176"/>
      <c r="S45" s="161"/>
      <c r="T45" s="160"/>
      <c r="U45" s="177"/>
      <c r="V45" s="160"/>
      <c r="W45" s="161"/>
      <c r="X45" s="161"/>
      <c r="Y45" s="161"/>
      <c r="Z45" s="161"/>
      <c r="AA45" s="176"/>
      <c r="AB45" s="160"/>
      <c r="AC45" s="160"/>
      <c r="AD45" s="160"/>
      <c r="AE45" s="183"/>
      <c r="AF45" s="160"/>
      <c r="AG45" s="160"/>
      <c r="AH45" s="160"/>
      <c r="AI45" s="160"/>
      <c r="AJ45" s="160"/>
      <c r="AK45" s="160"/>
      <c r="AL45" s="160"/>
      <c r="AM45" s="160"/>
      <c r="AN45" s="160"/>
      <c r="AO45" s="183"/>
      <c r="AP45" s="160"/>
      <c r="AQ45" s="160"/>
      <c r="AR45" s="160"/>
      <c r="AS45" s="160"/>
      <c r="AT45" s="160"/>
      <c r="AV45" s="160"/>
      <c r="AW45" s="160"/>
      <c r="AX45" s="160"/>
      <c r="AY45" s="183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</row>
    <row r="46" spans="1:62" s="143" customFormat="1" ht="11.25">
      <c r="A46" s="160"/>
      <c r="B46" s="161"/>
      <c r="C46" s="161"/>
      <c r="D46" s="161"/>
      <c r="E46" s="161"/>
      <c r="F46" s="161"/>
      <c r="G46" s="161"/>
      <c r="H46" s="161"/>
      <c r="I46" s="161"/>
      <c r="J46" s="176"/>
      <c r="K46" s="161"/>
      <c r="L46" s="161"/>
      <c r="M46" s="161"/>
      <c r="N46" s="161"/>
      <c r="O46" s="161"/>
      <c r="P46" s="161"/>
      <c r="Q46" s="161"/>
      <c r="R46" s="176"/>
      <c r="S46" s="161"/>
      <c r="T46" s="160"/>
      <c r="U46" s="177"/>
      <c r="V46" s="160"/>
      <c r="W46" s="161"/>
      <c r="X46" s="161"/>
      <c r="Y46" s="161"/>
      <c r="Z46" s="161"/>
      <c r="AA46" s="176"/>
      <c r="AB46" s="160"/>
      <c r="AC46" s="160"/>
      <c r="AD46" s="160"/>
      <c r="AE46" s="183"/>
      <c r="AF46" s="160"/>
      <c r="AG46" s="160"/>
      <c r="AH46" s="160"/>
      <c r="AI46" s="160"/>
      <c r="AJ46" s="160"/>
      <c r="AK46" s="160"/>
      <c r="AL46" s="160"/>
      <c r="AM46" s="160"/>
      <c r="AN46" s="160"/>
      <c r="AO46" s="183"/>
      <c r="AP46" s="160"/>
      <c r="AQ46" s="160"/>
      <c r="AR46" s="160"/>
      <c r="AS46" s="160"/>
      <c r="AT46" s="160"/>
      <c r="AV46" s="160"/>
      <c r="AW46" s="160"/>
      <c r="AX46" s="160"/>
      <c r="AY46" s="183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</row>
    <row r="47" spans="1:62" s="143" customFormat="1" ht="11.25">
      <c r="A47" s="160"/>
      <c r="B47" s="161"/>
      <c r="C47" s="161"/>
      <c r="D47" s="161"/>
      <c r="E47" s="161"/>
      <c r="F47" s="161"/>
      <c r="G47" s="161"/>
      <c r="H47" s="161"/>
      <c r="I47" s="161"/>
      <c r="J47" s="176"/>
      <c r="K47" s="161"/>
      <c r="L47" s="161"/>
      <c r="M47" s="161"/>
      <c r="N47" s="161"/>
      <c r="O47" s="161"/>
      <c r="P47" s="161"/>
      <c r="Q47" s="161"/>
      <c r="R47" s="176"/>
      <c r="S47" s="161"/>
      <c r="T47" s="160"/>
      <c r="U47" s="177"/>
      <c r="V47" s="160"/>
      <c r="W47" s="161"/>
      <c r="X47" s="161"/>
      <c r="Y47" s="161"/>
      <c r="Z47" s="161"/>
      <c r="AA47" s="176"/>
      <c r="AB47" s="160"/>
      <c r="AC47" s="160"/>
      <c r="AD47" s="160"/>
      <c r="AE47" s="183"/>
      <c r="AF47" s="160"/>
      <c r="AG47" s="160"/>
      <c r="AH47" s="160"/>
      <c r="AI47" s="160"/>
      <c r="AJ47" s="160"/>
      <c r="AK47" s="160"/>
      <c r="AL47" s="160"/>
      <c r="AM47" s="160"/>
      <c r="AN47" s="160"/>
      <c r="AO47" s="183"/>
      <c r="AP47" s="160"/>
      <c r="AQ47" s="160"/>
      <c r="AR47" s="160"/>
      <c r="AS47" s="160"/>
      <c r="AT47" s="160"/>
      <c r="AV47" s="160"/>
      <c r="AW47" s="160"/>
      <c r="AX47" s="160"/>
      <c r="AY47" s="183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</row>
    <row r="48" spans="1:62" s="143" customFormat="1" ht="11.25">
      <c r="A48" s="160"/>
      <c r="B48" s="161"/>
      <c r="C48" s="161"/>
      <c r="D48" s="161"/>
      <c r="E48" s="161"/>
      <c r="F48" s="161"/>
      <c r="G48" s="161"/>
      <c r="H48" s="161"/>
      <c r="I48" s="161"/>
      <c r="J48" s="176"/>
      <c r="K48" s="161"/>
      <c r="L48" s="161"/>
      <c r="M48" s="161"/>
      <c r="N48" s="161"/>
      <c r="O48" s="161"/>
      <c r="P48" s="161"/>
      <c r="Q48" s="161"/>
      <c r="R48" s="176"/>
      <c r="S48" s="161"/>
      <c r="T48" s="160"/>
      <c r="U48" s="177"/>
      <c r="V48" s="160"/>
      <c r="W48" s="161"/>
      <c r="X48" s="161"/>
      <c r="Y48" s="161"/>
      <c r="Z48" s="161"/>
      <c r="AA48" s="176"/>
      <c r="AB48" s="160"/>
      <c r="AC48" s="160"/>
      <c r="AD48" s="160"/>
      <c r="AE48" s="183"/>
      <c r="AF48" s="160"/>
      <c r="AG48" s="160"/>
      <c r="AH48" s="160"/>
      <c r="AI48" s="160"/>
      <c r="AJ48" s="160"/>
      <c r="AK48" s="160"/>
      <c r="AL48" s="160"/>
      <c r="AM48" s="160"/>
      <c r="AN48" s="160"/>
      <c r="AO48" s="183"/>
      <c r="AP48" s="160"/>
      <c r="AQ48" s="160"/>
      <c r="AR48" s="160"/>
      <c r="AS48" s="160"/>
      <c r="AT48" s="160"/>
      <c r="AV48" s="160"/>
      <c r="AW48" s="160"/>
      <c r="AX48" s="160"/>
      <c r="AY48" s="183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</row>
    <row r="49" spans="1:62" s="143" customFormat="1" ht="11.25">
      <c r="A49" s="160"/>
      <c r="B49" s="161"/>
      <c r="C49" s="161"/>
      <c r="D49" s="161"/>
      <c r="E49" s="161"/>
      <c r="F49" s="161"/>
      <c r="G49" s="161"/>
      <c r="H49" s="161"/>
      <c r="I49" s="161"/>
      <c r="J49" s="176"/>
      <c r="K49" s="161"/>
      <c r="L49" s="161"/>
      <c r="M49" s="161"/>
      <c r="N49" s="161"/>
      <c r="O49" s="161"/>
      <c r="P49" s="161"/>
      <c r="Q49" s="161"/>
      <c r="R49" s="176"/>
      <c r="S49" s="161"/>
      <c r="T49" s="160"/>
      <c r="U49" s="177"/>
      <c r="V49" s="160"/>
      <c r="W49" s="161"/>
      <c r="X49" s="161"/>
      <c r="Y49" s="161"/>
      <c r="Z49" s="161"/>
      <c r="AA49" s="176"/>
      <c r="AB49" s="160"/>
      <c r="AC49" s="160"/>
      <c r="AD49" s="160"/>
      <c r="AE49" s="183"/>
      <c r="AF49" s="160"/>
      <c r="AG49" s="160"/>
      <c r="AH49" s="160"/>
      <c r="AI49" s="160"/>
      <c r="AJ49" s="160"/>
      <c r="AK49" s="160"/>
      <c r="AL49" s="160"/>
      <c r="AM49" s="160"/>
      <c r="AN49" s="160"/>
      <c r="AO49" s="183"/>
      <c r="AP49" s="160"/>
      <c r="AQ49" s="160"/>
      <c r="AR49" s="160"/>
      <c r="AS49" s="160"/>
      <c r="AT49" s="160"/>
      <c r="AV49" s="160"/>
      <c r="AW49" s="160"/>
      <c r="AX49" s="160"/>
      <c r="AY49" s="183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</row>
    <row r="50" spans="1:62" s="143" customFormat="1" ht="11.25">
      <c r="A50" s="160"/>
      <c r="B50" s="161"/>
      <c r="C50" s="161"/>
      <c r="D50" s="161"/>
      <c r="E50" s="161"/>
      <c r="F50" s="161"/>
      <c r="G50" s="161"/>
      <c r="H50" s="161"/>
      <c r="I50" s="161"/>
      <c r="J50" s="176"/>
      <c r="K50" s="161"/>
      <c r="L50" s="161"/>
      <c r="M50" s="161"/>
      <c r="N50" s="161"/>
      <c r="O50" s="161"/>
      <c r="P50" s="161"/>
      <c r="Q50" s="161"/>
      <c r="R50" s="176"/>
      <c r="S50" s="161"/>
      <c r="T50" s="160"/>
      <c r="U50" s="177"/>
      <c r="V50" s="160"/>
      <c r="W50" s="161"/>
      <c r="X50" s="161"/>
      <c r="Y50" s="161"/>
      <c r="Z50" s="161"/>
      <c r="AA50" s="176"/>
      <c r="AB50" s="160"/>
      <c r="AC50" s="160"/>
      <c r="AD50" s="160"/>
      <c r="AE50" s="183"/>
      <c r="AF50" s="160"/>
      <c r="AG50" s="160"/>
      <c r="AH50" s="160"/>
      <c r="AI50" s="160"/>
      <c r="AJ50" s="160"/>
      <c r="AK50" s="160"/>
      <c r="AL50" s="160"/>
      <c r="AM50" s="160"/>
      <c r="AN50" s="160"/>
      <c r="AO50" s="183"/>
      <c r="AP50" s="160"/>
      <c r="AQ50" s="160"/>
      <c r="AR50" s="160"/>
      <c r="AS50" s="160"/>
      <c r="AT50" s="160"/>
      <c r="AV50" s="160"/>
      <c r="AW50" s="160"/>
      <c r="AX50" s="160"/>
      <c r="AY50" s="183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</row>
    <row r="51" spans="1:62" s="143" customFormat="1" ht="11.25">
      <c r="A51" s="160"/>
      <c r="B51" s="161"/>
      <c r="C51" s="161"/>
      <c r="D51" s="161"/>
      <c r="E51" s="161"/>
      <c r="F51" s="161"/>
      <c r="G51" s="161"/>
      <c r="H51" s="161"/>
      <c r="I51" s="161"/>
      <c r="J51" s="176"/>
      <c r="K51" s="161"/>
      <c r="L51" s="161"/>
      <c r="M51" s="161"/>
      <c r="N51" s="161"/>
      <c r="O51" s="161"/>
      <c r="P51" s="161"/>
      <c r="Q51" s="161"/>
      <c r="R51" s="176"/>
      <c r="S51" s="161"/>
      <c r="T51" s="160"/>
      <c r="U51" s="177"/>
      <c r="V51" s="160"/>
      <c r="W51" s="161"/>
      <c r="X51" s="161"/>
      <c r="Y51" s="161"/>
      <c r="Z51" s="161"/>
      <c r="AA51" s="176"/>
      <c r="AB51" s="160"/>
      <c r="AC51" s="160"/>
      <c r="AD51" s="160"/>
      <c r="AE51" s="183"/>
      <c r="AF51" s="160"/>
      <c r="AG51" s="160"/>
      <c r="AH51" s="160"/>
      <c r="AI51" s="160"/>
      <c r="AJ51" s="160"/>
      <c r="AK51" s="160"/>
      <c r="AL51" s="160"/>
      <c r="AM51" s="160"/>
      <c r="AN51" s="160"/>
      <c r="AO51" s="183"/>
      <c r="AP51" s="160"/>
      <c r="AQ51" s="160"/>
      <c r="AR51" s="160"/>
      <c r="AS51" s="160"/>
      <c r="AT51" s="160"/>
      <c r="AV51" s="160"/>
      <c r="AW51" s="160"/>
      <c r="AX51" s="160"/>
      <c r="AY51" s="183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</row>
    <row r="52" spans="1:62" s="143" customFormat="1" ht="11.25">
      <c r="A52" s="160"/>
      <c r="B52" s="161"/>
      <c r="C52" s="161"/>
      <c r="D52" s="161"/>
      <c r="E52" s="161"/>
      <c r="F52" s="161"/>
      <c r="G52" s="161"/>
      <c r="H52" s="161"/>
      <c r="I52" s="161"/>
      <c r="J52" s="176"/>
      <c r="K52" s="161"/>
      <c r="L52" s="161"/>
      <c r="M52" s="161"/>
      <c r="N52" s="161"/>
      <c r="O52" s="161"/>
      <c r="P52" s="161"/>
      <c r="Q52" s="161"/>
      <c r="R52" s="176"/>
      <c r="S52" s="161"/>
      <c r="T52" s="160"/>
      <c r="U52" s="177"/>
      <c r="V52" s="160"/>
      <c r="W52" s="161"/>
      <c r="X52" s="161"/>
      <c r="Y52" s="161"/>
      <c r="Z52" s="161"/>
      <c r="AA52" s="176"/>
      <c r="AB52" s="160"/>
      <c r="AC52" s="160"/>
      <c r="AD52" s="160"/>
      <c r="AE52" s="183"/>
      <c r="AF52" s="160"/>
      <c r="AG52" s="160"/>
      <c r="AH52" s="160"/>
      <c r="AI52" s="160"/>
      <c r="AJ52" s="160"/>
      <c r="AK52" s="160"/>
      <c r="AL52" s="160"/>
      <c r="AM52" s="160"/>
      <c r="AN52" s="160"/>
      <c r="AO52" s="183"/>
      <c r="AP52" s="160"/>
      <c r="AQ52" s="160"/>
      <c r="AR52" s="160"/>
      <c r="AS52" s="160"/>
      <c r="AT52" s="160"/>
      <c r="AV52" s="160"/>
      <c r="AW52" s="160"/>
      <c r="AX52" s="160"/>
      <c r="AY52" s="183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</row>
    <row r="53" spans="1:62" s="66" customFormat="1" ht="11.25">
      <c r="A53" s="11"/>
      <c r="B53" s="85"/>
      <c r="C53" s="85"/>
      <c r="D53" s="85"/>
      <c r="E53" s="85"/>
      <c r="F53" s="85"/>
      <c r="G53" s="85"/>
      <c r="H53" s="85"/>
      <c r="I53" s="85"/>
      <c r="J53" s="15"/>
      <c r="K53" s="85"/>
      <c r="L53" s="85"/>
      <c r="M53" s="85"/>
      <c r="N53" s="85"/>
      <c r="O53" s="85"/>
      <c r="P53" s="85"/>
      <c r="Q53" s="85"/>
      <c r="R53" s="15"/>
      <c r="S53" s="85"/>
      <c r="T53" s="11"/>
      <c r="U53" s="84"/>
      <c r="V53" s="11"/>
      <c r="W53" s="85"/>
      <c r="X53" s="85"/>
      <c r="Y53" s="85"/>
      <c r="Z53" s="85"/>
      <c r="AA53" s="15"/>
      <c r="AB53" s="11"/>
      <c r="AC53" s="11"/>
      <c r="AD53" s="11"/>
      <c r="AE53" s="64"/>
      <c r="AF53" s="11"/>
      <c r="AG53" s="11"/>
      <c r="AH53" s="11"/>
      <c r="AI53" s="11"/>
      <c r="AJ53" s="11"/>
      <c r="AK53" s="11"/>
      <c r="AL53" s="11"/>
      <c r="AM53" s="11"/>
      <c r="AN53" s="11"/>
      <c r="AO53" s="64"/>
      <c r="AP53" s="11"/>
      <c r="AQ53" s="11"/>
      <c r="AR53" s="11"/>
      <c r="AS53" s="11"/>
      <c r="AT53" s="11"/>
      <c r="AV53" s="11"/>
      <c r="AW53" s="11"/>
      <c r="AX53" s="11"/>
      <c r="AY53" s="64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 s="66" customFormat="1" ht="11.25">
      <c r="A54" s="11"/>
      <c r="B54" s="11"/>
      <c r="C54" s="11"/>
      <c r="D54" s="11"/>
      <c r="E54" s="11"/>
      <c r="F54" s="11"/>
      <c r="G54" s="11"/>
      <c r="H54" s="11"/>
      <c r="I54" s="11"/>
      <c r="K54" s="85"/>
      <c r="L54" s="85"/>
      <c r="M54" s="85"/>
      <c r="N54" s="85"/>
      <c r="O54" s="85"/>
      <c r="P54" s="85"/>
      <c r="Q54" s="85"/>
      <c r="R54" s="15"/>
      <c r="S54" s="85"/>
      <c r="T54" s="11"/>
      <c r="U54" s="84"/>
      <c r="V54" s="11"/>
      <c r="W54" s="85"/>
      <c r="X54" s="85"/>
      <c r="Y54" s="85"/>
      <c r="Z54" s="85"/>
      <c r="AA54" s="15"/>
      <c r="AB54" s="11"/>
      <c r="AC54" s="11"/>
      <c r="AD54" s="11"/>
      <c r="AE54" s="64"/>
      <c r="AF54" s="11"/>
      <c r="AG54" s="11"/>
      <c r="AH54" s="11"/>
      <c r="AI54" s="11"/>
      <c r="AJ54" s="11"/>
      <c r="AK54" s="11"/>
      <c r="AL54" s="11"/>
      <c r="AM54" s="11"/>
      <c r="AN54" s="11"/>
      <c r="AO54" s="64"/>
      <c r="AP54" s="11"/>
      <c r="AQ54" s="11"/>
      <c r="AR54" s="11"/>
      <c r="AS54" s="11"/>
      <c r="AT54" s="11"/>
      <c r="AV54" s="11"/>
      <c r="AW54" s="11"/>
      <c r="AX54" s="11"/>
      <c r="AY54" s="64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s="37" customFormat="1" ht="10.5">
      <c r="A55" s="35"/>
      <c r="B55" s="35"/>
      <c r="C55" s="35"/>
      <c r="D55" s="35"/>
      <c r="E55" s="35"/>
      <c r="F55" s="35"/>
      <c r="G55" s="35"/>
      <c r="H55" s="35"/>
      <c r="I55" s="35"/>
      <c r="K55" s="86"/>
      <c r="L55" s="86"/>
      <c r="M55" s="86"/>
      <c r="N55" s="86"/>
      <c r="O55" s="86"/>
      <c r="P55" s="86"/>
      <c r="Q55" s="86"/>
      <c r="R55" s="88"/>
      <c r="S55" s="86"/>
      <c r="T55" s="35"/>
      <c r="U55" s="87"/>
      <c r="V55" s="35"/>
      <c r="W55" s="86"/>
      <c r="X55" s="86"/>
      <c r="Y55" s="86"/>
      <c r="Z55" s="86"/>
      <c r="AA55" s="88"/>
      <c r="AB55" s="35"/>
      <c r="AC55" s="35"/>
      <c r="AD55" s="35"/>
      <c r="AE55" s="36"/>
      <c r="AF55" s="35"/>
      <c r="AG55" s="35"/>
      <c r="AH55" s="35"/>
      <c r="AI55" s="35"/>
      <c r="AJ55" s="35"/>
      <c r="AK55" s="35"/>
      <c r="AL55" s="35"/>
      <c r="AM55" s="35"/>
      <c r="AN55" s="35"/>
      <c r="AO55" s="36"/>
      <c r="AP55" s="35"/>
      <c r="AQ55" s="35"/>
      <c r="AR55" s="35"/>
      <c r="AS55" s="35"/>
      <c r="AT55" s="35"/>
      <c r="AV55" s="35"/>
      <c r="AW55" s="35"/>
      <c r="AX55" s="35"/>
      <c r="AY55" s="36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</row>
    <row r="56" spans="1:62">
      <c r="K56" s="85"/>
      <c r="L56" s="85"/>
      <c r="M56" s="85"/>
      <c r="N56" s="85"/>
      <c r="O56" s="85"/>
      <c r="P56" s="85"/>
      <c r="Q56" s="85"/>
      <c r="R56" s="15"/>
      <c r="S56" s="85"/>
      <c r="U56" s="84"/>
      <c r="W56" s="85"/>
      <c r="X56" s="85"/>
      <c r="Y56" s="85"/>
      <c r="Z56" s="85"/>
      <c r="AA56" s="15"/>
    </row>
    <row r="57" spans="1:62">
      <c r="K57" s="85"/>
      <c r="L57" s="85"/>
      <c r="M57" s="85"/>
      <c r="N57" s="85"/>
      <c r="O57" s="85"/>
      <c r="P57" s="85"/>
      <c r="Q57" s="85"/>
      <c r="R57" s="15"/>
      <c r="S57" s="85"/>
      <c r="U57" s="84"/>
      <c r="W57" s="85"/>
      <c r="X57" s="85"/>
      <c r="Y57" s="85"/>
      <c r="Z57" s="85"/>
      <c r="AA57" s="15"/>
    </row>
    <row r="58" spans="1:62">
      <c r="K58" s="85"/>
      <c r="L58" s="85"/>
      <c r="M58" s="85"/>
      <c r="N58" s="85"/>
      <c r="O58" s="85"/>
      <c r="P58" s="85"/>
      <c r="Q58" s="85"/>
      <c r="R58" s="15"/>
      <c r="S58" s="85"/>
      <c r="U58" s="84"/>
      <c r="W58" s="85"/>
      <c r="X58" s="85"/>
      <c r="Y58" s="85"/>
      <c r="Z58" s="85"/>
      <c r="AA58" s="15"/>
    </row>
    <row r="59" spans="1:62">
      <c r="K59" s="85"/>
      <c r="L59" s="85"/>
      <c r="M59" s="85"/>
      <c r="N59" s="85"/>
      <c r="O59" s="85"/>
      <c r="P59" s="85"/>
      <c r="Q59" s="85"/>
      <c r="R59" s="15"/>
      <c r="S59" s="85"/>
      <c r="U59" s="84"/>
      <c r="W59" s="85"/>
      <c r="X59" s="85"/>
      <c r="Y59" s="85"/>
      <c r="Z59" s="85"/>
      <c r="AA59" s="15"/>
    </row>
    <row r="60" spans="1:62">
      <c r="K60" s="85"/>
      <c r="L60" s="85"/>
      <c r="M60" s="85"/>
      <c r="N60" s="85"/>
      <c r="O60" s="85"/>
      <c r="P60" s="85"/>
      <c r="Q60" s="85"/>
      <c r="R60" s="15"/>
      <c r="S60" s="85"/>
      <c r="U60" s="84"/>
      <c r="W60" s="85"/>
      <c r="X60" s="85"/>
      <c r="Y60" s="85"/>
      <c r="Z60" s="85"/>
      <c r="AA60" s="15"/>
    </row>
    <row r="61" spans="1:62">
      <c r="K61" s="85"/>
      <c r="L61" s="85"/>
      <c r="M61" s="85"/>
      <c r="N61" s="85"/>
      <c r="O61" s="85"/>
      <c r="P61" s="85"/>
      <c r="Q61" s="85"/>
      <c r="R61" s="15"/>
      <c r="S61" s="85"/>
      <c r="U61" s="84"/>
      <c r="W61" s="85"/>
      <c r="X61" s="85"/>
      <c r="Y61" s="85"/>
      <c r="Z61" s="85"/>
      <c r="AA61" s="15"/>
    </row>
    <row r="62" spans="1:62">
      <c r="K62" s="85"/>
      <c r="L62" s="85"/>
      <c r="M62" s="85"/>
      <c r="N62" s="85"/>
      <c r="O62" s="85"/>
      <c r="P62" s="85"/>
      <c r="Q62" s="85"/>
      <c r="R62" s="15"/>
      <c r="S62" s="85"/>
      <c r="U62" s="84"/>
      <c r="W62" s="85"/>
      <c r="X62" s="85"/>
      <c r="Y62" s="85"/>
      <c r="Z62" s="85"/>
      <c r="AA62" s="15"/>
    </row>
    <row r="63" spans="1:62">
      <c r="K63" s="85"/>
      <c r="L63" s="85"/>
      <c r="M63" s="85"/>
      <c r="N63" s="85"/>
      <c r="O63" s="85"/>
      <c r="P63" s="85"/>
      <c r="Q63" s="85"/>
      <c r="R63" s="15"/>
      <c r="S63" s="85"/>
      <c r="U63" s="84"/>
      <c r="W63" s="85"/>
      <c r="X63" s="85"/>
      <c r="Y63" s="85"/>
      <c r="Z63" s="85"/>
      <c r="AA63" s="15"/>
    </row>
    <row r="64" spans="1:62">
      <c r="K64" s="85"/>
      <c r="L64" s="85"/>
      <c r="M64" s="85"/>
      <c r="N64" s="85"/>
      <c r="O64" s="85"/>
      <c r="P64" s="85"/>
      <c r="Q64" s="85"/>
      <c r="R64" s="15"/>
      <c r="S64" s="85"/>
      <c r="U64" s="84"/>
      <c r="W64" s="85"/>
      <c r="X64" s="85"/>
      <c r="Y64" s="85"/>
      <c r="Z64" s="85"/>
      <c r="AA64" s="15"/>
    </row>
    <row r="65" spans="11:27">
      <c r="K65" s="85"/>
      <c r="L65" s="85"/>
      <c r="M65" s="85"/>
      <c r="N65" s="85"/>
      <c r="O65" s="85"/>
      <c r="P65" s="85"/>
      <c r="Q65" s="85"/>
      <c r="R65" s="15"/>
      <c r="S65" s="85"/>
      <c r="U65" s="84"/>
      <c r="W65" s="85"/>
      <c r="X65" s="85"/>
      <c r="Y65" s="85"/>
      <c r="Z65" s="85"/>
      <c r="AA65" s="15"/>
    </row>
    <row r="66" spans="11:27">
      <c r="K66" s="85"/>
      <c r="L66" s="85"/>
      <c r="M66" s="85"/>
      <c r="N66" s="85"/>
      <c r="O66" s="85"/>
      <c r="P66" s="85"/>
      <c r="Q66" s="85"/>
      <c r="R66" s="15"/>
      <c r="S66" s="85"/>
      <c r="U66" s="84"/>
      <c r="W66" s="85"/>
      <c r="X66" s="85"/>
      <c r="Y66" s="85"/>
      <c r="Z66" s="85"/>
      <c r="AA66" s="15"/>
    </row>
    <row r="67" spans="11:27">
      <c r="K67" s="85"/>
      <c r="L67" s="85"/>
      <c r="M67" s="85"/>
      <c r="N67" s="85"/>
      <c r="O67" s="85"/>
      <c r="P67" s="85"/>
      <c r="Q67" s="85"/>
      <c r="R67" s="15"/>
      <c r="S67" s="85"/>
      <c r="U67" s="84"/>
      <c r="W67" s="85"/>
      <c r="X67" s="85"/>
      <c r="Y67" s="85"/>
      <c r="Z67" s="85"/>
      <c r="AA67" s="15"/>
    </row>
    <row r="68" spans="11:27">
      <c r="K68" s="85"/>
      <c r="L68" s="85"/>
      <c r="M68" s="85"/>
      <c r="N68" s="85"/>
      <c r="O68" s="85"/>
      <c r="P68" s="85"/>
      <c r="Q68" s="85"/>
      <c r="R68" s="15"/>
      <c r="S68" s="85"/>
      <c r="U68" s="84"/>
      <c r="W68" s="85"/>
      <c r="X68" s="85"/>
      <c r="Y68" s="85"/>
      <c r="Z68" s="85"/>
      <c r="AA68" s="15"/>
    </row>
    <row r="69" spans="11:27">
      <c r="K69" s="85"/>
      <c r="L69" s="85"/>
      <c r="M69" s="85"/>
      <c r="N69" s="85"/>
      <c r="O69" s="85"/>
      <c r="P69" s="85"/>
      <c r="Q69" s="85"/>
      <c r="R69" s="15"/>
      <c r="S69" s="85"/>
      <c r="U69" s="84"/>
      <c r="W69" s="85"/>
      <c r="X69" s="85"/>
      <c r="Y69" s="85"/>
      <c r="Z69" s="85"/>
      <c r="AA69" s="15"/>
    </row>
    <row r="70" spans="11:27">
      <c r="K70" s="85"/>
      <c r="L70" s="85"/>
      <c r="M70" s="85"/>
      <c r="N70" s="85"/>
      <c r="O70" s="85"/>
      <c r="P70" s="85"/>
      <c r="Q70" s="85"/>
      <c r="R70" s="15"/>
      <c r="S70" s="85"/>
      <c r="U70" s="84"/>
      <c r="W70" s="85"/>
      <c r="X70" s="85"/>
      <c r="Y70" s="85"/>
      <c r="Z70" s="85"/>
      <c r="AA70" s="15"/>
    </row>
    <row r="71" spans="11:27">
      <c r="K71" s="85"/>
      <c r="L71" s="85"/>
      <c r="M71" s="85"/>
      <c r="N71" s="85"/>
      <c r="O71" s="85"/>
      <c r="P71" s="85"/>
      <c r="Q71" s="85"/>
      <c r="R71" s="15"/>
      <c r="S71" s="85"/>
      <c r="U71" s="84"/>
      <c r="W71" s="85"/>
      <c r="X71" s="85"/>
      <c r="Y71" s="85"/>
      <c r="Z71" s="85"/>
      <c r="AA71" s="15"/>
    </row>
    <row r="72" spans="11:27">
      <c r="K72" s="85"/>
      <c r="L72" s="85"/>
      <c r="M72" s="85"/>
      <c r="N72" s="85"/>
      <c r="O72" s="85"/>
      <c r="P72" s="85"/>
      <c r="Q72" s="85"/>
      <c r="R72" s="15"/>
      <c r="S72" s="85"/>
      <c r="U72" s="84"/>
      <c r="W72" s="85"/>
      <c r="X72" s="85"/>
      <c r="Y72" s="85"/>
      <c r="Z72" s="85"/>
      <c r="AA72" s="15"/>
    </row>
    <row r="73" spans="11:27">
      <c r="K73" s="85"/>
      <c r="L73" s="85"/>
      <c r="M73" s="85"/>
      <c r="N73" s="85"/>
      <c r="O73" s="85"/>
      <c r="P73" s="85"/>
      <c r="Q73" s="85"/>
      <c r="R73" s="15"/>
      <c r="S73" s="85"/>
      <c r="U73" s="84"/>
      <c r="W73" s="85"/>
      <c r="X73" s="85"/>
      <c r="Y73" s="85"/>
      <c r="Z73" s="85"/>
      <c r="AA73" s="15"/>
    </row>
    <row r="74" spans="11:27">
      <c r="K74" s="85"/>
      <c r="L74" s="85"/>
      <c r="M74" s="85"/>
      <c r="N74" s="85"/>
      <c r="O74" s="85"/>
      <c r="P74" s="85"/>
      <c r="Q74" s="85"/>
      <c r="R74" s="15"/>
      <c r="S74" s="85"/>
      <c r="U74" s="84"/>
      <c r="W74" s="85"/>
      <c r="X74" s="85"/>
      <c r="Y74" s="85"/>
      <c r="Z74" s="85"/>
      <c r="AA74" s="15"/>
    </row>
    <row r="75" spans="11:27">
      <c r="K75" s="85"/>
      <c r="L75" s="85"/>
      <c r="M75" s="85"/>
      <c r="N75" s="85"/>
      <c r="O75" s="85"/>
      <c r="P75" s="85"/>
      <c r="Q75" s="85"/>
      <c r="R75" s="15"/>
      <c r="S75" s="85"/>
      <c r="U75" s="84"/>
      <c r="W75" s="85"/>
      <c r="X75" s="85"/>
      <c r="Y75" s="85"/>
      <c r="Z75" s="85"/>
      <c r="AA75" s="15"/>
    </row>
    <row r="76" spans="11:27">
      <c r="K76" s="85"/>
      <c r="L76" s="85"/>
      <c r="M76" s="85"/>
      <c r="N76" s="85"/>
      <c r="O76" s="85"/>
      <c r="P76" s="85"/>
      <c r="Q76" s="85"/>
      <c r="R76" s="15"/>
      <c r="S76" s="85"/>
      <c r="U76" s="84"/>
      <c r="W76" s="85"/>
      <c r="X76" s="85"/>
      <c r="Y76" s="85"/>
      <c r="Z76" s="85"/>
      <c r="AA76" s="15"/>
    </row>
    <row r="77" spans="11:27">
      <c r="K77" s="85"/>
      <c r="L77" s="85"/>
      <c r="M77" s="85"/>
      <c r="N77" s="85"/>
      <c r="O77" s="85"/>
      <c r="P77" s="85"/>
      <c r="Q77" s="85"/>
      <c r="R77" s="15"/>
      <c r="S77" s="85"/>
      <c r="U77" s="84"/>
      <c r="W77" s="85"/>
      <c r="X77" s="85"/>
      <c r="Y77" s="85"/>
      <c r="Z77" s="85"/>
      <c r="AA77" s="15"/>
    </row>
    <row r="78" spans="11:27">
      <c r="K78" s="85"/>
      <c r="L78" s="85"/>
      <c r="M78" s="85"/>
      <c r="N78" s="85"/>
      <c r="O78" s="85"/>
      <c r="P78" s="85"/>
      <c r="Q78" s="85"/>
      <c r="R78" s="15"/>
      <c r="S78" s="85"/>
      <c r="U78" s="84"/>
      <c r="W78" s="85"/>
      <c r="X78" s="85"/>
      <c r="Y78" s="85"/>
      <c r="Z78" s="85"/>
      <c r="AA78" s="15"/>
    </row>
    <row r="79" spans="11:27">
      <c r="K79" s="85"/>
      <c r="L79" s="85"/>
      <c r="M79" s="85"/>
      <c r="N79" s="85"/>
      <c r="O79" s="85"/>
      <c r="P79" s="85"/>
      <c r="Q79" s="85"/>
      <c r="R79" s="15"/>
      <c r="S79" s="85"/>
      <c r="U79" s="84"/>
      <c r="W79" s="85"/>
      <c r="X79" s="85"/>
      <c r="Y79" s="85"/>
      <c r="Z79" s="85"/>
      <c r="AA79" s="15"/>
    </row>
    <row r="80" spans="11:27">
      <c r="K80" s="85"/>
      <c r="L80" s="85"/>
      <c r="M80" s="85"/>
      <c r="N80" s="85"/>
      <c r="O80" s="85"/>
      <c r="P80" s="85"/>
      <c r="Q80" s="85"/>
      <c r="R80" s="15"/>
      <c r="S80" s="85"/>
      <c r="U80" s="84"/>
      <c r="W80" s="85"/>
      <c r="X80" s="85"/>
      <c r="Y80" s="85"/>
      <c r="Z80" s="85"/>
      <c r="AA80" s="15"/>
    </row>
    <row r="81" spans="11:27">
      <c r="K81" s="85"/>
      <c r="L81" s="85"/>
      <c r="M81" s="85"/>
      <c r="N81" s="85"/>
      <c r="O81" s="85"/>
      <c r="P81" s="85"/>
      <c r="Q81" s="85"/>
      <c r="R81" s="15"/>
      <c r="S81" s="85"/>
      <c r="U81" s="84"/>
      <c r="W81" s="85"/>
      <c r="X81" s="85"/>
      <c r="Y81" s="85"/>
      <c r="Z81" s="85"/>
      <c r="AA81" s="15"/>
    </row>
    <row r="82" spans="11:27">
      <c r="K82" s="85"/>
      <c r="L82" s="85"/>
      <c r="M82" s="85"/>
      <c r="N82" s="85"/>
      <c r="O82" s="85"/>
      <c r="P82" s="85"/>
      <c r="Q82" s="85"/>
      <c r="R82" s="15"/>
      <c r="S82" s="85"/>
      <c r="U82" s="84"/>
      <c r="W82" s="85"/>
      <c r="X82" s="85"/>
      <c r="Y82" s="85"/>
      <c r="Z82" s="85"/>
      <c r="AA82" s="15"/>
    </row>
    <row r="83" spans="11:27">
      <c r="K83" s="85"/>
      <c r="L83" s="85"/>
      <c r="M83" s="85"/>
      <c r="N83" s="85"/>
      <c r="O83" s="85"/>
      <c r="P83" s="85"/>
      <c r="Q83" s="85"/>
      <c r="R83" s="15"/>
      <c r="S83" s="85"/>
      <c r="U83" s="84"/>
      <c r="W83" s="85"/>
      <c r="X83" s="85"/>
      <c r="Y83" s="85"/>
      <c r="Z83" s="85"/>
      <c r="AA83" s="15"/>
    </row>
  </sheetData>
  <mergeCells count="7">
    <mergeCell ref="AN2:AV2"/>
    <mergeCell ref="AN3:AV3"/>
    <mergeCell ref="I5:J5"/>
    <mergeCell ref="A2:J2"/>
    <mergeCell ref="A3:J3"/>
    <mergeCell ref="U2:AD2"/>
    <mergeCell ref="U3:AD3"/>
  </mergeCells>
  <phoneticPr fontId="15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  <colBreaks count="1" manualBreakCount="1">
    <brk id="39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Q32"/>
  <sheetViews>
    <sheetView view="pageBreakPreview" topLeftCell="G1" zoomScale="70" zoomScaleNormal="73" zoomScaleSheetLayoutView="70" workbookViewId="0">
      <selection activeCell="J52" sqref="J51:J52"/>
    </sheetView>
  </sheetViews>
  <sheetFormatPr defaultRowHeight="14.25"/>
  <cols>
    <col min="1" max="1" width="10.625" style="236" customWidth="1"/>
    <col min="2" max="2" width="7" style="237" customWidth="1"/>
    <col min="3" max="3" width="6.375" style="237" customWidth="1"/>
    <col min="4" max="4" width="6.625" style="237" customWidth="1"/>
    <col min="5" max="5" width="6.375" style="237" customWidth="1"/>
    <col min="6" max="6" width="6.875" style="237" customWidth="1"/>
    <col min="7" max="7" width="8.375" style="237" customWidth="1"/>
    <col min="8" max="8" width="8.25" style="238" customWidth="1"/>
    <col min="9" max="9" width="8.5" style="237" customWidth="1"/>
    <col min="10" max="10" width="8" style="237" customWidth="1"/>
    <col min="11" max="11" width="9" style="237" customWidth="1"/>
    <col min="12" max="12" width="8" style="238" customWidth="1"/>
    <col min="13" max="13" width="8.875" style="226" customWidth="1"/>
    <col min="14" max="14" width="9.5" style="226" customWidth="1"/>
    <col min="15" max="15" width="10.75" style="226" customWidth="1"/>
    <col min="16" max="16" width="6.5" style="226" customWidth="1"/>
    <col min="17" max="17" width="9.125" style="226" customWidth="1"/>
    <col min="18" max="18" width="9.75" style="226" customWidth="1"/>
    <col min="19" max="19" width="10.375" style="226" customWidth="1"/>
    <col min="20" max="20" width="10" style="226" customWidth="1"/>
    <col min="21" max="21" width="8.375" style="226" customWidth="1"/>
    <col min="22" max="22" width="10.625" style="236" customWidth="1"/>
    <col min="23" max="23" width="10.625" style="226" customWidth="1"/>
    <col min="24" max="25" width="10.125" style="226" customWidth="1"/>
    <col min="26" max="26" width="8.375" style="226" customWidth="1"/>
    <col min="27" max="27" width="8.5" style="226" customWidth="1"/>
    <col min="28" max="28" width="6.75" style="226" customWidth="1"/>
    <col min="29" max="29" width="9.5" style="226" customWidth="1"/>
    <col min="30" max="30" width="9.125" style="226" customWidth="1"/>
    <col min="31" max="31" width="11" style="226" customWidth="1"/>
    <col min="32" max="32" width="10" style="226" customWidth="1"/>
    <col min="33" max="33" width="12.25" style="226" customWidth="1"/>
    <col min="34" max="34" width="8.875" style="226" customWidth="1"/>
    <col min="35" max="35" width="8.5" style="226" customWidth="1"/>
    <col min="36" max="36" width="8.875" style="226" customWidth="1"/>
    <col min="37" max="37" width="8.375" style="226" customWidth="1"/>
    <col min="38" max="38" width="8.625" style="226" customWidth="1"/>
    <col min="39" max="39" width="7.875" style="226" customWidth="1"/>
    <col min="40" max="40" width="7.5" style="226" customWidth="1"/>
    <col min="41" max="41" width="5.875" style="226" customWidth="1"/>
    <col min="42" max="42" width="6.625" style="226" customWidth="1"/>
    <col min="43" max="43" width="10.625" style="236" customWidth="1"/>
    <col min="44" max="16384" width="9" style="226"/>
  </cols>
  <sheetData>
    <row r="1" spans="1:43" s="223" customFormat="1" ht="27.95" customHeight="1">
      <c r="A1" s="221"/>
      <c r="B1" s="221"/>
      <c r="C1" s="221"/>
      <c r="D1" s="221"/>
      <c r="E1" s="221"/>
      <c r="F1" s="221"/>
      <c r="G1" s="221"/>
      <c r="H1" s="222"/>
      <c r="I1" s="221"/>
      <c r="J1" s="221"/>
      <c r="K1" s="221"/>
      <c r="L1" s="222"/>
      <c r="V1" s="224"/>
      <c r="W1" s="225"/>
      <c r="AQ1" s="224"/>
    </row>
    <row r="2" spans="1:43" s="323" customFormat="1" ht="30" customHeight="1">
      <c r="A2" s="2340" t="s">
        <v>922</v>
      </c>
      <c r="B2" s="2340"/>
      <c r="C2" s="2340"/>
      <c r="D2" s="2340"/>
      <c r="E2" s="2340"/>
      <c r="F2" s="2340"/>
      <c r="G2" s="2340"/>
      <c r="H2" s="2340"/>
      <c r="I2" s="2340"/>
      <c r="J2" s="2340"/>
      <c r="K2" s="2340"/>
      <c r="L2" s="2340"/>
      <c r="M2" s="2340"/>
      <c r="N2" s="2340"/>
      <c r="O2" s="2340"/>
      <c r="P2" s="2340"/>
      <c r="Q2" s="2340"/>
      <c r="R2" s="2340"/>
      <c r="S2" s="2340"/>
      <c r="T2" s="2340"/>
      <c r="U2" s="2340"/>
      <c r="V2" s="2340"/>
      <c r="W2" s="2340" t="s">
        <v>923</v>
      </c>
      <c r="X2" s="2340"/>
      <c r="Y2" s="2340"/>
      <c r="Z2" s="2340"/>
      <c r="AA2" s="2340"/>
      <c r="AB2" s="2340"/>
      <c r="AC2" s="2340"/>
      <c r="AD2" s="2340"/>
      <c r="AE2" s="2340"/>
      <c r="AF2" s="2340"/>
      <c r="AG2" s="2340"/>
      <c r="AH2" s="2340"/>
      <c r="AI2" s="2340"/>
      <c r="AJ2" s="2340"/>
      <c r="AK2" s="2340"/>
      <c r="AL2" s="2340"/>
      <c r="AM2" s="2340"/>
      <c r="AN2" s="2340"/>
      <c r="AO2" s="2340"/>
      <c r="AP2" s="2340"/>
      <c r="AQ2" s="2340"/>
    </row>
    <row r="3" spans="1:43" s="398" customFormat="1" ht="39.950000000000003" customHeight="1">
      <c r="A3" s="2347" t="s">
        <v>921</v>
      </c>
      <c r="B3" s="2347"/>
      <c r="C3" s="2347"/>
      <c r="D3" s="2347"/>
      <c r="E3" s="2347"/>
      <c r="F3" s="2347"/>
      <c r="G3" s="2347"/>
      <c r="H3" s="2347"/>
      <c r="I3" s="2347"/>
      <c r="J3" s="2347"/>
      <c r="K3" s="2347"/>
      <c r="L3" s="2347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2347" t="s">
        <v>924</v>
      </c>
      <c r="X3" s="2347"/>
      <c r="Y3" s="2347"/>
      <c r="Z3" s="2347"/>
      <c r="AA3" s="2347"/>
      <c r="AB3" s="2347"/>
      <c r="AC3" s="2347"/>
      <c r="AD3" s="2347"/>
      <c r="AE3" s="2347"/>
      <c r="AF3" s="2347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AQ3" s="399"/>
    </row>
    <row r="4" spans="1:43" s="373" customFormat="1" ht="19.5" customHeight="1">
      <c r="A4" s="373" t="s">
        <v>1009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V4" s="374" t="s">
        <v>1010</v>
      </c>
      <c r="W4" s="373" t="s">
        <v>1011</v>
      </c>
      <c r="AQ4" s="374" t="s">
        <v>1010</v>
      </c>
    </row>
    <row r="5" spans="1:43" s="1495" customFormat="1" ht="15.2" customHeight="1">
      <c r="A5" s="1533"/>
      <c r="B5" s="2341" t="s">
        <v>2099</v>
      </c>
      <c r="C5" s="2342"/>
      <c r="D5" s="2342"/>
      <c r="E5" s="2342"/>
      <c r="F5" s="2342"/>
      <c r="G5" s="2342"/>
      <c r="H5" s="2342"/>
      <c r="I5" s="2342"/>
      <c r="J5" s="2342"/>
      <c r="K5" s="2342"/>
      <c r="L5" s="2342"/>
      <c r="M5" s="2342" t="s">
        <v>2100</v>
      </c>
      <c r="N5" s="2342"/>
      <c r="O5" s="2342"/>
      <c r="P5" s="2342"/>
      <c r="Q5" s="2342"/>
      <c r="R5" s="1541"/>
      <c r="S5" s="1541"/>
      <c r="T5" s="1541"/>
      <c r="U5" s="1542"/>
      <c r="V5" s="1537"/>
      <c r="W5" s="1559"/>
      <c r="X5" s="2343" t="s">
        <v>2101</v>
      </c>
      <c r="Y5" s="2344"/>
      <c r="Z5" s="2344"/>
      <c r="AA5" s="2344"/>
      <c r="AB5" s="2344"/>
      <c r="AC5" s="2344"/>
      <c r="AD5" s="2344"/>
      <c r="AE5" s="2344"/>
      <c r="AF5" s="2344"/>
      <c r="AG5" s="2344" t="s">
        <v>2102</v>
      </c>
      <c r="AH5" s="2344"/>
      <c r="AI5" s="1561" t="s">
        <v>2103</v>
      </c>
      <c r="AJ5" s="2345" t="s">
        <v>2104</v>
      </c>
      <c r="AK5" s="2345"/>
      <c r="AL5" s="2345"/>
      <c r="AM5" s="2345"/>
      <c r="AN5" s="2345"/>
      <c r="AO5" s="2345"/>
      <c r="AP5" s="2346"/>
      <c r="AQ5" s="1537"/>
    </row>
    <row r="6" spans="1:43" s="1489" customFormat="1" ht="15.2" customHeight="1">
      <c r="A6" s="1534"/>
      <c r="B6" s="1548"/>
      <c r="C6" s="2351" t="s">
        <v>2105</v>
      </c>
      <c r="D6" s="2352"/>
      <c r="E6" s="2352"/>
      <c r="F6" s="2352"/>
      <c r="G6" s="2352"/>
      <c r="H6" s="2352"/>
      <c r="I6" s="2352"/>
      <c r="J6" s="2352"/>
      <c r="K6" s="2352"/>
      <c r="L6" s="1553" t="s">
        <v>2106</v>
      </c>
      <c r="M6" s="1490"/>
      <c r="N6" s="2351"/>
      <c r="O6" s="2352"/>
      <c r="P6" s="2352"/>
      <c r="Q6" s="2352"/>
      <c r="R6" s="2352"/>
      <c r="S6" s="1549"/>
      <c r="T6" s="1549"/>
      <c r="U6" s="1554"/>
      <c r="V6" s="1538"/>
      <c r="W6" s="1492"/>
      <c r="X6" s="2351" t="s">
        <v>2107</v>
      </c>
      <c r="Y6" s="2352"/>
      <c r="Z6" s="2352"/>
      <c r="AA6" s="1550" t="s">
        <v>2108</v>
      </c>
      <c r="AB6" s="2348" t="s">
        <v>2109</v>
      </c>
      <c r="AC6" s="2348"/>
      <c r="AD6" s="2348"/>
      <c r="AE6" s="2348"/>
      <c r="AF6" s="2348"/>
      <c r="AG6" s="1562" t="s">
        <v>2110</v>
      </c>
      <c r="AH6" s="1550" t="s">
        <v>2111</v>
      </c>
      <c r="AI6" s="1551" t="s">
        <v>2112</v>
      </c>
      <c r="AJ6" s="1490"/>
      <c r="AK6" s="2349" t="s">
        <v>2113</v>
      </c>
      <c r="AL6" s="2348"/>
      <c r="AM6" s="2348"/>
      <c r="AN6" s="2348"/>
      <c r="AO6" s="2350"/>
      <c r="AP6" s="1555" t="s">
        <v>2114</v>
      </c>
      <c r="AQ6" s="1538"/>
    </row>
    <row r="7" spans="1:43" s="1489" customFormat="1" ht="15.2" customHeight="1">
      <c r="A7" s="2044" t="s">
        <v>2406</v>
      </c>
      <c r="B7" s="1548"/>
      <c r="C7" s="1548"/>
      <c r="D7" s="2351" t="s">
        <v>2115</v>
      </c>
      <c r="E7" s="2352"/>
      <c r="F7" s="2352"/>
      <c r="G7" s="2352"/>
      <c r="H7" s="2352"/>
      <c r="I7" s="2352"/>
      <c r="J7" s="1550" t="s">
        <v>2116</v>
      </c>
      <c r="K7" s="1549" t="s">
        <v>2117</v>
      </c>
      <c r="L7" s="1548"/>
      <c r="M7" s="1490"/>
      <c r="N7" s="2353" t="s">
        <v>2118</v>
      </c>
      <c r="O7" s="2354"/>
      <c r="P7" s="2354"/>
      <c r="Q7" s="2354"/>
      <c r="R7" s="2354"/>
      <c r="S7" s="1490"/>
      <c r="T7" s="1490"/>
      <c r="U7" s="1555"/>
      <c r="V7" s="1491" t="s">
        <v>726</v>
      </c>
      <c r="W7" s="2043" t="s">
        <v>2404</v>
      </c>
      <c r="X7" s="2353" t="s">
        <v>134</v>
      </c>
      <c r="Y7" s="2354"/>
      <c r="Z7" s="2354"/>
      <c r="AA7" s="1552" t="s">
        <v>2119</v>
      </c>
      <c r="AB7" s="2354"/>
      <c r="AC7" s="2354"/>
      <c r="AD7" s="2354"/>
      <c r="AE7" s="2354"/>
      <c r="AF7" s="2354"/>
      <c r="AG7" s="1493"/>
      <c r="AH7" s="1563"/>
      <c r="AI7" s="1551" t="s">
        <v>2120</v>
      </c>
      <c r="AJ7" s="1490"/>
      <c r="AK7" s="1548"/>
      <c r="AL7" s="1550" t="s">
        <v>2121</v>
      </c>
      <c r="AM7" s="1550" t="s">
        <v>2122</v>
      </c>
      <c r="AN7" s="1550" t="s">
        <v>2123</v>
      </c>
      <c r="AO7" s="1550" t="s">
        <v>2124</v>
      </c>
      <c r="AP7" s="1555"/>
      <c r="AQ7" s="1491" t="s">
        <v>981</v>
      </c>
    </row>
    <row r="8" spans="1:43" s="1489" customFormat="1" ht="15.2" customHeight="1">
      <c r="A8" s="2044" t="s">
        <v>2407</v>
      </c>
      <c r="B8" s="1548"/>
      <c r="C8" s="1548"/>
      <c r="D8" s="1548"/>
      <c r="E8" s="2355" t="s">
        <v>2125</v>
      </c>
      <c r="F8" s="2356"/>
      <c r="G8" s="2356"/>
      <c r="H8" s="2356"/>
      <c r="I8" s="2356"/>
      <c r="J8" s="1551" t="s">
        <v>2126</v>
      </c>
      <c r="K8" s="1490"/>
      <c r="L8" s="1548"/>
      <c r="M8" s="1490"/>
      <c r="N8" s="1548"/>
      <c r="O8" s="1556" t="s">
        <v>2127</v>
      </c>
      <c r="P8" s="2355" t="s">
        <v>2128</v>
      </c>
      <c r="Q8" s="2356"/>
      <c r="R8" s="2357"/>
      <c r="S8" s="2358" t="s">
        <v>2129</v>
      </c>
      <c r="T8" s="2358"/>
      <c r="U8" s="2359"/>
      <c r="V8" s="1491" t="s">
        <v>990</v>
      </c>
      <c r="W8" s="2043" t="s">
        <v>2405</v>
      </c>
      <c r="X8" s="1550" t="s">
        <v>2130</v>
      </c>
      <c r="Y8" s="1550" t="s">
        <v>2131</v>
      </c>
      <c r="Z8" s="1550" t="s">
        <v>2132</v>
      </c>
      <c r="AA8" s="1551" t="s">
        <v>2133</v>
      </c>
      <c r="AB8" s="1490"/>
      <c r="AC8" s="1550" t="s">
        <v>2134</v>
      </c>
      <c r="AD8" s="1550" t="s">
        <v>2135</v>
      </c>
      <c r="AE8" s="1550" t="s">
        <v>2136</v>
      </c>
      <c r="AF8" s="1553" t="s">
        <v>2137</v>
      </c>
      <c r="AG8" s="1549" t="s">
        <v>2138</v>
      </c>
      <c r="AH8" s="1551"/>
      <c r="AI8" s="1551"/>
      <c r="AJ8" s="1490"/>
      <c r="AK8" s="1548"/>
      <c r="AL8" s="1551" t="s">
        <v>2139</v>
      </c>
      <c r="AM8" s="1551"/>
      <c r="AN8" s="1551" t="s">
        <v>2140</v>
      </c>
      <c r="AO8" s="1551"/>
      <c r="AP8" s="1555"/>
      <c r="AQ8" s="1491" t="s">
        <v>365</v>
      </c>
    </row>
    <row r="9" spans="1:43" s="1489" customFormat="1" ht="15.2" customHeight="1">
      <c r="A9" s="1534"/>
      <c r="B9" s="1548"/>
      <c r="C9" s="1548"/>
      <c r="D9" s="1548"/>
      <c r="E9" s="1548"/>
      <c r="F9" s="1550" t="s">
        <v>2141</v>
      </c>
      <c r="G9" s="1550" t="s">
        <v>2142</v>
      </c>
      <c r="H9" s="1550" t="s">
        <v>2143</v>
      </c>
      <c r="I9" s="1553" t="s">
        <v>2124</v>
      </c>
      <c r="J9" s="1551" t="s">
        <v>2079</v>
      </c>
      <c r="K9" s="1490"/>
      <c r="L9" s="1548"/>
      <c r="M9" s="1490"/>
      <c r="N9" s="1548"/>
      <c r="O9" s="1557" t="s">
        <v>675</v>
      </c>
      <c r="P9" s="1548"/>
      <c r="Q9" s="1550" t="s">
        <v>2144</v>
      </c>
      <c r="R9" s="1550" t="s">
        <v>2145</v>
      </c>
      <c r="S9" s="1493" t="s">
        <v>2080</v>
      </c>
      <c r="T9" s="1550" t="s">
        <v>2146</v>
      </c>
      <c r="U9" s="1558" t="s">
        <v>2147</v>
      </c>
      <c r="V9" s="1491"/>
      <c r="W9" s="1492"/>
      <c r="X9" s="1551" t="s">
        <v>2081</v>
      </c>
      <c r="Y9" s="1551" t="s">
        <v>2081</v>
      </c>
      <c r="Z9" s="1551" t="s">
        <v>2081</v>
      </c>
      <c r="AA9" s="1551" t="s">
        <v>676</v>
      </c>
      <c r="AB9" s="1490"/>
      <c r="AC9" s="1552" t="s">
        <v>2082</v>
      </c>
      <c r="AD9" s="1551" t="s">
        <v>677</v>
      </c>
      <c r="AE9" s="1551" t="s">
        <v>2083</v>
      </c>
      <c r="AF9" s="1557" t="s">
        <v>678</v>
      </c>
      <c r="AG9" s="1490"/>
      <c r="AH9" s="1551"/>
      <c r="AI9" s="1551"/>
      <c r="AJ9" s="1490"/>
      <c r="AK9" s="1548"/>
      <c r="AL9" s="1551"/>
      <c r="AM9" s="1551"/>
      <c r="AN9" s="1551"/>
      <c r="AO9" s="1551"/>
      <c r="AP9" s="1555"/>
      <c r="AQ9" s="1491"/>
    </row>
    <row r="10" spans="1:43" s="1489" customFormat="1" ht="15.2" customHeight="1">
      <c r="A10" s="1534"/>
      <c r="B10" s="1548"/>
      <c r="C10" s="1548"/>
      <c r="D10" s="1548"/>
      <c r="E10" s="1548"/>
      <c r="F10" s="1551"/>
      <c r="G10" s="1552" t="s">
        <v>288</v>
      </c>
      <c r="H10" s="1551" t="s">
        <v>289</v>
      </c>
      <c r="I10" s="1548"/>
      <c r="J10" s="1551" t="s">
        <v>679</v>
      </c>
      <c r="K10" s="1493" t="s">
        <v>2400</v>
      </c>
      <c r="L10" s="1548" t="s">
        <v>2084</v>
      </c>
      <c r="M10" s="1490"/>
      <c r="N10" s="1548"/>
      <c r="O10" s="1557" t="s">
        <v>681</v>
      </c>
      <c r="P10" s="1548"/>
      <c r="Q10" s="1551"/>
      <c r="R10" s="1551"/>
      <c r="S10" s="1490" t="s">
        <v>290</v>
      </c>
      <c r="T10" s="1551"/>
      <c r="U10" s="1551" t="s">
        <v>2085</v>
      </c>
      <c r="V10" s="1491"/>
      <c r="W10" s="1492"/>
      <c r="X10" s="1551" t="s">
        <v>2086</v>
      </c>
      <c r="Y10" s="1551" t="s">
        <v>682</v>
      </c>
      <c r="Z10" s="1551"/>
      <c r="AA10" s="1551" t="s">
        <v>683</v>
      </c>
      <c r="AB10" s="1490"/>
      <c r="AC10" s="1552" t="s">
        <v>2087</v>
      </c>
      <c r="AD10" s="1551" t="s">
        <v>684</v>
      </c>
      <c r="AE10" s="1552" t="s">
        <v>685</v>
      </c>
      <c r="AF10" s="1548" t="s">
        <v>686</v>
      </c>
      <c r="AG10" s="1490" t="s">
        <v>2084</v>
      </c>
      <c r="AH10" s="2041" t="s">
        <v>2401</v>
      </c>
      <c r="AJ10" s="2040"/>
      <c r="AK10" s="1548"/>
      <c r="AL10" s="1551" t="s">
        <v>689</v>
      </c>
      <c r="AM10" s="1551"/>
      <c r="AN10" s="1551" t="s">
        <v>690</v>
      </c>
      <c r="AO10" s="2042"/>
      <c r="AP10" s="2042"/>
      <c r="AQ10" s="1491"/>
    </row>
    <row r="11" spans="1:43" s="2039" customFormat="1" ht="15.2" customHeight="1">
      <c r="A11" s="2032"/>
      <c r="B11" s="2033"/>
      <c r="C11" s="2033"/>
      <c r="D11" s="2033"/>
      <c r="E11" s="2033"/>
      <c r="F11" s="2034" t="s">
        <v>692</v>
      </c>
      <c r="G11" s="2034" t="s">
        <v>2089</v>
      </c>
      <c r="H11" s="2035" t="s">
        <v>693</v>
      </c>
      <c r="I11" s="2033" t="s">
        <v>694</v>
      </c>
      <c r="J11" s="2034" t="s">
        <v>2090</v>
      </c>
      <c r="K11" s="2036" t="s">
        <v>2399</v>
      </c>
      <c r="L11" s="2033" t="s">
        <v>680</v>
      </c>
      <c r="M11" s="2036"/>
      <c r="N11" s="2033"/>
      <c r="O11" s="2033" t="s">
        <v>2089</v>
      </c>
      <c r="P11" s="2033"/>
      <c r="Q11" s="2035" t="s">
        <v>695</v>
      </c>
      <c r="R11" s="2035" t="s">
        <v>2091</v>
      </c>
      <c r="S11" s="2037" t="s">
        <v>291</v>
      </c>
      <c r="T11" s="2034" t="s">
        <v>696</v>
      </c>
      <c r="U11" s="2034" t="s">
        <v>2092</v>
      </c>
      <c r="V11" s="2038"/>
      <c r="W11" s="2038"/>
      <c r="X11" s="2035" t="s">
        <v>697</v>
      </c>
      <c r="Y11" s="2035" t="s">
        <v>2093</v>
      </c>
      <c r="Z11" s="2035" t="s">
        <v>2398</v>
      </c>
      <c r="AA11" s="2035" t="s">
        <v>698</v>
      </c>
      <c r="AB11" s="2036"/>
      <c r="AC11" s="2035" t="s">
        <v>2094</v>
      </c>
      <c r="AD11" s="2035" t="s">
        <v>2095</v>
      </c>
      <c r="AE11" s="2035" t="s">
        <v>699</v>
      </c>
      <c r="AF11" s="2033" t="s">
        <v>2096</v>
      </c>
      <c r="AG11" s="2037" t="s">
        <v>700</v>
      </c>
      <c r="AH11" s="2035" t="s">
        <v>687</v>
      </c>
      <c r="AI11" s="2035" t="s">
        <v>688</v>
      </c>
      <c r="AJ11" s="2036"/>
      <c r="AK11" s="2033"/>
      <c r="AL11" s="2035" t="s">
        <v>2097</v>
      </c>
      <c r="AM11" s="2035" t="s">
        <v>2402</v>
      </c>
      <c r="AN11" s="2035" t="s">
        <v>2098</v>
      </c>
      <c r="AO11" s="2035" t="s">
        <v>691</v>
      </c>
      <c r="AP11" s="2035" t="s">
        <v>2088</v>
      </c>
      <c r="AQ11" s="2038"/>
    </row>
    <row r="12" spans="1:43" s="1494" customFormat="1" ht="93" customHeight="1">
      <c r="A12" s="1535" t="s">
        <v>2</v>
      </c>
      <c r="B12" s="1543">
        <v>209573</v>
      </c>
      <c r="C12" s="1544">
        <v>208091</v>
      </c>
      <c r="D12" s="1544">
        <v>138044</v>
      </c>
      <c r="E12" s="1544">
        <v>60367</v>
      </c>
      <c r="F12" s="1544">
        <v>6281</v>
      </c>
      <c r="G12" s="1544">
        <v>54996</v>
      </c>
      <c r="H12" s="1544">
        <v>6858</v>
      </c>
      <c r="I12" s="1544">
        <v>9542</v>
      </c>
      <c r="J12" s="1544">
        <v>27315</v>
      </c>
      <c r="K12" s="1544">
        <v>42733</v>
      </c>
      <c r="L12" s="1544">
        <v>1482</v>
      </c>
      <c r="M12" s="1544">
        <v>203585</v>
      </c>
      <c r="N12" s="1544">
        <v>171345</v>
      </c>
      <c r="O12" s="1544">
        <v>38987</v>
      </c>
      <c r="P12" s="1544">
        <v>9807</v>
      </c>
      <c r="Q12" s="1544">
        <v>9540</v>
      </c>
      <c r="R12" s="1544">
        <v>267</v>
      </c>
      <c r="S12" s="1544">
        <v>119997</v>
      </c>
      <c r="T12" s="1544">
        <v>764</v>
      </c>
      <c r="U12" s="1545">
        <v>55642</v>
      </c>
      <c r="V12" s="1539">
        <v>2006</v>
      </c>
      <c r="W12" s="1539">
        <v>2006</v>
      </c>
      <c r="X12" s="1543">
        <v>33895</v>
      </c>
      <c r="Y12" s="1544">
        <v>28879</v>
      </c>
      <c r="Z12" s="1544">
        <v>818</v>
      </c>
      <c r="AA12" s="1544">
        <v>2554</v>
      </c>
      <c r="AB12" s="1544">
        <v>26493</v>
      </c>
      <c r="AC12" s="1544">
        <v>8347</v>
      </c>
      <c r="AD12" s="1544">
        <v>0</v>
      </c>
      <c r="AE12" s="1544">
        <v>2229</v>
      </c>
      <c r="AF12" s="1544">
        <v>493</v>
      </c>
      <c r="AG12" s="1544">
        <v>15424</v>
      </c>
      <c r="AH12" s="1544">
        <v>5746</v>
      </c>
      <c r="AI12" s="1544">
        <v>5989</v>
      </c>
      <c r="AJ12" s="1544">
        <v>-5989</v>
      </c>
      <c r="AK12" s="1544">
        <v>-2802</v>
      </c>
      <c r="AL12" s="1544">
        <v>-916</v>
      </c>
      <c r="AM12" s="1544">
        <v>25448</v>
      </c>
      <c r="AN12" s="1544">
        <v>1879</v>
      </c>
      <c r="AO12" s="1544">
        <v>-29214</v>
      </c>
      <c r="AP12" s="1545">
        <v>-844</v>
      </c>
      <c r="AQ12" s="1539">
        <v>2006</v>
      </c>
    </row>
    <row r="13" spans="1:43" s="1494" customFormat="1" ht="93" customHeight="1">
      <c r="A13" s="1535" t="s">
        <v>647</v>
      </c>
      <c r="B13" s="1543">
        <v>243633</v>
      </c>
      <c r="C13" s="1544">
        <v>241693</v>
      </c>
      <c r="D13" s="1544">
        <v>161459</v>
      </c>
      <c r="E13" s="1544">
        <v>74273</v>
      </c>
      <c r="F13" s="1544">
        <v>8725</v>
      </c>
      <c r="G13" s="1544">
        <v>59835</v>
      </c>
      <c r="H13" s="1544">
        <v>7411</v>
      </c>
      <c r="I13" s="1544">
        <v>11216</v>
      </c>
      <c r="J13" s="1544">
        <v>29739</v>
      </c>
      <c r="K13" s="1544">
        <v>50495</v>
      </c>
      <c r="L13" s="1544">
        <v>1940</v>
      </c>
      <c r="M13" s="1544">
        <v>206584</v>
      </c>
      <c r="N13" s="1544">
        <v>173278</v>
      </c>
      <c r="O13" s="1544">
        <v>41340</v>
      </c>
      <c r="P13" s="1544">
        <v>10218</v>
      </c>
      <c r="Q13" s="1544">
        <v>10218</v>
      </c>
      <c r="R13" s="1544">
        <v>0</v>
      </c>
      <c r="S13" s="1544">
        <v>119565</v>
      </c>
      <c r="T13" s="1544">
        <v>680</v>
      </c>
      <c r="U13" s="1545">
        <v>62639</v>
      </c>
      <c r="V13" s="1539">
        <v>2007</v>
      </c>
      <c r="W13" s="1539">
        <v>2007</v>
      </c>
      <c r="X13" s="1543">
        <v>24374</v>
      </c>
      <c r="Y13" s="1544">
        <v>30873</v>
      </c>
      <c r="Z13" s="1544">
        <v>1000</v>
      </c>
      <c r="AA13" s="1544">
        <v>2155</v>
      </c>
      <c r="AB13" s="1544">
        <v>26199</v>
      </c>
      <c r="AC13" s="1544">
        <v>9263</v>
      </c>
      <c r="AD13" s="1544">
        <v>0</v>
      </c>
      <c r="AE13" s="1544">
        <v>2349</v>
      </c>
      <c r="AF13" s="1544">
        <v>521</v>
      </c>
      <c r="AG13" s="1544">
        <v>14065</v>
      </c>
      <c r="AH13" s="1544">
        <v>7107</v>
      </c>
      <c r="AI13" s="1544">
        <v>37049</v>
      </c>
      <c r="AJ13" s="1544">
        <v>-37049</v>
      </c>
      <c r="AK13" s="1544">
        <v>-33016</v>
      </c>
      <c r="AL13" s="1544">
        <v>40070</v>
      </c>
      <c r="AM13" s="1544">
        <v>4985</v>
      </c>
      <c r="AN13" s="1544">
        <v>-9748</v>
      </c>
      <c r="AO13" s="1544">
        <v>-68323</v>
      </c>
      <c r="AP13" s="1545">
        <v>-805</v>
      </c>
      <c r="AQ13" s="1539">
        <v>2007</v>
      </c>
    </row>
    <row r="14" spans="1:43" s="1494" customFormat="1" ht="93" customHeight="1">
      <c r="A14" s="1535" t="s">
        <v>87</v>
      </c>
      <c r="B14" s="1543">
        <v>250713</v>
      </c>
      <c r="C14" s="1544">
        <v>248809</v>
      </c>
      <c r="D14" s="1544">
        <v>167306</v>
      </c>
      <c r="E14" s="1544">
        <v>75510</v>
      </c>
      <c r="F14" s="1544">
        <v>7694</v>
      </c>
      <c r="G14" s="1544">
        <v>63060</v>
      </c>
      <c r="H14" s="1544">
        <v>8776</v>
      </c>
      <c r="I14" s="1544">
        <v>12267</v>
      </c>
      <c r="J14" s="1544">
        <v>32896</v>
      </c>
      <c r="K14" s="1544">
        <v>48607</v>
      </c>
      <c r="L14" s="1544">
        <v>1904</v>
      </c>
      <c r="M14" s="1544">
        <v>234854</v>
      </c>
      <c r="N14" s="1544">
        <v>200935</v>
      </c>
      <c r="O14" s="1544">
        <v>45410</v>
      </c>
      <c r="P14" s="1544">
        <v>10376</v>
      </c>
      <c r="Q14" s="1544">
        <v>10376</v>
      </c>
      <c r="R14" s="1544">
        <v>0</v>
      </c>
      <c r="S14" s="1544">
        <v>142782</v>
      </c>
      <c r="T14" s="1544">
        <v>730</v>
      </c>
      <c r="U14" s="1545">
        <v>78894</v>
      </c>
      <c r="V14" s="1539" t="s">
        <v>87</v>
      </c>
      <c r="W14" s="1539" t="s">
        <v>87</v>
      </c>
      <c r="X14" s="1543">
        <v>27599</v>
      </c>
      <c r="Y14" s="1544">
        <v>34619</v>
      </c>
      <c r="Z14" s="1544">
        <v>939</v>
      </c>
      <c r="AA14" s="1544">
        <v>2367</v>
      </c>
      <c r="AB14" s="1544">
        <v>28439</v>
      </c>
      <c r="AC14" s="1544">
        <v>9381</v>
      </c>
      <c r="AD14" s="1544">
        <v>0</v>
      </c>
      <c r="AE14" s="1544">
        <v>2845</v>
      </c>
      <c r="AF14" s="1544">
        <v>339</v>
      </c>
      <c r="AG14" s="1544">
        <v>15874</v>
      </c>
      <c r="AH14" s="1544">
        <v>5480</v>
      </c>
      <c r="AI14" s="1544">
        <v>15860</v>
      </c>
      <c r="AJ14" s="1544">
        <v>-15860</v>
      </c>
      <c r="AK14" s="1544">
        <v>-10936</v>
      </c>
      <c r="AL14" s="1544">
        <v>36005</v>
      </c>
      <c r="AM14" s="1544">
        <v>5507</v>
      </c>
      <c r="AN14" s="1544">
        <v>14578</v>
      </c>
      <c r="AO14" s="1544">
        <v>-67026</v>
      </c>
      <c r="AP14" s="1545">
        <v>-943</v>
      </c>
      <c r="AQ14" s="1539" t="s">
        <v>87</v>
      </c>
    </row>
    <row r="15" spans="1:43" s="1494" customFormat="1" ht="93" customHeight="1">
      <c r="A15" s="1535" t="s">
        <v>623</v>
      </c>
      <c r="B15" s="1543">
        <v>250810</v>
      </c>
      <c r="C15" s="1544">
        <v>248278</v>
      </c>
      <c r="D15" s="1544">
        <v>164542</v>
      </c>
      <c r="E15" s="1544">
        <v>69675</v>
      </c>
      <c r="F15" s="1544">
        <v>7171</v>
      </c>
      <c r="G15" s="1544">
        <v>63496</v>
      </c>
      <c r="H15" s="1544">
        <v>9169</v>
      </c>
      <c r="I15" s="1544">
        <v>15030</v>
      </c>
      <c r="J15" s="1544">
        <v>33896</v>
      </c>
      <c r="K15" s="1544">
        <v>49840</v>
      </c>
      <c r="L15" s="1544">
        <v>2532</v>
      </c>
      <c r="M15" s="1544">
        <v>268431</v>
      </c>
      <c r="N15" s="1544">
        <v>215134</v>
      </c>
      <c r="O15" s="1544">
        <v>48724</v>
      </c>
      <c r="P15" s="1544">
        <v>11519</v>
      </c>
      <c r="Q15" s="1544">
        <v>11519</v>
      </c>
      <c r="R15" s="1544">
        <v>0</v>
      </c>
      <c r="S15" s="1544">
        <v>151791</v>
      </c>
      <c r="T15" s="1544">
        <v>592</v>
      </c>
      <c r="U15" s="1545">
        <v>77035</v>
      </c>
      <c r="V15" s="1539">
        <v>2009</v>
      </c>
      <c r="W15" s="1539">
        <v>2009</v>
      </c>
      <c r="X15" s="1543">
        <v>34624</v>
      </c>
      <c r="Y15" s="1544">
        <v>38510</v>
      </c>
      <c r="Z15" s="1544">
        <v>1031</v>
      </c>
      <c r="AA15" s="1544">
        <v>3100</v>
      </c>
      <c r="AB15" s="1544">
        <v>35248</v>
      </c>
      <c r="AC15" s="1544">
        <v>11534</v>
      </c>
      <c r="AD15" s="1544">
        <v>0</v>
      </c>
      <c r="AE15" s="1544">
        <v>3595</v>
      </c>
      <c r="AF15" s="1544">
        <v>448</v>
      </c>
      <c r="AG15" s="1544">
        <v>19671</v>
      </c>
      <c r="AH15" s="1544">
        <v>18049</v>
      </c>
      <c r="AI15" s="1544">
        <v>-17620</v>
      </c>
      <c r="AJ15" s="1544">
        <v>17620</v>
      </c>
      <c r="AK15" s="1544">
        <v>18634</v>
      </c>
      <c r="AL15" s="1544">
        <v>-5279</v>
      </c>
      <c r="AM15" s="1544">
        <v>46901</v>
      </c>
      <c r="AN15" s="1544">
        <v>77</v>
      </c>
      <c r="AO15" s="1544">
        <v>-23064</v>
      </c>
      <c r="AP15" s="1545">
        <v>-1014</v>
      </c>
      <c r="AQ15" s="1539">
        <v>2009</v>
      </c>
    </row>
    <row r="16" spans="1:43" s="1494" customFormat="1" ht="93" customHeight="1">
      <c r="A16" s="1535" t="s">
        <v>2148</v>
      </c>
      <c r="B16" s="1543">
        <v>270923</v>
      </c>
      <c r="C16" s="1544">
        <v>268540</v>
      </c>
      <c r="D16" s="1544">
        <v>177718</v>
      </c>
      <c r="E16" s="1544">
        <v>74730</v>
      </c>
      <c r="F16" s="1544">
        <v>7772</v>
      </c>
      <c r="G16" s="1544">
        <v>71035</v>
      </c>
      <c r="H16" s="1544">
        <v>10666</v>
      </c>
      <c r="I16" s="1544">
        <v>13514</v>
      </c>
      <c r="J16" s="1544">
        <v>35601</v>
      </c>
      <c r="K16" s="1544">
        <v>55221</v>
      </c>
      <c r="L16" s="1544">
        <v>2383</v>
      </c>
      <c r="M16" s="1544">
        <v>254231</v>
      </c>
      <c r="N16" s="1544">
        <v>216937</v>
      </c>
      <c r="O16" s="1544">
        <v>49821</v>
      </c>
      <c r="P16" s="1544">
        <v>13387</v>
      </c>
      <c r="Q16" s="1544">
        <v>13387</v>
      </c>
      <c r="R16" s="1544">
        <v>0</v>
      </c>
      <c r="S16" s="1544">
        <v>151030</v>
      </c>
      <c r="T16" s="1544">
        <v>550</v>
      </c>
      <c r="U16" s="1545">
        <v>77684</v>
      </c>
      <c r="V16" s="1539">
        <v>2010</v>
      </c>
      <c r="W16" s="1539">
        <v>2010</v>
      </c>
      <c r="X16" s="1543">
        <v>30280</v>
      </c>
      <c r="Y16" s="1544">
        <v>41402</v>
      </c>
      <c r="Z16" s="1544">
        <v>1115</v>
      </c>
      <c r="AA16" s="1544">
        <v>2699</v>
      </c>
      <c r="AB16" s="1544">
        <v>34209</v>
      </c>
      <c r="AC16" s="1544">
        <v>12584</v>
      </c>
      <c r="AD16" s="1544">
        <v>0</v>
      </c>
      <c r="AE16" s="1544">
        <v>3031</v>
      </c>
      <c r="AF16" s="1544">
        <v>376</v>
      </c>
      <c r="AG16" s="1544">
        <v>18218</v>
      </c>
      <c r="AH16" s="1544">
        <v>3084</v>
      </c>
      <c r="AI16" s="1544">
        <v>16692</v>
      </c>
      <c r="AJ16" s="1544">
        <v>-16692</v>
      </c>
      <c r="AK16" s="1544">
        <v>-15885</v>
      </c>
      <c r="AL16" s="1544">
        <v>-9935</v>
      </c>
      <c r="AM16" s="1544">
        <v>15939</v>
      </c>
      <c r="AN16" s="1544">
        <v>-3645</v>
      </c>
      <c r="AO16" s="1544">
        <v>-18243</v>
      </c>
      <c r="AP16" s="1545">
        <v>-807</v>
      </c>
      <c r="AQ16" s="1539">
        <v>2010</v>
      </c>
    </row>
    <row r="17" spans="1:43" s="1498" customFormat="1" ht="93.95" customHeight="1">
      <c r="A17" s="1536" t="s">
        <v>2149</v>
      </c>
      <c r="B17" s="1546">
        <v>292.2</v>
      </c>
      <c r="C17" s="1496">
        <v>289.8</v>
      </c>
      <c r="D17" s="1496">
        <v>192.4</v>
      </c>
      <c r="E17" s="1496">
        <v>87.1</v>
      </c>
      <c r="F17" s="1496">
        <v>8.6999999999999993</v>
      </c>
      <c r="G17" s="1496">
        <v>71.5</v>
      </c>
      <c r="H17" s="1496">
        <v>11</v>
      </c>
      <c r="I17" s="1496">
        <v>14</v>
      </c>
      <c r="J17" s="1496">
        <v>2172.1999999999998</v>
      </c>
      <c r="K17" s="1496">
        <v>58.5</v>
      </c>
      <c r="L17" s="1496">
        <v>2.5</v>
      </c>
      <c r="M17" s="1496">
        <v>273.7</v>
      </c>
      <c r="N17" s="1496">
        <v>235.5</v>
      </c>
      <c r="O17" s="1496">
        <v>53</v>
      </c>
      <c r="P17" s="1496">
        <v>14.6</v>
      </c>
      <c r="Q17" s="1496">
        <v>14.6</v>
      </c>
      <c r="R17" s="1496">
        <v>0</v>
      </c>
      <c r="S17" s="1496">
        <v>165.2</v>
      </c>
      <c r="T17" s="1496">
        <v>0.5</v>
      </c>
      <c r="U17" s="1547">
        <v>85.3</v>
      </c>
      <c r="V17" s="1540">
        <v>2011</v>
      </c>
      <c r="W17" s="1540">
        <v>2011</v>
      </c>
      <c r="X17" s="1546">
        <v>32.4</v>
      </c>
      <c r="Y17" s="1496">
        <v>45.8</v>
      </c>
      <c r="Z17" s="1496">
        <v>1.2</v>
      </c>
      <c r="AA17" s="1496">
        <v>2.7</v>
      </c>
      <c r="AB17" s="1496">
        <v>34.299999999999997</v>
      </c>
      <c r="AC17" s="1496">
        <v>12.9</v>
      </c>
      <c r="AD17" s="1496">
        <v>0</v>
      </c>
      <c r="AE17" s="1496">
        <v>2.6</v>
      </c>
      <c r="AF17" s="1496">
        <v>0.4</v>
      </c>
      <c r="AG17" s="1496">
        <v>18.399999999999999</v>
      </c>
      <c r="AH17" s="1496">
        <v>3.9</v>
      </c>
      <c r="AI17" s="1496">
        <v>18.600000000000001</v>
      </c>
      <c r="AJ17" s="1497">
        <v>-18.600000000000001</v>
      </c>
      <c r="AK17" s="1497">
        <v>-17.899999999999999</v>
      </c>
      <c r="AL17" s="1497">
        <v>-15.3</v>
      </c>
      <c r="AM17" s="1751" t="s">
        <v>2150</v>
      </c>
      <c r="AN17" s="1497">
        <v>0.7</v>
      </c>
      <c r="AO17" s="1497">
        <v>-3.3</v>
      </c>
      <c r="AP17" s="1560">
        <v>-0.7</v>
      </c>
      <c r="AQ17" s="1540">
        <v>2011</v>
      </c>
    </row>
    <row r="18" spans="1:43" ht="15.75" hidden="1" customHeight="1">
      <c r="A18" s="140" t="s">
        <v>701</v>
      </c>
      <c r="B18" s="228">
        <v>209573</v>
      </c>
      <c r="C18" s="228">
        <v>208091</v>
      </c>
      <c r="D18" s="228">
        <v>138044</v>
      </c>
      <c r="E18" s="228">
        <v>60367</v>
      </c>
      <c r="F18" s="228">
        <v>6281</v>
      </c>
      <c r="G18" s="228">
        <v>54996</v>
      </c>
      <c r="H18" s="228">
        <v>6858</v>
      </c>
      <c r="I18" s="228">
        <v>9542</v>
      </c>
      <c r="J18" s="228">
        <v>27315</v>
      </c>
      <c r="K18" s="228">
        <v>42733</v>
      </c>
      <c r="L18" s="228">
        <v>1482</v>
      </c>
      <c r="M18" s="228">
        <v>203585</v>
      </c>
      <c r="N18" s="228">
        <v>171345</v>
      </c>
      <c r="O18" s="228">
        <v>38987</v>
      </c>
      <c r="P18" s="228">
        <v>9807</v>
      </c>
      <c r="Q18" s="228">
        <v>9540</v>
      </c>
      <c r="R18" s="228">
        <v>267</v>
      </c>
      <c r="S18" s="228">
        <v>119997</v>
      </c>
      <c r="T18" s="228">
        <v>764</v>
      </c>
      <c r="U18" s="228">
        <v>55642</v>
      </c>
      <c r="V18" s="229" t="s">
        <v>323</v>
      </c>
      <c r="W18" s="227" t="s">
        <v>322</v>
      </c>
      <c r="X18" s="228">
        <v>33895</v>
      </c>
      <c r="Y18" s="228">
        <v>28879</v>
      </c>
      <c r="Z18" s="228">
        <v>818</v>
      </c>
      <c r="AA18" s="228">
        <v>2554</v>
      </c>
      <c r="AB18" s="228">
        <v>26493</v>
      </c>
      <c r="AC18" s="228">
        <v>8347</v>
      </c>
      <c r="AD18" s="228">
        <v>0</v>
      </c>
      <c r="AE18" s="228">
        <v>2229</v>
      </c>
      <c r="AF18" s="228">
        <v>493</v>
      </c>
      <c r="AG18" s="228">
        <v>15424</v>
      </c>
      <c r="AH18" s="228">
        <v>5746</v>
      </c>
      <c r="AI18" s="228">
        <v>5989</v>
      </c>
      <c r="AJ18" s="228">
        <v>-5989</v>
      </c>
      <c r="AK18" s="228">
        <v>-2802</v>
      </c>
      <c r="AL18" s="228">
        <v>-916</v>
      </c>
      <c r="AM18" s="228">
        <v>25448</v>
      </c>
      <c r="AN18" s="228">
        <v>1879</v>
      </c>
      <c r="AO18" s="228">
        <v>-29214</v>
      </c>
      <c r="AP18" s="228">
        <v>-844</v>
      </c>
      <c r="AQ18" s="229" t="s">
        <v>323</v>
      </c>
    </row>
    <row r="19" spans="1:43" ht="15.75" hidden="1" customHeight="1">
      <c r="A19" s="140" t="s">
        <v>702</v>
      </c>
      <c r="B19" s="228">
        <v>243633</v>
      </c>
      <c r="C19" s="228">
        <v>241693</v>
      </c>
      <c r="D19" s="228">
        <v>161459</v>
      </c>
      <c r="E19" s="228">
        <v>74273</v>
      </c>
      <c r="F19" s="228">
        <v>8725</v>
      </c>
      <c r="G19" s="228">
        <v>59835</v>
      </c>
      <c r="H19" s="228">
        <v>7411</v>
      </c>
      <c r="I19" s="228">
        <v>11216</v>
      </c>
      <c r="J19" s="228">
        <v>29739</v>
      </c>
      <c r="K19" s="228">
        <v>50495</v>
      </c>
      <c r="L19" s="228">
        <v>1940</v>
      </c>
      <c r="M19" s="228">
        <v>206584</v>
      </c>
      <c r="N19" s="228">
        <v>173278</v>
      </c>
      <c r="O19" s="228">
        <v>41340</v>
      </c>
      <c r="P19" s="228">
        <v>10218</v>
      </c>
      <c r="Q19" s="228">
        <v>10218</v>
      </c>
      <c r="R19" s="228">
        <v>0</v>
      </c>
      <c r="S19" s="228">
        <v>119565</v>
      </c>
      <c r="T19" s="228">
        <v>680</v>
      </c>
      <c r="U19" s="228">
        <v>62639</v>
      </c>
      <c r="V19" s="229" t="s">
        <v>325</v>
      </c>
      <c r="W19" s="227" t="s">
        <v>324</v>
      </c>
      <c r="X19" s="228">
        <v>24374</v>
      </c>
      <c r="Y19" s="228">
        <v>30873</v>
      </c>
      <c r="Z19" s="228">
        <v>1000</v>
      </c>
      <c r="AA19" s="228">
        <v>2155</v>
      </c>
      <c r="AB19" s="228">
        <v>26199</v>
      </c>
      <c r="AC19" s="228">
        <v>9263</v>
      </c>
      <c r="AD19" s="228">
        <v>0</v>
      </c>
      <c r="AE19" s="228">
        <v>2349</v>
      </c>
      <c r="AF19" s="228">
        <v>521</v>
      </c>
      <c r="AG19" s="228">
        <v>14065</v>
      </c>
      <c r="AH19" s="228">
        <v>7107</v>
      </c>
      <c r="AI19" s="228">
        <v>37049</v>
      </c>
      <c r="AJ19" s="228">
        <v>-37049</v>
      </c>
      <c r="AK19" s="228">
        <v>-33016</v>
      </c>
      <c r="AL19" s="228">
        <v>40070</v>
      </c>
      <c r="AM19" s="228">
        <v>4985</v>
      </c>
      <c r="AN19" s="228">
        <v>-9748</v>
      </c>
      <c r="AO19" s="228">
        <v>-68323</v>
      </c>
      <c r="AP19" s="228">
        <v>-805</v>
      </c>
      <c r="AQ19" s="229" t="s">
        <v>325</v>
      </c>
    </row>
    <row r="20" spans="1:43" ht="15.75" hidden="1" customHeight="1">
      <c r="A20" s="140" t="s">
        <v>703</v>
      </c>
      <c r="B20" s="228">
        <v>250713</v>
      </c>
      <c r="C20" s="228">
        <v>248809</v>
      </c>
      <c r="D20" s="228">
        <v>167306</v>
      </c>
      <c r="E20" s="228">
        <v>75510</v>
      </c>
      <c r="F20" s="228">
        <v>7694</v>
      </c>
      <c r="G20" s="228">
        <v>63060</v>
      </c>
      <c r="H20" s="228">
        <v>8776</v>
      </c>
      <c r="I20" s="228">
        <v>12267</v>
      </c>
      <c r="J20" s="228">
        <v>32896</v>
      </c>
      <c r="K20" s="228">
        <v>48607</v>
      </c>
      <c r="L20" s="228">
        <v>1904</v>
      </c>
      <c r="M20" s="228">
        <v>234854</v>
      </c>
      <c r="N20" s="228">
        <v>200935</v>
      </c>
      <c r="O20" s="228">
        <v>45410</v>
      </c>
      <c r="P20" s="228">
        <v>10376</v>
      </c>
      <c r="Q20" s="228">
        <v>10376</v>
      </c>
      <c r="R20" s="228">
        <v>0</v>
      </c>
      <c r="S20" s="228">
        <v>142782</v>
      </c>
      <c r="T20" s="228">
        <v>730</v>
      </c>
      <c r="U20" s="228">
        <v>78894</v>
      </c>
      <c r="V20" s="229" t="s">
        <v>327</v>
      </c>
      <c r="W20" s="227" t="s">
        <v>326</v>
      </c>
      <c r="X20" s="228">
        <v>27599</v>
      </c>
      <c r="Y20" s="228">
        <v>34619</v>
      </c>
      <c r="Z20" s="228">
        <v>939</v>
      </c>
      <c r="AA20" s="228">
        <v>2367</v>
      </c>
      <c r="AB20" s="228">
        <v>28439</v>
      </c>
      <c r="AC20" s="228">
        <v>9381</v>
      </c>
      <c r="AD20" s="228">
        <v>0</v>
      </c>
      <c r="AE20" s="228">
        <v>2845</v>
      </c>
      <c r="AF20" s="228">
        <v>339</v>
      </c>
      <c r="AG20" s="228">
        <v>15874</v>
      </c>
      <c r="AH20" s="228">
        <v>5480</v>
      </c>
      <c r="AI20" s="228">
        <v>15860</v>
      </c>
      <c r="AJ20" s="228">
        <v>-15860</v>
      </c>
      <c r="AK20" s="228">
        <v>-10936</v>
      </c>
      <c r="AL20" s="228">
        <v>36005</v>
      </c>
      <c r="AM20" s="228">
        <v>5507</v>
      </c>
      <c r="AN20" s="228">
        <v>14578</v>
      </c>
      <c r="AO20" s="228">
        <v>-67026</v>
      </c>
      <c r="AP20" s="228">
        <v>-943</v>
      </c>
      <c r="AQ20" s="229" t="s">
        <v>327</v>
      </c>
    </row>
    <row r="21" spans="1:43" ht="15.75" hidden="1" customHeight="1">
      <c r="A21" s="140" t="s">
        <v>704</v>
      </c>
      <c r="B21" s="228">
        <v>250810</v>
      </c>
      <c r="C21" s="228">
        <v>248278</v>
      </c>
      <c r="D21" s="228">
        <v>164542</v>
      </c>
      <c r="E21" s="228">
        <v>69675</v>
      </c>
      <c r="F21" s="228">
        <v>7171</v>
      </c>
      <c r="G21" s="228">
        <v>63496</v>
      </c>
      <c r="H21" s="228">
        <v>9169</v>
      </c>
      <c r="I21" s="228">
        <v>15030</v>
      </c>
      <c r="J21" s="228">
        <v>33896</v>
      </c>
      <c r="K21" s="228">
        <v>49840</v>
      </c>
      <c r="L21" s="228">
        <v>2532</v>
      </c>
      <c r="M21" s="228">
        <v>268431</v>
      </c>
      <c r="N21" s="228">
        <v>215134</v>
      </c>
      <c r="O21" s="228">
        <v>48724</v>
      </c>
      <c r="P21" s="228">
        <v>11519</v>
      </c>
      <c r="Q21" s="228">
        <v>11519</v>
      </c>
      <c r="R21" s="228">
        <v>0</v>
      </c>
      <c r="S21" s="228">
        <v>151791</v>
      </c>
      <c r="T21" s="228">
        <v>592</v>
      </c>
      <c r="U21" s="228">
        <v>77035</v>
      </c>
      <c r="V21" s="229" t="s">
        <v>329</v>
      </c>
      <c r="W21" s="227" t="s">
        <v>328</v>
      </c>
      <c r="X21" s="228">
        <v>34624</v>
      </c>
      <c r="Y21" s="228">
        <v>38510</v>
      </c>
      <c r="Z21" s="228">
        <v>1031</v>
      </c>
      <c r="AA21" s="228">
        <v>3100</v>
      </c>
      <c r="AB21" s="228">
        <v>35248</v>
      </c>
      <c r="AC21" s="228">
        <v>11534</v>
      </c>
      <c r="AD21" s="228">
        <v>0</v>
      </c>
      <c r="AE21" s="228">
        <v>3595</v>
      </c>
      <c r="AF21" s="228">
        <v>448</v>
      </c>
      <c r="AG21" s="228">
        <v>19671</v>
      </c>
      <c r="AH21" s="228">
        <v>18049</v>
      </c>
      <c r="AI21" s="228">
        <v>-17620</v>
      </c>
      <c r="AJ21" s="228">
        <v>17620</v>
      </c>
      <c r="AK21" s="228">
        <v>18634</v>
      </c>
      <c r="AL21" s="228">
        <v>-5279</v>
      </c>
      <c r="AM21" s="228">
        <v>46901</v>
      </c>
      <c r="AN21" s="228">
        <v>77</v>
      </c>
      <c r="AO21" s="228">
        <v>-23064</v>
      </c>
      <c r="AP21" s="228">
        <v>-1014</v>
      </c>
      <c r="AQ21" s="229" t="s">
        <v>329</v>
      </c>
    </row>
    <row r="22" spans="1:43" ht="15.75" hidden="1" customHeight="1">
      <c r="A22" s="140" t="s">
        <v>705</v>
      </c>
      <c r="B22" s="228">
        <v>270923</v>
      </c>
      <c r="C22" s="228">
        <v>268540</v>
      </c>
      <c r="D22" s="228">
        <v>177718</v>
      </c>
      <c r="E22" s="228">
        <v>74730</v>
      </c>
      <c r="F22" s="228">
        <v>7772</v>
      </c>
      <c r="G22" s="228">
        <v>71035</v>
      </c>
      <c r="H22" s="228">
        <v>10666</v>
      </c>
      <c r="I22" s="228">
        <v>13514</v>
      </c>
      <c r="J22" s="228">
        <v>35601</v>
      </c>
      <c r="K22" s="228">
        <v>55221</v>
      </c>
      <c r="L22" s="228">
        <v>2383</v>
      </c>
      <c r="M22" s="228">
        <v>254231</v>
      </c>
      <c r="N22" s="228">
        <v>216937</v>
      </c>
      <c r="O22" s="228">
        <v>49821</v>
      </c>
      <c r="P22" s="228">
        <v>13387</v>
      </c>
      <c r="Q22" s="228">
        <v>13387</v>
      </c>
      <c r="R22" s="228">
        <v>0</v>
      </c>
      <c r="S22" s="228">
        <v>151030</v>
      </c>
      <c r="T22" s="228">
        <v>550</v>
      </c>
      <c r="U22" s="228">
        <v>77684</v>
      </c>
      <c r="V22" s="229" t="s">
        <v>366</v>
      </c>
      <c r="W22" s="227" t="s">
        <v>330</v>
      </c>
      <c r="X22" s="228">
        <v>30280</v>
      </c>
      <c r="Y22" s="228">
        <v>41402</v>
      </c>
      <c r="Z22" s="228">
        <v>1115</v>
      </c>
      <c r="AA22" s="228">
        <v>2699</v>
      </c>
      <c r="AB22" s="228">
        <v>34209</v>
      </c>
      <c r="AC22" s="228">
        <v>12584</v>
      </c>
      <c r="AD22" s="228">
        <v>0</v>
      </c>
      <c r="AE22" s="228">
        <v>3031</v>
      </c>
      <c r="AF22" s="228">
        <v>376</v>
      </c>
      <c r="AG22" s="228">
        <v>18218</v>
      </c>
      <c r="AH22" s="228">
        <v>3084</v>
      </c>
      <c r="AI22" s="228">
        <v>16692</v>
      </c>
      <c r="AJ22" s="228">
        <v>-16692</v>
      </c>
      <c r="AK22" s="228">
        <v>-15885</v>
      </c>
      <c r="AL22" s="228">
        <v>-9935</v>
      </c>
      <c r="AM22" s="228">
        <v>15939</v>
      </c>
      <c r="AN22" s="228">
        <v>-3645</v>
      </c>
      <c r="AO22" s="228">
        <v>-18243</v>
      </c>
      <c r="AP22" s="228">
        <v>-807</v>
      </c>
      <c r="AQ22" s="229" t="s">
        <v>366</v>
      </c>
    </row>
    <row r="23" spans="1:43" hidden="1">
      <c r="A23" s="140" t="s">
        <v>706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V23" s="229" t="s">
        <v>367</v>
      </c>
      <c r="W23" s="227" t="s">
        <v>331</v>
      </c>
      <c r="AQ23" s="229" t="s">
        <v>367</v>
      </c>
    </row>
    <row r="24" spans="1:43" hidden="1">
      <c r="A24" s="140" t="s">
        <v>707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V24" s="229" t="s">
        <v>368</v>
      </c>
      <c r="W24" s="227" t="s">
        <v>332</v>
      </c>
      <c r="AQ24" s="229" t="s">
        <v>368</v>
      </c>
    </row>
    <row r="25" spans="1:43" hidden="1">
      <c r="A25" s="140" t="s">
        <v>708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V25" s="229" t="s">
        <v>334</v>
      </c>
      <c r="W25" s="227" t="s">
        <v>333</v>
      </c>
      <c r="AQ25" s="229" t="s">
        <v>334</v>
      </c>
    </row>
    <row r="26" spans="1:43" hidden="1">
      <c r="A26" s="140" t="s">
        <v>709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V26" s="229" t="s">
        <v>336</v>
      </c>
      <c r="W26" s="227" t="s">
        <v>335</v>
      </c>
      <c r="AQ26" s="229" t="s">
        <v>336</v>
      </c>
    </row>
    <row r="27" spans="1:43" hidden="1">
      <c r="A27" s="140" t="s">
        <v>710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V27" s="229" t="s">
        <v>338</v>
      </c>
      <c r="W27" s="227" t="s">
        <v>337</v>
      </c>
      <c r="AQ27" s="229" t="s">
        <v>338</v>
      </c>
    </row>
    <row r="28" spans="1:43" hidden="1">
      <c r="A28" s="140" t="s">
        <v>711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V28" s="229" t="s">
        <v>340</v>
      </c>
      <c r="W28" s="227" t="s">
        <v>339</v>
      </c>
      <c r="AQ28" s="229" t="s">
        <v>340</v>
      </c>
    </row>
    <row r="29" spans="1:43" ht="15.75" hidden="1">
      <c r="A29" s="230">
        <v>12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2"/>
      <c r="N29" s="232"/>
      <c r="O29" s="232"/>
      <c r="P29" s="232"/>
      <c r="Q29" s="232"/>
      <c r="R29" s="232"/>
      <c r="S29" s="232"/>
      <c r="T29" s="232"/>
      <c r="U29" s="232"/>
      <c r="V29" s="233" t="s">
        <v>342</v>
      </c>
      <c r="W29" s="234" t="s">
        <v>341</v>
      </c>
      <c r="AQ29" s="229" t="s">
        <v>342</v>
      </c>
    </row>
    <row r="30" spans="1:43" s="1484" customFormat="1" ht="12" customHeight="1">
      <c r="A30" s="1479" t="s">
        <v>712</v>
      </c>
      <c r="B30" s="1480"/>
      <c r="C30" s="1481"/>
      <c r="D30" s="1482"/>
      <c r="E30" s="1482"/>
      <c r="F30" s="1482"/>
      <c r="G30" s="1482"/>
      <c r="H30" s="1482"/>
      <c r="I30" s="1482"/>
      <c r="J30" s="1482"/>
      <c r="K30" s="1482"/>
      <c r="L30" s="1483"/>
      <c r="U30" s="1485"/>
      <c r="V30" s="1483" t="s">
        <v>713</v>
      </c>
      <c r="W30" s="1479" t="s">
        <v>714</v>
      </c>
      <c r="X30" s="1485"/>
      <c r="Y30" s="1485"/>
      <c r="Z30" s="1485"/>
      <c r="AA30" s="1485"/>
      <c r="AB30" s="1485"/>
      <c r="AC30" s="1485"/>
      <c r="AD30" s="1485"/>
      <c r="AE30" s="1485"/>
      <c r="AF30" s="1485"/>
      <c r="AG30" s="1485"/>
      <c r="AH30" s="1485"/>
      <c r="AI30" s="1485"/>
      <c r="AJ30" s="1485"/>
      <c r="AK30" s="1485"/>
      <c r="AL30" s="1485"/>
      <c r="AM30" s="1485"/>
      <c r="AN30" s="1485"/>
      <c r="AO30" s="1485"/>
      <c r="AP30" s="1485"/>
      <c r="AQ30" s="1486" t="s">
        <v>713</v>
      </c>
    </row>
    <row r="31" spans="1:43" s="1484" customFormat="1" ht="12" customHeight="1">
      <c r="A31" s="428" t="s">
        <v>715</v>
      </c>
      <c r="B31" s="1479"/>
      <c r="C31" s="1487"/>
      <c r="D31" s="1479"/>
      <c r="E31" s="1479"/>
      <c r="F31" s="1479"/>
      <c r="G31" s="1479"/>
      <c r="H31" s="1479"/>
      <c r="I31" s="1479"/>
      <c r="J31" s="1479"/>
      <c r="K31" s="1479"/>
      <c r="V31" s="1488"/>
      <c r="W31" s="428" t="s">
        <v>715</v>
      </c>
      <c r="AQ31" s="1488"/>
    </row>
    <row r="32" spans="1:43" ht="15.75">
      <c r="V32" s="235"/>
      <c r="AQ32" s="235"/>
    </row>
  </sheetData>
  <mergeCells count="23">
    <mergeCell ref="E8:I8"/>
    <mergeCell ref="P8:R8"/>
    <mergeCell ref="S8:U8"/>
    <mergeCell ref="C6:K6"/>
    <mergeCell ref="N6:R6"/>
    <mergeCell ref="AB6:AF6"/>
    <mergeCell ref="AK6:AO6"/>
    <mergeCell ref="D7:I7"/>
    <mergeCell ref="N7:R7"/>
    <mergeCell ref="X7:Z7"/>
    <mergeCell ref="AB7:AF7"/>
    <mergeCell ref="X6:Z6"/>
    <mergeCell ref="A2:L2"/>
    <mergeCell ref="M2:V2"/>
    <mergeCell ref="W2:AF2"/>
    <mergeCell ref="AG2:AQ2"/>
    <mergeCell ref="B5:L5"/>
    <mergeCell ref="M5:Q5"/>
    <mergeCell ref="X5:AF5"/>
    <mergeCell ref="AG5:AH5"/>
    <mergeCell ref="AJ5:AP5"/>
    <mergeCell ref="A3:L3"/>
    <mergeCell ref="W3:AF3"/>
  </mergeCells>
  <phoneticPr fontId="4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48"/>
  <sheetViews>
    <sheetView view="pageBreakPreview" topLeftCell="C1" zoomScale="85" zoomScaleNormal="75" zoomScaleSheetLayoutView="85" workbookViewId="0">
      <selection activeCell="J52" sqref="J51:J52"/>
    </sheetView>
  </sheetViews>
  <sheetFormatPr defaultRowHeight="14.25"/>
  <cols>
    <col min="1" max="1" width="0.625" style="256" customWidth="1"/>
    <col min="2" max="2" width="28.625" style="256" customWidth="1"/>
    <col min="3" max="3" width="0.625" style="257" customWidth="1"/>
    <col min="4" max="4" width="9.375" style="258" customWidth="1"/>
    <col min="5" max="5" width="10" style="258" customWidth="1"/>
    <col min="6" max="6" width="10.875" style="258" customWidth="1"/>
    <col min="7" max="7" width="11.25" style="258" customWidth="1"/>
    <col min="8" max="8" width="10.875" style="258" customWidth="1"/>
    <col min="9" max="9" width="11.875" style="259" customWidth="1"/>
    <col min="10" max="10" width="10.75" style="256" bestFit="1" customWidth="1"/>
    <col min="11" max="11" width="10.75" style="260" bestFit="1" customWidth="1"/>
    <col min="12" max="13" width="9.625" style="260" customWidth="1"/>
    <col min="14" max="14" width="10.875" style="260" customWidth="1"/>
    <col min="15" max="15" width="11.75" style="261" customWidth="1"/>
    <col min="16" max="16" width="30.625" style="257" customWidth="1"/>
    <col min="17" max="255" width="9" style="256"/>
    <col min="256" max="256" width="0.625" style="256" customWidth="1"/>
    <col min="257" max="257" width="16.5" style="256" customWidth="1"/>
    <col min="258" max="258" width="0.625" style="256" customWidth="1"/>
    <col min="259" max="261" width="8.25" style="256" bestFit="1" customWidth="1"/>
    <col min="262" max="263" width="9.75" style="256" bestFit="1" customWidth="1"/>
    <col min="264" max="264" width="10.25" style="256" customWidth="1"/>
    <col min="265" max="265" width="1.25" style="256" customWidth="1"/>
    <col min="266" max="268" width="9" style="256"/>
    <col min="269" max="270" width="8.625" style="256" customWidth="1"/>
    <col min="271" max="271" width="10.5" style="256" customWidth="1"/>
    <col min="272" max="272" width="17.25" style="256" customWidth="1"/>
    <col min="273" max="511" width="9" style="256"/>
    <col min="512" max="512" width="0.625" style="256" customWidth="1"/>
    <col min="513" max="513" width="16.5" style="256" customWidth="1"/>
    <col min="514" max="514" width="0.625" style="256" customWidth="1"/>
    <col min="515" max="517" width="8.25" style="256" bestFit="1" customWidth="1"/>
    <col min="518" max="519" width="9.75" style="256" bestFit="1" customWidth="1"/>
    <col min="520" max="520" width="10.25" style="256" customWidth="1"/>
    <col min="521" max="521" width="1.25" style="256" customWidth="1"/>
    <col min="522" max="524" width="9" style="256"/>
    <col min="525" max="526" width="8.625" style="256" customWidth="1"/>
    <col min="527" max="527" width="10.5" style="256" customWidth="1"/>
    <col min="528" max="528" width="17.25" style="256" customWidth="1"/>
    <col min="529" max="767" width="9" style="256"/>
    <col min="768" max="768" width="0.625" style="256" customWidth="1"/>
    <col min="769" max="769" width="16.5" style="256" customWidth="1"/>
    <col min="770" max="770" width="0.625" style="256" customWidth="1"/>
    <col min="771" max="773" width="8.25" style="256" bestFit="1" customWidth="1"/>
    <col min="774" max="775" width="9.75" style="256" bestFit="1" customWidth="1"/>
    <col min="776" max="776" width="10.25" style="256" customWidth="1"/>
    <col min="777" max="777" width="1.25" style="256" customWidth="1"/>
    <col min="778" max="780" width="9" style="256"/>
    <col min="781" max="782" width="8.625" style="256" customWidth="1"/>
    <col min="783" max="783" width="10.5" style="256" customWidth="1"/>
    <col min="784" max="784" width="17.25" style="256" customWidth="1"/>
    <col min="785" max="1023" width="9" style="256"/>
    <col min="1024" max="1024" width="0.625" style="256" customWidth="1"/>
    <col min="1025" max="1025" width="16.5" style="256" customWidth="1"/>
    <col min="1026" max="1026" width="0.625" style="256" customWidth="1"/>
    <col min="1027" max="1029" width="8.25" style="256" bestFit="1" customWidth="1"/>
    <col min="1030" max="1031" width="9.75" style="256" bestFit="1" customWidth="1"/>
    <col min="1032" max="1032" width="10.25" style="256" customWidth="1"/>
    <col min="1033" max="1033" width="1.25" style="256" customWidth="1"/>
    <col min="1034" max="1036" width="9" style="256"/>
    <col min="1037" max="1038" width="8.625" style="256" customWidth="1"/>
    <col min="1039" max="1039" width="10.5" style="256" customWidth="1"/>
    <col min="1040" max="1040" width="17.25" style="256" customWidth="1"/>
    <col min="1041" max="1279" width="9" style="256"/>
    <col min="1280" max="1280" width="0.625" style="256" customWidth="1"/>
    <col min="1281" max="1281" width="16.5" style="256" customWidth="1"/>
    <col min="1282" max="1282" width="0.625" style="256" customWidth="1"/>
    <col min="1283" max="1285" width="8.25" style="256" bestFit="1" customWidth="1"/>
    <col min="1286" max="1287" width="9.75" style="256" bestFit="1" customWidth="1"/>
    <col min="1288" max="1288" width="10.25" style="256" customWidth="1"/>
    <col min="1289" max="1289" width="1.25" style="256" customWidth="1"/>
    <col min="1290" max="1292" width="9" style="256"/>
    <col min="1293" max="1294" width="8.625" style="256" customWidth="1"/>
    <col min="1295" max="1295" width="10.5" style="256" customWidth="1"/>
    <col min="1296" max="1296" width="17.25" style="256" customWidth="1"/>
    <col min="1297" max="1535" width="9" style="256"/>
    <col min="1536" max="1536" width="0.625" style="256" customWidth="1"/>
    <col min="1537" max="1537" width="16.5" style="256" customWidth="1"/>
    <col min="1538" max="1538" width="0.625" style="256" customWidth="1"/>
    <col min="1539" max="1541" width="8.25" style="256" bestFit="1" customWidth="1"/>
    <col min="1542" max="1543" width="9.75" style="256" bestFit="1" customWidth="1"/>
    <col min="1544" max="1544" width="10.25" style="256" customWidth="1"/>
    <col min="1545" max="1545" width="1.25" style="256" customWidth="1"/>
    <col min="1546" max="1548" width="9" style="256"/>
    <col min="1549" max="1550" width="8.625" style="256" customWidth="1"/>
    <col min="1551" max="1551" width="10.5" style="256" customWidth="1"/>
    <col min="1552" max="1552" width="17.25" style="256" customWidth="1"/>
    <col min="1553" max="1791" width="9" style="256"/>
    <col min="1792" max="1792" width="0.625" style="256" customWidth="1"/>
    <col min="1793" max="1793" width="16.5" style="256" customWidth="1"/>
    <col min="1794" max="1794" width="0.625" style="256" customWidth="1"/>
    <col min="1795" max="1797" width="8.25" style="256" bestFit="1" customWidth="1"/>
    <col min="1798" max="1799" width="9.75" style="256" bestFit="1" customWidth="1"/>
    <col min="1800" max="1800" width="10.25" style="256" customWidth="1"/>
    <col min="1801" max="1801" width="1.25" style="256" customWidth="1"/>
    <col min="1802" max="1804" width="9" style="256"/>
    <col min="1805" max="1806" width="8.625" style="256" customWidth="1"/>
    <col min="1807" max="1807" width="10.5" style="256" customWidth="1"/>
    <col min="1808" max="1808" width="17.25" style="256" customWidth="1"/>
    <col min="1809" max="2047" width="9" style="256"/>
    <col min="2048" max="2048" width="0.625" style="256" customWidth="1"/>
    <col min="2049" max="2049" width="16.5" style="256" customWidth="1"/>
    <col min="2050" max="2050" width="0.625" style="256" customWidth="1"/>
    <col min="2051" max="2053" width="8.25" style="256" bestFit="1" customWidth="1"/>
    <col min="2054" max="2055" width="9.75" style="256" bestFit="1" customWidth="1"/>
    <col min="2056" max="2056" width="10.25" style="256" customWidth="1"/>
    <col min="2057" max="2057" width="1.25" style="256" customWidth="1"/>
    <col min="2058" max="2060" width="9" style="256"/>
    <col min="2061" max="2062" width="8.625" style="256" customWidth="1"/>
    <col min="2063" max="2063" width="10.5" style="256" customWidth="1"/>
    <col min="2064" max="2064" width="17.25" style="256" customWidth="1"/>
    <col min="2065" max="2303" width="9" style="256"/>
    <col min="2304" max="2304" width="0.625" style="256" customWidth="1"/>
    <col min="2305" max="2305" width="16.5" style="256" customWidth="1"/>
    <col min="2306" max="2306" width="0.625" style="256" customWidth="1"/>
    <col min="2307" max="2309" width="8.25" style="256" bestFit="1" customWidth="1"/>
    <col min="2310" max="2311" width="9.75" style="256" bestFit="1" customWidth="1"/>
    <col min="2312" max="2312" width="10.25" style="256" customWidth="1"/>
    <col min="2313" max="2313" width="1.25" style="256" customWidth="1"/>
    <col min="2314" max="2316" width="9" style="256"/>
    <col min="2317" max="2318" width="8.625" style="256" customWidth="1"/>
    <col min="2319" max="2319" width="10.5" style="256" customWidth="1"/>
    <col min="2320" max="2320" width="17.25" style="256" customWidth="1"/>
    <col min="2321" max="2559" width="9" style="256"/>
    <col min="2560" max="2560" width="0.625" style="256" customWidth="1"/>
    <col min="2561" max="2561" width="16.5" style="256" customWidth="1"/>
    <col min="2562" max="2562" width="0.625" style="256" customWidth="1"/>
    <col min="2563" max="2565" width="8.25" style="256" bestFit="1" customWidth="1"/>
    <col min="2566" max="2567" width="9.75" style="256" bestFit="1" customWidth="1"/>
    <col min="2568" max="2568" width="10.25" style="256" customWidth="1"/>
    <col min="2569" max="2569" width="1.25" style="256" customWidth="1"/>
    <col min="2570" max="2572" width="9" style="256"/>
    <col min="2573" max="2574" width="8.625" style="256" customWidth="1"/>
    <col min="2575" max="2575" width="10.5" style="256" customWidth="1"/>
    <col min="2576" max="2576" width="17.25" style="256" customWidth="1"/>
    <col min="2577" max="2815" width="9" style="256"/>
    <col min="2816" max="2816" width="0.625" style="256" customWidth="1"/>
    <col min="2817" max="2817" width="16.5" style="256" customWidth="1"/>
    <col min="2818" max="2818" width="0.625" style="256" customWidth="1"/>
    <col min="2819" max="2821" width="8.25" style="256" bestFit="1" customWidth="1"/>
    <col min="2822" max="2823" width="9.75" style="256" bestFit="1" customWidth="1"/>
    <col min="2824" max="2824" width="10.25" style="256" customWidth="1"/>
    <col min="2825" max="2825" width="1.25" style="256" customWidth="1"/>
    <col min="2826" max="2828" width="9" style="256"/>
    <col min="2829" max="2830" width="8.625" style="256" customWidth="1"/>
    <col min="2831" max="2831" width="10.5" style="256" customWidth="1"/>
    <col min="2832" max="2832" width="17.25" style="256" customWidth="1"/>
    <col min="2833" max="3071" width="9" style="256"/>
    <col min="3072" max="3072" width="0.625" style="256" customWidth="1"/>
    <col min="3073" max="3073" width="16.5" style="256" customWidth="1"/>
    <col min="3074" max="3074" width="0.625" style="256" customWidth="1"/>
    <col min="3075" max="3077" width="8.25" style="256" bestFit="1" customWidth="1"/>
    <col min="3078" max="3079" width="9.75" style="256" bestFit="1" customWidth="1"/>
    <col min="3080" max="3080" width="10.25" style="256" customWidth="1"/>
    <col min="3081" max="3081" width="1.25" style="256" customWidth="1"/>
    <col min="3082" max="3084" width="9" style="256"/>
    <col min="3085" max="3086" width="8.625" style="256" customWidth="1"/>
    <col min="3087" max="3087" width="10.5" style="256" customWidth="1"/>
    <col min="3088" max="3088" width="17.25" style="256" customWidth="1"/>
    <col min="3089" max="3327" width="9" style="256"/>
    <col min="3328" max="3328" width="0.625" style="256" customWidth="1"/>
    <col min="3329" max="3329" width="16.5" style="256" customWidth="1"/>
    <col min="3330" max="3330" width="0.625" style="256" customWidth="1"/>
    <col min="3331" max="3333" width="8.25" style="256" bestFit="1" customWidth="1"/>
    <col min="3334" max="3335" width="9.75" style="256" bestFit="1" customWidth="1"/>
    <col min="3336" max="3336" width="10.25" style="256" customWidth="1"/>
    <col min="3337" max="3337" width="1.25" style="256" customWidth="1"/>
    <col min="3338" max="3340" width="9" style="256"/>
    <col min="3341" max="3342" width="8.625" style="256" customWidth="1"/>
    <col min="3343" max="3343" width="10.5" style="256" customWidth="1"/>
    <col min="3344" max="3344" width="17.25" style="256" customWidth="1"/>
    <col min="3345" max="3583" width="9" style="256"/>
    <col min="3584" max="3584" width="0.625" style="256" customWidth="1"/>
    <col min="3585" max="3585" width="16.5" style="256" customWidth="1"/>
    <col min="3586" max="3586" width="0.625" style="256" customWidth="1"/>
    <col min="3587" max="3589" width="8.25" style="256" bestFit="1" customWidth="1"/>
    <col min="3590" max="3591" width="9.75" style="256" bestFit="1" customWidth="1"/>
    <col min="3592" max="3592" width="10.25" style="256" customWidth="1"/>
    <col min="3593" max="3593" width="1.25" style="256" customWidth="1"/>
    <col min="3594" max="3596" width="9" style="256"/>
    <col min="3597" max="3598" width="8.625" style="256" customWidth="1"/>
    <col min="3599" max="3599" width="10.5" style="256" customWidth="1"/>
    <col min="3600" max="3600" width="17.25" style="256" customWidth="1"/>
    <col min="3601" max="3839" width="9" style="256"/>
    <col min="3840" max="3840" width="0.625" style="256" customWidth="1"/>
    <col min="3841" max="3841" width="16.5" style="256" customWidth="1"/>
    <col min="3842" max="3842" width="0.625" style="256" customWidth="1"/>
    <col min="3843" max="3845" width="8.25" style="256" bestFit="1" customWidth="1"/>
    <col min="3846" max="3847" width="9.75" style="256" bestFit="1" customWidth="1"/>
    <col min="3848" max="3848" width="10.25" style="256" customWidth="1"/>
    <col min="3849" max="3849" width="1.25" style="256" customWidth="1"/>
    <col min="3850" max="3852" width="9" style="256"/>
    <col min="3853" max="3854" width="8.625" style="256" customWidth="1"/>
    <col min="3855" max="3855" width="10.5" style="256" customWidth="1"/>
    <col min="3856" max="3856" width="17.25" style="256" customWidth="1"/>
    <col min="3857" max="4095" width="9" style="256"/>
    <col min="4096" max="4096" width="0.625" style="256" customWidth="1"/>
    <col min="4097" max="4097" width="16.5" style="256" customWidth="1"/>
    <col min="4098" max="4098" width="0.625" style="256" customWidth="1"/>
    <col min="4099" max="4101" width="8.25" style="256" bestFit="1" customWidth="1"/>
    <col min="4102" max="4103" width="9.75" style="256" bestFit="1" customWidth="1"/>
    <col min="4104" max="4104" width="10.25" style="256" customWidth="1"/>
    <col min="4105" max="4105" width="1.25" style="256" customWidth="1"/>
    <col min="4106" max="4108" width="9" style="256"/>
    <col min="4109" max="4110" width="8.625" style="256" customWidth="1"/>
    <col min="4111" max="4111" width="10.5" style="256" customWidth="1"/>
    <col min="4112" max="4112" width="17.25" style="256" customWidth="1"/>
    <col min="4113" max="4351" width="9" style="256"/>
    <col min="4352" max="4352" width="0.625" style="256" customWidth="1"/>
    <col min="4353" max="4353" width="16.5" style="256" customWidth="1"/>
    <col min="4354" max="4354" width="0.625" style="256" customWidth="1"/>
    <col min="4355" max="4357" width="8.25" style="256" bestFit="1" customWidth="1"/>
    <col min="4358" max="4359" width="9.75" style="256" bestFit="1" customWidth="1"/>
    <col min="4360" max="4360" width="10.25" style="256" customWidth="1"/>
    <col min="4361" max="4361" width="1.25" style="256" customWidth="1"/>
    <col min="4362" max="4364" width="9" style="256"/>
    <col min="4365" max="4366" width="8.625" style="256" customWidth="1"/>
    <col min="4367" max="4367" width="10.5" style="256" customWidth="1"/>
    <col min="4368" max="4368" width="17.25" style="256" customWidth="1"/>
    <col min="4369" max="4607" width="9" style="256"/>
    <col min="4608" max="4608" width="0.625" style="256" customWidth="1"/>
    <col min="4609" max="4609" width="16.5" style="256" customWidth="1"/>
    <col min="4610" max="4610" width="0.625" style="256" customWidth="1"/>
    <col min="4611" max="4613" width="8.25" style="256" bestFit="1" customWidth="1"/>
    <col min="4614" max="4615" width="9.75" style="256" bestFit="1" customWidth="1"/>
    <col min="4616" max="4616" width="10.25" style="256" customWidth="1"/>
    <col min="4617" max="4617" width="1.25" style="256" customWidth="1"/>
    <col min="4618" max="4620" width="9" style="256"/>
    <col min="4621" max="4622" width="8.625" style="256" customWidth="1"/>
    <col min="4623" max="4623" width="10.5" style="256" customWidth="1"/>
    <col min="4624" max="4624" width="17.25" style="256" customWidth="1"/>
    <col min="4625" max="4863" width="9" style="256"/>
    <col min="4864" max="4864" width="0.625" style="256" customWidth="1"/>
    <col min="4865" max="4865" width="16.5" style="256" customWidth="1"/>
    <col min="4866" max="4866" width="0.625" style="256" customWidth="1"/>
    <col min="4867" max="4869" width="8.25" style="256" bestFit="1" customWidth="1"/>
    <col min="4870" max="4871" width="9.75" style="256" bestFit="1" customWidth="1"/>
    <col min="4872" max="4872" width="10.25" style="256" customWidth="1"/>
    <col min="4873" max="4873" width="1.25" style="256" customWidth="1"/>
    <col min="4874" max="4876" width="9" style="256"/>
    <col min="4877" max="4878" width="8.625" style="256" customWidth="1"/>
    <col min="4879" max="4879" width="10.5" style="256" customWidth="1"/>
    <col min="4880" max="4880" width="17.25" style="256" customWidth="1"/>
    <col min="4881" max="5119" width="9" style="256"/>
    <col min="5120" max="5120" width="0.625" style="256" customWidth="1"/>
    <col min="5121" max="5121" width="16.5" style="256" customWidth="1"/>
    <col min="5122" max="5122" width="0.625" style="256" customWidth="1"/>
    <col min="5123" max="5125" width="8.25" style="256" bestFit="1" customWidth="1"/>
    <col min="5126" max="5127" width="9.75" style="256" bestFit="1" customWidth="1"/>
    <col min="5128" max="5128" width="10.25" style="256" customWidth="1"/>
    <col min="5129" max="5129" width="1.25" style="256" customWidth="1"/>
    <col min="5130" max="5132" width="9" style="256"/>
    <col min="5133" max="5134" width="8.625" style="256" customWidth="1"/>
    <col min="5135" max="5135" width="10.5" style="256" customWidth="1"/>
    <col min="5136" max="5136" width="17.25" style="256" customWidth="1"/>
    <col min="5137" max="5375" width="9" style="256"/>
    <col min="5376" max="5376" width="0.625" style="256" customWidth="1"/>
    <col min="5377" max="5377" width="16.5" style="256" customWidth="1"/>
    <col min="5378" max="5378" width="0.625" style="256" customWidth="1"/>
    <col min="5379" max="5381" width="8.25" style="256" bestFit="1" customWidth="1"/>
    <col min="5382" max="5383" width="9.75" style="256" bestFit="1" customWidth="1"/>
    <col min="5384" max="5384" width="10.25" style="256" customWidth="1"/>
    <col min="5385" max="5385" width="1.25" style="256" customWidth="1"/>
    <col min="5386" max="5388" width="9" style="256"/>
    <col min="5389" max="5390" width="8.625" style="256" customWidth="1"/>
    <col min="5391" max="5391" width="10.5" style="256" customWidth="1"/>
    <col min="5392" max="5392" width="17.25" style="256" customWidth="1"/>
    <col min="5393" max="5631" width="9" style="256"/>
    <col min="5632" max="5632" width="0.625" style="256" customWidth="1"/>
    <col min="5633" max="5633" width="16.5" style="256" customWidth="1"/>
    <col min="5634" max="5634" width="0.625" style="256" customWidth="1"/>
    <col min="5635" max="5637" width="8.25" style="256" bestFit="1" customWidth="1"/>
    <col min="5638" max="5639" width="9.75" style="256" bestFit="1" customWidth="1"/>
    <col min="5640" max="5640" width="10.25" style="256" customWidth="1"/>
    <col min="5641" max="5641" width="1.25" style="256" customWidth="1"/>
    <col min="5642" max="5644" width="9" style="256"/>
    <col min="5645" max="5646" width="8.625" style="256" customWidth="1"/>
    <col min="5647" max="5647" width="10.5" style="256" customWidth="1"/>
    <col min="5648" max="5648" width="17.25" style="256" customWidth="1"/>
    <col min="5649" max="5887" width="9" style="256"/>
    <col min="5888" max="5888" width="0.625" style="256" customWidth="1"/>
    <col min="5889" max="5889" width="16.5" style="256" customWidth="1"/>
    <col min="5890" max="5890" width="0.625" style="256" customWidth="1"/>
    <col min="5891" max="5893" width="8.25" style="256" bestFit="1" customWidth="1"/>
    <col min="5894" max="5895" width="9.75" style="256" bestFit="1" customWidth="1"/>
    <col min="5896" max="5896" width="10.25" style="256" customWidth="1"/>
    <col min="5897" max="5897" width="1.25" style="256" customWidth="1"/>
    <col min="5898" max="5900" width="9" style="256"/>
    <col min="5901" max="5902" width="8.625" style="256" customWidth="1"/>
    <col min="5903" max="5903" width="10.5" style="256" customWidth="1"/>
    <col min="5904" max="5904" width="17.25" style="256" customWidth="1"/>
    <col min="5905" max="6143" width="9" style="256"/>
    <col min="6144" max="6144" width="0.625" style="256" customWidth="1"/>
    <col min="6145" max="6145" width="16.5" style="256" customWidth="1"/>
    <col min="6146" max="6146" width="0.625" style="256" customWidth="1"/>
    <col min="6147" max="6149" width="8.25" style="256" bestFit="1" customWidth="1"/>
    <col min="6150" max="6151" width="9.75" style="256" bestFit="1" customWidth="1"/>
    <col min="6152" max="6152" width="10.25" style="256" customWidth="1"/>
    <col min="6153" max="6153" width="1.25" style="256" customWidth="1"/>
    <col min="6154" max="6156" width="9" style="256"/>
    <col min="6157" max="6158" width="8.625" style="256" customWidth="1"/>
    <col min="6159" max="6159" width="10.5" style="256" customWidth="1"/>
    <col min="6160" max="6160" width="17.25" style="256" customWidth="1"/>
    <col min="6161" max="6399" width="9" style="256"/>
    <col min="6400" max="6400" width="0.625" style="256" customWidth="1"/>
    <col min="6401" max="6401" width="16.5" style="256" customWidth="1"/>
    <col min="6402" max="6402" width="0.625" style="256" customWidth="1"/>
    <col min="6403" max="6405" width="8.25" style="256" bestFit="1" customWidth="1"/>
    <col min="6406" max="6407" width="9.75" style="256" bestFit="1" customWidth="1"/>
    <col min="6408" max="6408" width="10.25" style="256" customWidth="1"/>
    <col min="6409" max="6409" width="1.25" style="256" customWidth="1"/>
    <col min="6410" max="6412" width="9" style="256"/>
    <col min="6413" max="6414" width="8.625" style="256" customWidth="1"/>
    <col min="6415" max="6415" width="10.5" style="256" customWidth="1"/>
    <col min="6416" max="6416" width="17.25" style="256" customWidth="1"/>
    <col min="6417" max="6655" width="9" style="256"/>
    <col min="6656" max="6656" width="0.625" style="256" customWidth="1"/>
    <col min="6657" max="6657" width="16.5" style="256" customWidth="1"/>
    <col min="6658" max="6658" width="0.625" style="256" customWidth="1"/>
    <col min="6659" max="6661" width="8.25" style="256" bestFit="1" customWidth="1"/>
    <col min="6662" max="6663" width="9.75" style="256" bestFit="1" customWidth="1"/>
    <col min="6664" max="6664" width="10.25" style="256" customWidth="1"/>
    <col min="6665" max="6665" width="1.25" style="256" customWidth="1"/>
    <col min="6666" max="6668" width="9" style="256"/>
    <col min="6669" max="6670" width="8.625" style="256" customWidth="1"/>
    <col min="6671" max="6671" width="10.5" style="256" customWidth="1"/>
    <col min="6672" max="6672" width="17.25" style="256" customWidth="1"/>
    <col min="6673" max="6911" width="9" style="256"/>
    <col min="6912" max="6912" width="0.625" style="256" customWidth="1"/>
    <col min="6913" max="6913" width="16.5" style="256" customWidth="1"/>
    <col min="6914" max="6914" width="0.625" style="256" customWidth="1"/>
    <col min="6915" max="6917" width="8.25" style="256" bestFit="1" customWidth="1"/>
    <col min="6918" max="6919" width="9.75" style="256" bestFit="1" customWidth="1"/>
    <col min="6920" max="6920" width="10.25" style="256" customWidth="1"/>
    <col min="6921" max="6921" width="1.25" style="256" customWidth="1"/>
    <col min="6922" max="6924" width="9" style="256"/>
    <col min="6925" max="6926" width="8.625" style="256" customWidth="1"/>
    <col min="6927" max="6927" width="10.5" style="256" customWidth="1"/>
    <col min="6928" max="6928" width="17.25" style="256" customWidth="1"/>
    <col min="6929" max="7167" width="9" style="256"/>
    <col min="7168" max="7168" width="0.625" style="256" customWidth="1"/>
    <col min="7169" max="7169" width="16.5" style="256" customWidth="1"/>
    <col min="7170" max="7170" width="0.625" style="256" customWidth="1"/>
    <col min="7171" max="7173" width="8.25" style="256" bestFit="1" customWidth="1"/>
    <col min="7174" max="7175" width="9.75" style="256" bestFit="1" customWidth="1"/>
    <col min="7176" max="7176" width="10.25" style="256" customWidth="1"/>
    <col min="7177" max="7177" width="1.25" style="256" customWidth="1"/>
    <col min="7178" max="7180" width="9" style="256"/>
    <col min="7181" max="7182" width="8.625" style="256" customWidth="1"/>
    <col min="7183" max="7183" width="10.5" style="256" customWidth="1"/>
    <col min="7184" max="7184" width="17.25" style="256" customWidth="1"/>
    <col min="7185" max="7423" width="9" style="256"/>
    <col min="7424" max="7424" width="0.625" style="256" customWidth="1"/>
    <col min="7425" max="7425" width="16.5" style="256" customWidth="1"/>
    <col min="7426" max="7426" width="0.625" style="256" customWidth="1"/>
    <col min="7427" max="7429" width="8.25" style="256" bestFit="1" customWidth="1"/>
    <col min="7430" max="7431" width="9.75" style="256" bestFit="1" customWidth="1"/>
    <col min="7432" max="7432" width="10.25" style="256" customWidth="1"/>
    <col min="7433" max="7433" width="1.25" style="256" customWidth="1"/>
    <col min="7434" max="7436" width="9" style="256"/>
    <col min="7437" max="7438" width="8.625" style="256" customWidth="1"/>
    <col min="7439" max="7439" width="10.5" style="256" customWidth="1"/>
    <col min="7440" max="7440" width="17.25" style="256" customWidth="1"/>
    <col min="7441" max="7679" width="9" style="256"/>
    <col min="7680" max="7680" width="0.625" style="256" customWidth="1"/>
    <col min="7681" max="7681" width="16.5" style="256" customWidth="1"/>
    <col min="7682" max="7682" width="0.625" style="256" customWidth="1"/>
    <col min="7683" max="7685" width="8.25" style="256" bestFit="1" customWidth="1"/>
    <col min="7686" max="7687" width="9.75" style="256" bestFit="1" customWidth="1"/>
    <col min="7688" max="7688" width="10.25" style="256" customWidth="1"/>
    <col min="7689" max="7689" width="1.25" style="256" customWidth="1"/>
    <col min="7690" max="7692" width="9" style="256"/>
    <col min="7693" max="7694" width="8.625" style="256" customWidth="1"/>
    <col min="7695" max="7695" width="10.5" style="256" customWidth="1"/>
    <col min="7696" max="7696" width="17.25" style="256" customWidth="1"/>
    <col min="7697" max="7935" width="9" style="256"/>
    <col min="7936" max="7936" width="0.625" style="256" customWidth="1"/>
    <col min="7937" max="7937" width="16.5" style="256" customWidth="1"/>
    <col min="7938" max="7938" width="0.625" style="256" customWidth="1"/>
    <col min="7939" max="7941" width="8.25" style="256" bestFit="1" customWidth="1"/>
    <col min="7942" max="7943" width="9.75" style="256" bestFit="1" customWidth="1"/>
    <col min="7944" max="7944" width="10.25" style="256" customWidth="1"/>
    <col min="7945" max="7945" width="1.25" style="256" customWidth="1"/>
    <col min="7946" max="7948" width="9" style="256"/>
    <col min="7949" max="7950" width="8.625" style="256" customWidth="1"/>
    <col min="7951" max="7951" width="10.5" style="256" customWidth="1"/>
    <col min="7952" max="7952" width="17.25" style="256" customWidth="1"/>
    <col min="7953" max="8191" width="9" style="256"/>
    <col min="8192" max="8192" width="0.625" style="256" customWidth="1"/>
    <col min="8193" max="8193" width="16.5" style="256" customWidth="1"/>
    <col min="8194" max="8194" width="0.625" style="256" customWidth="1"/>
    <col min="8195" max="8197" width="8.25" style="256" bestFit="1" customWidth="1"/>
    <col min="8198" max="8199" width="9.75" style="256" bestFit="1" customWidth="1"/>
    <col min="8200" max="8200" width="10.25" style="256" customWidth="1"/>
    <col min="8201" max="8201" width="1.25" style="256" customWidth="1"/>
    <col min="8202" max="8204" width="9" style="256"/>
    <col min="8205" max="8206" width="8.625" style="256" customWidth="1"/>
    <col min="8207" max="8207" width="10.5" style="256" customWidth="1"/>
    <col min="8208" max="8208" width="17.25" style="256" customWidth="1"/>
    <col min="8209" max="8447" width="9" style="256"/>
    <col min="8448" max="8448" width="0.625" style="256" customWidth="1"/>
    <col min="8449" max="8449" width="16.5" style="256" customWidth="1"/>
    <col min="8450" max="8450" width="0.625" style="256" customWidth="1"/>
    <col min="8451" max="8453" width="8.25" style="256" bestFit="1" customWidth="1"/>
    <col min="8454" max="8455" width="9.75" style="256" bestFit="1" customWidth="1"/>
    <col min="8456" max="8456" width="10.25" style="256" customWidth="1"/>
    <col min="8457" max="8457" width="1.25" style="256" customWidth="1"/>
    <col min="8458" max="8460" width="9" style="256"/>
    <col min="8461" max="8462" width="8.625" style="256" customWidth="1"/>
    <col min="8463" max="8463" width="10.5" style="256" customWidth="1"/>
    <col min="8464" max="8464" width="17.25" style="256" customWidth="1"/>
    <col min="8465" max="8703" width="9" style="256"/>
    <col min="8704" max="8704" width="0.625" style="256" customWidth="1"/>
    <col min="8705" max="8705" width="16.5" style="256" customWidth="1"/>
    <col min="8706" max="8706" width="0.625" style="256" customWidth="1"/>
    <col min="8707" max="8709" width="8.25" style="256" bestFit="1" customWidth="1"/>
    <col min="8710" max="8711" width="9.75" style="256" bestFit="1" customWidth="1"/>
    <col min="8712" max="8712" width="10.25" style="256" customWidth="1"/>
    <col min="8713" max="8713" width="1.25" style="256" customWidth="1"/>
    <col min="8714" max="8716" width="9" style="256"/>
    <col min="8717" max="8718" width="8.625" style="256" customWidth="1"/>
    <col min="8719" max="8719" width="10.5" style="256" customWidth="1"/>
    <col min="8720" max="8720" width="17.25" style="256" customWidth="1"/>
    <col min="8721" max="8959" width="9" style="256"/>
    <col min="8960" max="8960" width="0.625" style="256" customWidth="1"/>
    <col min="8961" max="8961" width="16.5" style="256" customWidth="1"/>
    <col min="8962" max="8962" width="0.625" style="256" customWidth="1"/>
    <col min="8963" max="8965" width="8.25" style="256" bestFit="1" customWidth="1"/>
    <col min="8966" max="8967" width="9.75" style="256" bestFit="1" customWidth="1"/>
    <col min="8968" max="8968" width="10.25" style="256" customWidth="1"/>
    <col min="8969" max="8969" width="1.25" style="256" customWidth="1"/>
    <col min="8970" max="8972" width="9" style="256"/>
    <col min="8973" max="8974" width="8.625" style="256" customWidth="1"/>
    <col min="8975" max="8975" width="10.5" style="256" customWidth="1"/>
    <col min="8976" max="8976" width="17.25" style="256" customWidth="1"/>
    <col min="8977" max="9215" width="9" style="256"/>
    <col min="9216" max="9216" width="0.625" style="256" customWidth="1"/>
    <col min="9217" max="9217" width="16.5" style="256" customWidth="1"/>
    <col min="9218" max="9218" width="0.625" style="256" customWidth="1"/>
    <col min="9219" max="9221" width="8.25" style="256" bestFit="1" customWidth="1"/>
    <col min="9222" max="9223" width="9.75" style="256" bestFit="1" customWidth="1"/>
    <col min="9224" max="9224" width="10.25" style="256" customWidth="1"/>
    <col min="9225" max="9225" width="1.25" style="256" customWidth="1"/>
    <col min="9226" max="9228" width="9" style="256"/>
    <col min="9229" max="9230" width="8.625" style="256" customWidth="1"/>
    <col min="9231" max="9231" width="10.5" style="256" customWidth="1"/>
    <col min="9232" max="9232" width="17.25" style="256" customWidth="1"/>
    <col min="9233" max="9471" width="9" style="256"/>
    <col min="9472" max="9472" width="0.625" style="256" customWidth="1"/>
    <col min="9473" max="9473" width="16.5" style="256" customWidth="1"/>
    <col min="9474" max="9474" width="0.625" style="256" customWidth="1"/>
    <col min="9475" max="9477" width="8.25" style="256" bestFit="1" customWidth="1"/>
    <col min="9478" max="9479" width="9.75" style="256" bestFit="1" customWidth="1"/>
    <col min="9480" max="9480" width="10.25" style="256" customWidth="1"/>
    <col min="9481" max="9481" width="1.25" style="256" customWidth="1"/>
    <col min="9482" max="9484" width="9" style="256"/>
    <col min="9485" max="9486" width="8.625" style="256" customWidth="1"/>
    <col min="9487" max="9487" width="10.5" style="256" customWidth="1"/>
    <col min="9488" max="9488" width="17.25" style="256" customWidth="1"/>
    <col min="9489" max="9727" width="9" style="256"/>
    <col min="9728" max="9728" width="0.625" style="256" customWidth="1"/>
    <col min="9729" max="9729" width="16.5" style="256" customWidth="1"/>
    <col min="9730" max="9730" width="0.625" style="256" customWidth="1"/>
    <col min="9731" max="9733" width="8.25" style="256" bestFit="1" customWidth="1"/>
    <col min="9734" max="9735" width="9.75" style="256" bestFit="1" customWidth="1"/>
    <col min="9736" max="9736" width="10.25" style="256" customWidth="1"/>
    <col min="9737" max="9737" width="1.25" style="256" customWidth="1"/>
    <col min="9738" max="9740" width="9" style="256"/>
    <col min="9741" max="9742" width="8.625" style="256" customWidth="1"/>
    <col min="9743" max="9743" width="10.5" style="256" customWidth="1"/>
    <col min="9744" max="9744" width="17.25" style="256" customWidth="1"/>
    <col min="9745" max="9983" width="9" style="256"/>
    <col min="9984" max="9984" width="0.625" style="256" customWidth="1"/>
    <col min="9985" max="9985" width="16.5" style="256" customWidth="1"/>
    <col min="9986" max="9986" width="0.625" style="256" customWidth="1"/>
    <col min="9987" max="9989" width="8.25" style="256" bestFit="1" customWidth="1"/>
    <col min="9990" max="9991" width="9.75" style="256" bestFit="1" customWidth="1"/>
    <col min="9992" max="9992" width="10.25" style="256" customWidth="1"/>
    <col min="9993" max="9993" width="1.25" style="256" customWidth="1"/>
    <col min="9994" max="9996" width="9" style="256"/>
    <col min="9997" max="9998" width="8.625" style="256" customWidth="1"/>
    <col min="9999" max="9999" width="10.5" style="256" customWidth="1"/>
    <col min="10000" max="10000" width="17.25" style="256" customWidth="1"/>
    <col min="10001" max="10239" width="9" style="256"/>
    <col min="10240" max="10240" width="0.625" style="256" customWidth="1"/>
    <col min="10241" max="10241" width="16.5" style="256" customWidth="1"/>
    <col min="10242" max="10242" width="0.625" style="256" customWidth="1"/>
    <col min="10243" max="10245" width="8.25" style="256" bestFit="1" customWidth="1"/>
    <col min="10246" max="10247" width="9.75" style="256" bestFit="1" customWidth="1"/>
    <col min="10248" max="10248" width="10.25" style="256" customWidth="1"/>
    <col min="10249" max="10249" width="1.25" style="256" customWidth="1"/>
    <col min="10250" max="10252" width="9" style="256"/>
    <col min="10253" max="10254" width="8.625" style="256" customWidth="1"/>
    <col min="10255" max="10255" width="10.5" style="256" customWidth="1"/>
    <col min="10256" max="10256" width="17.25" style="256" customWidth="1"/>
    <col min="10257" max="10495" width="9" style="256"/>
    <col min="10496" max="10496" width="0.625" style="256" customWidth="1"/>
    <col min="10497" max="10497" width="16.5" style="256" customWidth="1"/>
    <col min="10498" max="10498" width="0.625" style="256" customWidth="1"/>
    <col min="10499" max="10501" width="8.25" style="256" bestFit="1" customWidth="1"/>
    <col min="10502" max="10503" width="9.75" style="256" bestFit="1" customWidth="1"/>
    <col min="10504" max="10504" width="10.25" style="256" customWidth="1"/>
    <col min="10505" max="10505" width="1.25" style="256" customWidth="1"/>
    <col min="10506" max="10508" width="9" style="256"/>
    <col min="10509" max="10510" width="8.625" style="256" customWidth="1"/>
    <col min="10511" max="10511" width="10.5" style="256" customWidth="1"/>
    <col min="10512" max="10512" width="17.25" style="256" customWidth="1"/>
    <col min="10513" max="10751" width="9" style="256"/>
    <col min="10752" max="10752" width="0.625" style="256" customWidth="1"/>
    <col min="10753" max="10753" width="16.5" style="256" customWidth="1"/>
    <col min="10754" max="10754" width="0.625" style="256" customWidth="1"/>
    <col min="10755" max="10757" width="8.25" style="256" bestFit="1" customWidth="1"/>
    <col min="10758" max="10759" width="9.75" style="256" bestFit="1" customWidth="1"/>
    <col min="10760" max="10760" width="10.25" style="256" customWidth="1"/>
    <col min="10761" max="10761" width="1.25" style="256" customWidth="1"/>
    <col min="10762" max="10764" width="9" style="256"/>
    <col min="10765" max="10766" width="8.625" style="256" customWidth="1"/>
    <col min="10767" max="10767" width="10.5" style="256" customWidth="1"/>
    <col min="10768" max="10768" width="17.25" style="256" customWidth="1"/>
    <col min="10769" max="11007" width="9" style="256"/>
    <col min="11008" max="11008" width="0.625" style="256" customWidth="1"/>
    <col min="11009" max="11009" width="16.5" style="256" customWidth="1"/>
    <col min="11010" max="11010" width="0.625" style="256" customWidth="1"/>
    <col min="11011" max="11013" width="8.25" style="256" bestFit="1" customWidth="1"/>
    <col min="11014" max="11015" width="9.75" style="256" bestFit="1" customWidth="1"/>
    <col min="11016" max="11016" width="10.25" style="256" customWidth="1"/>
    <col min="11017" max="11017" width="1.25" style="256" customWidth="1"/>
    <col min="11018" max="11020" width="9" style="256"/>
    <col min="11021" max="11022" width="8.625" style="256" customWidth="1"/>
    <col min="11023" max="11023" width="10.5" style="256" customWidth="1"/>
    <col min="11024" max="11024" width="17.25" style="256" customWidth="1"/>
    <col min="11025" max="11263" width="9" style="256"/>
    <col min="11264" max="11264" width="0.625" style="256" customWidth="1"/>
    <col min="11265" max="11265" width="16.5" style="256" customWidth="1"/>
    <col min="11266" max="11266" width="0.625" style="256" customWidth="1"/>
    <col min="11267" max="11269" width="8.25" style="256" bestFit="1" customWidth="1"/>
    <col min="11270" max="11271" width="9.75" style="256" bestFit="1" customWidth="1"/>
    <col min="11272" max="11272" width="10.25" style="256" customWidth="1"/>
    <col min="11273" max="11273" width="1.25" style="256" customWidth="1"/>
    <col min="11274" max="11276" width="9" style="256"/>
    <col min="11277" max="11278" width="8.625" style="256" customWidth="1"/>
    <col min="11279" max="11279" width="10.5" style="256" customWidth="1"/>
    <col min="11280" max="11280" width="17.25" style="256" customWidth="1"/>
    <col min="11281" max="11519" width="9" style="256"/>
    <col min="11520" max="11520" width="0.625" style="256" customWidth="1"/>
    <col min="11521" max="11521" width="16.5" style="256" customWidth="1"/>
    <col min="11522" max="11522" width="0.625" style="256" customWidth="1"/>
    <col min="11523" max="11525" width="8.25" style="256" bestFit="1" customWidth="1"/>
    <col min="11526" max="11527" width="9.75" style="256" bestFit="1" customWidth="1"/>
    <col min="11528" max="11528" width="10.25" style="256" customWidth="1"/>
    <col min="11529" max="11529" width="1.25" style="256" customWidth="1"/>
    <col min="11530" max="11532" width="9" style="256"/>
    <col min="11533" max="11534" width="8.625" style="256" customWidth="1"/>
    <col min="11535" max="11535" width="10.5" style="256" customWidth="1"/>
    <col min="11536" max="11536" width="17.25" style="256" customWidth="1"/>
    <col min="11537" max="11775" width="9" style="256"/>
    <col min="11776" max="11776" width="0.625" style="256" customWidth="1"/>
    <col min="11777" max="11777" width="16.5" style="256" customWidth="1"/>
    <col min="11778" max="11778" width="0.625" style="256" customWidth="1"/>
    <col min="11779" max="11781" width="8.25" style="256" bestFit="1" customWidth="1"/>
    <col min="11782" max="11783" width="9.75" style="256" bestFit="1" customWidth="1"/>
    <col min="11784" max="11784" width="10.25" style="256" customWidth="1"/>
    <col min="11785" max="11785" width="1.25" style="256" customWidth="1"/>
    <col min="11786" max="11788" width="9" style="256"/>
    <col min="11789" max="11790" width="8.625" style="256" customWidth="1"/>
    <col min="11791" max="11791" width="10.5" style="256" customWidth="1"/>
    <col min="11792" max="11792" width="17.25" style="256" customWidth="1"/>
    <col min="11793" max="12031" width="9" style="256"/>
    <col min="12032" max="12032" width="0.625" style="256" customWidth="1"/>
    <col min="12033" max="12033" width="16.5" style="256" customWidth="1"/>
    <col min="12034" max="12034" width="0.625" style="256" customWidth="1"/>
    <col min="12035" max="12037" width="8.25" style="256" bestFit="1" customWidth="1"/>
    <col min="12038" max="12039" width="9.75" style="256" bestFit="1" customWidth="1"/>
    <col min="12040" max="12040" width="10.25" style="256" customWidth="1"/>
    <col min="12041" max="12041" width="1.25" style="256" customWidth="1"/>
    <col min="12042" max="12044" width="9" style="256"/>
    <col min="12045" max="12046" width="8.625" style="256" customWidth="1"/>
    <col min="12047" max="12047" width="10.5" style="256" customWidth="1"/>
    <col min="12048" max="12048" width="17.25" style="256" customWidth="1"/>
    <col min="12049" max="12287" width="9" style="256"/>
    <col min="12288" max="12288" width="0.625" style="256" customWidth="1"/>
    <col min="12289" max="12289" width="16.5" style="256" customWidth="1"/>
    <col min="12290" max="12290" width="0.625" style="256" customWidth="1"/>
    <col min="12291" max="12293" width="8.25" style="256" bestFit="1" customWidth="1"/>
    <col min="12294" max="12295" width="9.75" style="256" bestFit="1" customWidth="1"/>
    <col min="12296" max="12296" width="10.25" style="256" customWidth="1"/>
    <col min="12297" max="12297" width="1.25" style="256" customWidth="1"/>
    <col min="12298" max="12300" width="9" style="256"/>
    <col min="12301" max="12302" width="8.625" style="256" customWidth="1"/>
    <col min="12303" max="12303" width="10.5" style="256" customWidth="1"/>
    <col min="12304" max="12304" width="17.25" style="256" customWidth="1"/>
    <col min="12305" max="12543" width="9" style="256"/>
    <col min="12544" max="12544" width="0.625" style="256" customWidth="1"/>
    <col min="12545" max="12545" width="16.5" style="256" customWidth="1"/>
    <col min="12546" max="12546" width="0.625" style="256" customWidth="1"/>
    <col min="12547" max="12549" width="8.25" style="256" bestFit="1" customWidth="1"/>
    <col min="12550" max="12551" width="9.75" style="256" bestFit="1" customWidth="1"/>
    <col min="12552" max="12552" width="10.25" style="256" customWidth="1"/>
    <col min="12553" max="12553" width="1.25" style="256" customWidth="1"/>
    <col min="12554" max="12556" width="9" style="256"/>
    <col min="12557" max="12558" width="8.625" style="256" customWidth="1"/>
    <col min="12559" max="12559" width="10.5" style="256" customWidth="1"/>
    <col min="12560" max="12560" width="17.25" style="256" customWidth="1"/>
    <col min="12561" max="12799" width="9" style="256"/>
    <col min="12800" max="12800" width="0.625" style="256" customWidth="1"/>
    <col min="12801" max="12801" width="16.5" style="256" customWidth="1"/>
    <col min="12802" max="12802" width="0.625" style="256" customWidth="1"/>
    <col min="12803" max="12805" width="8.25" style="256" bestFit="1" customWidth="1"/>
    <col min="12806" max="12807" width="9.75" style="256" bestFit="1" customWidth="1"/>
    <col min="12808" max="12808" width="10.25" style="256" customWidth="1"/>
    <col min="12809" max="12809" width="1.25" style="256" customWidth="1"/>
    <col min="12810" max="12812" width="9" style="256"/>
    <col min="12813" max="12814" width="8.625" style="256" customWidth="1"/>
    <col min="12815" max="12815" width="10.5" style="256" customWidth="1"/>
    <col min="12816" max="12816" width="17.25" style="256" customWidth="1"/>
    <col min="12817" max="13055" width="9" style="256"/>
    <col min="13056" max="13056" width="0.625" style="256" customWidth="1"/>
    <col min="13057" max="13057" width="16.5" style="256" customWidth="1"/>
    <col min="13058" max="13058" width="0.625" style="256" customWidth="1"/>
    <col min="13059" max="13061" width="8.25" style="256" bestFit="1" customWidth="1"/>
    <col min="13062" max="13063" width="9.75" style="256" bestFit="1" customWidth="1"/>
    <col min="13064" max="13064" width="10.25" style="256" customWidth="1"/>
    <col min="13065" max="13065" width="1.25" style="256" customWidth="1"/>
    <col min="13066" max="13068" width="9" style="256"/>
    <col min="13069" max="13070" width="8.625" style="256" customWidth="1"/>
    <col min="13071" max="13071" width="10.5" style="256" customWidth="1"/>
    <col min="13072" max="13072" width="17.25" style="256" customWidth="1"/>
    <col min="13073" max="13311" width="9" style="256"/>
    <col min="13312" max="13312" width="0.625" style="256" customWidth="1"/>
    <col min="13313" max="13313" width="16.5" style="256" customWidth="1"/>
    <col min="13314" max="13314" width="0.625" style="256" customWidth="1"/>
    <col min="13315" max="13317" width="8.25" style="256" bestFit="1" customWidth="1"/>
    <col min="13318" max="13319" width="9.75" style="256" bestFit="1" customWidth="1"/>
    <col min="13320" max="13320" width="10.25" style="256" customWidth="1"/>
    <col min="13321" max="13321" width="1.25" style="256" customWidth="1"/>
    <col min="13322" max="13324" width="9" style="256"/>
    <col min="13325" max="13326" width="8.625" style="256" customWidth="1"/>
    <col min="13327" max="13327" width="10.5" style="256" customWidth="1"/>
    <col min="13328" max="13328" width="17.25" style="256" customWidth="1"/>
    <col min="13329" max="13567" width="9" style="256"/>
    <col min="13568" max="13568" width="0.625" style="256" customWidth="1"/>
    <col min="13569" max="13569" width="16.5" style="256" customWidth="1"/>
    <col min="13570" max="13570" width="0.625" style="256" customWidth="1"/>
    <col min="13571" max="13573" width="8.25" style="256" bestFit="1" customWidth="1"/>
    <col min="13574" max="13575" width="9.75" style="256" bestFit="1" customWidth="1"/>
    <col min="13576" max="13576" width="10.25" style="256" customWidth="1"/>
    <col min="13577" max="13577" width="1.25" style="256" customWidth="1"/>
    <col min="13578" max="13580" width="9" style="256"/>
    <col min="13581" max="13582" width="8.625" style="256" customWidth="1"/>
    <col min="13583" max="13583" width="10.5" style="256" customWidth="1"/>
    <col min="13584" max="13584" width="17.25" style="256" customWidth="1"/>
    <col min="13585" max="13823" width="9" style="256"/>
    <col min="13824" max="13824" width="0.625" style="256" customWidth="1"/>
    <col min="13825" max="13825" width="16.5" style="256" customWidth="1"/>
    <col min="13826" max="13826" width="0.625" style="256" customWidth="1"/>
    <col min="13827" max="13829" width="8.25" style="256" bestFit="1" customWidth="1"/>
    <col min="13830" max="13831" width="9.75" style="256" bestFit="1" customWidth="1"/>
    <col min="13832" max="13832" width="10.25" style="256" customWidth="1"/>
    <col min="13833" max="13833" width="1.25" style="256" customWidth="1"/>
    <col min="13834" max="13836" width="9" style="256"/>
    <col min="13837" max="13838" width="8.625" style="256" customWidth="1"/>
    <col min="13839" max="13839" width="10.5" style="256" customWidth="1"/>
    <col min="13840" max="13840" width="17.25" style="256" customWidth="1"/>
    <col min="13841" max="14079" width="9" style="256"/>
    <col min="14080" max="14080" width="0.625" style="256" customWidth="1"/>
    <col min="14081" max="14081" width="16.5" style="256" customWidth="1"/>
    <col min="14082" max="14082" width="0.625" style="256" customWidth="1"/>
    <col min="14083" max="14085" width="8.25" style="256" bestFit="1" customWidth="1"/>
    <col min="14086" max="14087" width="9.75" style="256" bestFit="1" customWidth="1"/>
    <col min="14088" max="14088" width="10.25" style="256" customWidth="1"/>
    <col min="14089" max="14089" width="1.25" style="256" customWidth="1"/>
    <col min="14090" max="14092" width="9" style="256"/>
    <col min="14093" max="14094" width="8.625" style="256" customWidth="1"/>
    <col min="14095" max="14095" width="10.5" style="256" customWidth="1"/>
    <col min="14096" max="14096" width="17.25" style="256" customWidth="1"/>
    <col min="14097" max="14335" width="9" style="256"/>
    <col min="14336" max="14336" width="0.625" style="256" customWidth="1"/>
    <col min="14337" max="14337" width="16.5" style="256" customWidth="1"/>
    <col min="14338" max="14338" width="0.625" style="256" customWidth="1"/>
    <col min="14339" max="14341" width="8.25" style="256" bestFit="1" customWidth="1"/>
    <col min="14342" max="14343" width="9.75" style="256" bestFit="1" customWidth="1"/>
    <col min="14344" max="14344" width="10.25" style="256" customWidth="1"/>
    <col min="14345" max="14345" width="1.25" style="256" customWidth="1"/>
    <col min="14346" max="14348" width="9" style="256"/>
    <col min="14349" max="14350" width="8.625" style="256" customWidth="1"/>
    <col min="14351" max="14351" width="10.5" style="256" customWidth="1"/>
    <col min="14352" max="14352" width="17.25" style="256" customWidth="1"/>
    <col min="14353" max="14591" width="9" style="256"/>
    <col min="14592" max="14592" width="0.625" style="256" customWidth="1"/>
    <col min="14593" max="14593" width="16.5" style="256" customWidth="1"/>
    <col min="14594" max="14594" width="0.625" style="256" customWidth="1"/>
    <col min="14595" max="14597" width="8.25" style="256" bestFit="1" customWidth="1"/>
    <col min="14598" max="14599" width="9.75" style="256" bestFit="1" customWidth="1"/>
    <col min="14600" max="14600" width="10.25" style="256" customWidth="1"/>
    <col min="14601" max="14601" width="1.25" style="256" customWidth="1"/>
    <col min="14602" max="14604" width="9" style="256"/>
    <col min="14605" max="14606" width="8.625" style="256" customWidth="1"/>
    <col min="14607" max="14607" width="10.5" style="256" customWidth="1"/>
    <col min="14608" max="14608" width="17.25" style="256" customWidth="1"/>
    <col min="14609" max="14847" width="9" style="256"/>
    <col min="14848" max="14848" width="0.625" style="256" customWidth="1"/>
    <col min="14849" max="14849" width="16.5" style="256" customWidth="1"/>
    <col min="14850" max="14850" width="0.625" style="256" customWidth="1"/>
    <col min="14851" max="14853" width="8.25" style="256" bestFit="1" customWidth="1"/>
    <col min="14854" max="14855" width="9.75" style="256" bestFit="1" customWidth="1"/>
    <col min="14856" max="14856" width="10.25" style="256" customWidth="1"/>
    <col min="14857" max="14857" width="1.25" style="256" customWidth="1"/>
    <col min="14858" max="14860" width="9" style="256"/>
    <col min="14861" max="14862" width="8.625" style="256" customWidth="1"/>
    <col min="14863" max="14863" width="10.5" style="256" customWidth="1"/>
    <col min="14864" max="14864" width="17.25" style="256" customWidth="1"/>
    <col min="14865" max="15103" width="9" style="256"/>
    <col min="15104" max="15104" width="0.625" style="256" customWidth="1"/>
    <col min="15105" max="15105" width="16.5" style="256" customWidth="1"/>
    <col min="15106" max="15106" width="0.625" style="256" customWidth="1"/>
    <col min="15107" max="15109" width="8.25" style="256" bestFit="1" customWidth="1"/>
    <col min="15110" max="15111" width="9.75" style="256" bestFit="1" customWidth="1"/>
    <col min="15112" max="15112" width="10.25" style="256" customWidth="1"/>
    <col min="15113" max="15113" width="1.25" style="256" customWidth="1"/>
    <col min="15114" max="15116" width="9" style="256"/>
    <col min="15117" max="15118" width="8.625" style="256" customWidth="1"/>
    <col min="15119" max="15119" width="10.5" style="256" customWidth="1"/>
    <col min="15120" max="15120" width="17.25" style="256" customWidth="1"/>
    <col min="15121" max="15359" width="9" style="256"/>
    <col min="15360" max="15360" width="0.625" style="256" customWidth="1"/>
    <col min="15361" max="15361" width="16.5" style="256" customWidth="1"/>
    <col min="15362" max="15362" width="0.625" style="256" customWidth="1"/>
    <col min="15363" max="15365" width="8.25" style="256" bestFit="1" customWidth="1"/>
    <col min="15366" max="15367" width="9.75" style="256" bestFit="1" customWidth="1"/>
    <col min="15368" max="15368" width="10.25" style="256" customWidth="1"/>
    <col min="15369" max="15369" width="1.25" style="256" customWidth="1"/>
    <col min="15370" max="15372" width="9" style="256"/>
    <col min="15373" max="15374" width="8.625" style="256" customWidth="1"/>
    <col min="15375" max="15375" width="10.5" style="256" customWidth="1"/>
    <col min="15376" max="15376" width="17.25" style="256" customWidth="1"/>
    <col min="15377" max="15615" width="9" style="256"/>
    <col min="15616" max="15616" width="0.625" style="256" customWidth="1"/>
    <col min="15617" max="15617" width="16.5" style="256" customWidth="1"/>
    <col min="15618" max="15618" width="0.625" style="256" customWidth="1"/>
    <col min="15619" max="15621" width="8.25" style="256" bestFit="1" customWidth="1"/>
    <col min="15622" max="15623" width="9.75" style="256" bestFit="1" customWidth="1"/>
    <col min="15624" max="15624" width="10.25" style="256" customWidth="1"/>
    <col min="15625" max="15625" width="1.25" style="256" customWidth="1"/>
    <col min="15626" max="15628" width="9" style="256"/>
    <col min="15629" max="15630" width="8.625" style="256" customWidth="1"/>
    <col min="15631" max="15631" width="10.5" style="256" customWidth="1"/>
    <col min="15632" max="15632" width="17.25" style="256" customWidth="1"/>
    <col min="15633" max="15871" width="9" style="256"/>
    <col min="15872" max="15872" width="0.625" style="256" customWidth="1"/>
    <col min="15873" max="15873" width="16.5" style="256" customWidth="1"/>
    <col min="15874" max="15874" width="0.625" style="256" customWidth="1"/>
    <col min="15875" max="15877" width="8.25" style="256" bestFit="1" customWidth="1"/>
    <col min="15878" max="15879" width="9.75" style="256" bestFit="1" customWidth="1"/>
    <col min="15880" max="15880" width="10.25" style="256" customWidth="1"/>
    <col min="15881" max="15881" width="1.25" style="256" customWidth="1"/>
    <col min="15882" max="15884" width="9" style="256"/>
    <col min="15885" max="15886" width="8.625" style="256" customWidth="1"/>
    <col min="15887" max="15887" width="10.5" style="256" customWidth="1"/>
    <col min="15888" max="15888" width="17.25" style="256" customWidth="1"/>
    <col min="15889" max="16127" width="9" style="256"/>
    <col min="16128" max="16128" width="0.625" style="256" customWidth="1"/>
    <col min="16129" max="16129" width="16.5" style="256" customWidth="1"/>
    <col min="16130" max="16130" width="0.625" style="256" customWidth="1"/>
    <col min="16131" max="16133" width="8.25" style="256" bestFit="1" customWidth="1"/>
    <col min="16134" max="16135" width="9.75" style="256" bestFit="1" customWidth="1"/>
    <col min="16136" max="16136" width="10.25" style="256" customWidth="1"/>
    <col min="16137" max="16137" width="1.25" style="256" customWidth="1"/>
    <col min="16138" max="16140" width="9" style="256"/>
    <col min="16141" max="16142" width="8.625" style="256" customWidth="1"/>
    <col min="16143" max="16143" width="10.5" style="256" customWidth="1"/>
    <col min="16144" max="16144" width="17.25" style="256" customWidth="1"/>
    <col min="16145" max="16384" width="9" style="256"/>
  </cols>
  <sheetData>
    <row r="1" spans="1:16" s="239" customFormat="1" ht="27.95" customHeight="1">
      <c r="B1" s="240"/>
      <c r="C1" s="241"/>
      <c r="D1" s="242"/>
      <c r="E1" s="242"/>
      <c r="F1" s="242"/>
      <c r="G1" s="242"/>
      <c r="H1" s="242"/>
      <c r="I1" s="243"/>
      <c r="J1" s="244"/>
      <c r="K1" s="241"/>
      <c r="L1" s="244"/>
      <c r="M1" s="244"/>
      <c r="N1" s="244"/>
      <c r="O1" s="245"/>
      <c r="P1" s="241"/>
    </row>
    <row r="2" spans="1:16" s="324" customFormat="1" ht="30" customHeight="1">
      <c r="A2" s="2364" t="s">
        <v>716</v>
      </c>
      <c r="B2" s="2364"/>
      <c r="C2" s="2364"/>
      <c r="D2" s="2364"/>
      <c r="E2" s="2364"/>
      <c r="F2" s="2364"/>
      <c r="G2" s="2364"/>
      <c r="H2" s="2364"/>
      <c r="I2" s="2364"/>
      <c r="J2" s="2364"/>
      <c r="K2" s="2364"/>
      <c r="L2" s="2364"/>
      <c r="M2" s="2364"/>
      <c r="N2" s="2364"/>
      <c r="O2" s="2364"/>
      <c r="P2" s="2364"/>
    </row>
    <row r="3" spans="1:16" s="397" customFormat="1" ht="39.950000000000003" customHeight="1">
      <c r="A3" s="2371" t="s">
        <v>925</v>
      </c>
      <c r="B3" s="2371"/>
      <c r="C3" s="2371"/>
      <c r="D3" s="2371"/>
      <c r="E3" s="2371"/>
      <c r="F3" s="2371"/>
      <c r="G3" s="2371"/>
      <c r="H3" s="2371"/>
      <c r="I3" s="2371"/>
      <c r="J3" s="396"/>
      <c r="K3" s="396"/>
      <c r="L3" s="396"/>
      <c r="M3" s="396"/>
      <c r="N3" s="396"/>
      <c r="O3" s="396"/>
      <c r="P3" s="396"/>
    </row>
    <row r="4" spans="1:16" s="348" customFormat="1" ht="20.100000000000001" customHeight="1">
      <c r="A4" s="348" t="s">
        <v>1007</v>
      </c>
      <c r="D4" s="371"/>
      <c r="E4" s="371"/>
      <c r="F4" s="371"/>
      <c r="G4" s="371"/>
      <c r="H4" s="371"/>
      <c r="I4" s="372"/>
      <c r="O4" s="1523"/>
      <c r="P4" s="371" t="s">
        <v>1008</v>
      </c>
    </row>
    <row r="5" spans="1:16" s="1524" customFormat="1" ht="45" customHeight="1">
      <c r="A5" s="2365" t="s">
        <v>2152</v>
      </c>
      <c r="B5" s="2365"/>
      <c r="C5" s="2365"/>
      <c r="D5" s="2367" t="s">
        <v>2153</v>
      </c>
      <c r="E5" s="2368"/>
      <c r="F5" s="2368"/>
      <c r="G5" s="2368"/>
      <c r="H5" s="2368"/>
      <c r="I5" s="2368"/>
      <c r="J5" s="2368" t="s">
        <v>2154</v>
      </c>
      <c r="K5" s="2368"/>
      <c r="L5" s="2368"/>
      <c r="M5" s="2368"/>
      <c r="N5" s="2368"/>
      <c r="O5" s="2369"/>
      <c r="P5" s="2368" t="s">
        <v>926</v>
      </c>
    </row>
    <row r="6" spans="1:16" s="1525" customFormat="1" ht="45" customHeight="1">
      <c r="A6" s="2366"/>
      <c r="B6" s="2366"/>
      <c r="C6" s="2366"/>
      <c r="D6" s="1573">
        <v>2006</v>
      </c>
      <c r="E6" s="1574">
        <v>2007</v>
      </c>
      <c r="F6" s="1574">
        <v>2008</v>
      </c>
      <c r="G6" s="1574">
        <v>2009</v>
      </c>
      <c r="H6" s="1574">
        <v>2010</v>
      </c>
      <c r="I6" s="1575" t="s">
        <v>2155</v>
      </c>
      <c r="J6" s="1576">
        <v>2006</v>
      </c>
      <c r="K6" s="1576">
        <v>2007</v>
      </c>
      <c r="L6" s="1573">
        <v>2008</v>
      </c>
      <c r="M6" s="1573" t="s">
        <v>927</v>
      </c>
      <c r="N6" s="1573">
        <v>2010</v>
      </c>
      <c r="O6" s="1577" t="s">
        <v>2155</v>
      </c>
      <c r="P6" s="2370"/>
    </row>
    <row r="7" spans="1:16" s="325" customFormat="1" ht="18.95" customHeight="1">
      <c r="A7" s="1506"/>
      <c r="B7" s="1508" t="s">
        <v>381</v>
      </c>
      <c r="C7" s="1564"/>
      <c r="D7" s="1569">
        <v>626818.30000000005</v>
      </c>
      <c r="E7" s="1509">
        <v>673526.3</v>
      </c>
      <c r="F7" s="1510">
        <v>718571.6</v>
      </c>
      <c r="G7" s="1509">
        <v>746294.9</v>
      </c>
      <c r="H7" s="1509">
        <v>795378.8</v>
      </c>
      <c r="I7" s="1511">
        <v>845343.3</v>
      </c>
      <c r="J7" s="1578">
        <v>615347.9</v>
      </c>
      <c r="K7" s="1578">
        <v>646907</v>
      </c>
      <c r="L7" s="1578">
        <v>659543.80000000005</v>
      </c>
      <c r="M7" s="1579">
        <v>667527.9</v>
      </c>
      <c r="N7" s="1580">
        <v>694584</v>
      </c>
      <c r="O7" s="1581">
        <v>709979.4</v>
      </c>
      <c r="P7" s="1585" t="s">
        <v>382</v>
      </c>
    </row>
    <row r="8" spans="1:16" s="325" customFormat="1" ht="18.95" customHeight="1">
      <c r="A8" s="1506"/>
      <c r="B8" s="1513" t="s">
        <v>384</v>
      </c>
      <c r="C8" s="1564"/>
      <c r="D8" s="1569">
        <v>494917.6</v>
      </c>
      <c r="E8" s="1509">
        <v>530264.1</v>
      </c>
      <c r="F8" s="1510">
        <v>561627.5</v>
      </c>
      <c r="G8" s="1509">
        <v>575970.19999999995</v>
      </c>
      <c r="H8" s="1509">
        <v>616982.69999999995</v>
      </c>
      <c r="I8" s="1511">
        <v>654857.69999999995</v>
      </c>
      <c r="J8" s="1578">
        <v>487439</v>
      </c>
      <c r="K8" s="1578">
        <v>512094.8</v>
      </c>
      <c r="L8" s="1578">
        <v>518820.8</v>
      </c>
      <c r="M8" s="1579">
        <v>518776</v>
      </c>
      <c r="N8" s="1580">
        <v>541537.19999999995</v>
      </c>
      <c r="O8" s="1581">
        <v>553778.19999999995</v>
      </c>
      <c r="P8" s="2024" t="s">
        <v>385</v>
      </c>
    </row>
    <row r="9" spans="1:16" s="325" customFormat="1" ht="18.95" customHeight="1">
      <c r="A9" s="1506"/>
      <c r="B9" s="1513" t="s">
        <v>386</v>
      </c>
      <c r="C9" s="1565"/>
      <c r="D9" s="1570">
        <v>482616.6</v>
      </c>
      <c r="E9" s="1514">
        <v>516536.3</v>
      </c>
      <c r="F9" s="1510">
        <v>546734.19999999995</v>
      </c>
      <c r="G9" s="1514">
        <v>560041.19999999995</v>
      </c>
      <c r="H9" s="1514">
        <v>600035.9</v>
      </c>
      <c r="I9" s="1515">
        <v>636546.5</v>
      </c>
      <c r="J9" s="1582">
        <v>475551.5</v>
      </c>
      <c r="K9" s="1582">
        <v>499316.4</v>
      </c>
      <c r="L9" s="1582">
        <v>505603.1</v>
      </c>
      <c r="M9" s="1579">
        <v>505017.7</v>
      </c>
      <c r="N9" s="1583">
        <v>527238.69999999995</v>
      </c>
      <c r="O9" s="1584">
        <v>538870.5</v>
      </c>
      <c r="P9" s="2024" t="s">
        <v>387</v>
      </c>
    </row>
    <row r="10" spans="1:16" s="325" customFormat="1" ht="18.95" customHeight="1">
      <c r="A10" s="1506"/>
      <c r="B10" s="1513" t="s">
        <v>2156</v>
      </c>
      <c r="C10" s="1564"/>
      <c r="D10" s="1570">
        <v>12301</v>
      </c>
      <c r="E10" s="1514">
        <v>13727.9</v>
      </c>
      <c r="F10" s="1510">
        <v>14893.3</v>
      </c>
      <c r="G10" s="1514">
        <v>15929</v>
      </c>
      <c r="H10" s="1514">
        <v>16946.8</v>
      </c>
      <c r="I10" s="1515">
        <v>18311.3</v>
      </c>
      <c r="J10" s="1582">
        <v>11887.5</v>
      </c>
      <c r="K10" s="1582">
        <v>12772.8</v>
      </c>
      <c r="L10" s="1582">
        <v>13201.9</v>
      </c>
      <c r="M10" s="1579">
        <v>13720</v>
      </c>
      <c r="N10" s="1583">
        <v>14261.5</v>
      </c>
      <c r="O10" s="1584">
        <v>14857.8</v>
      </c>
      <c r="P10" s="2024" t="s">
        <v>2165</v>
      </c>
    </row>
    <row r="11" spans="1:16" s="325" customFormat="1" ht="18.95" customHeight="1">
      <c r="A11" s="1506"/>
      <c r="B11" s="1513" t="s">
        <v>388</v>
      </c>
      <c r="C11" s="1564"/>
      <c r="D11" s="1570">
        <v>131900.70000000001</v>
      </c>
      <c r="E11" s="1514">
        <v>143262.20000000001</v>
      </c>
      <c r="F11" s="1510">
        <v>156944.1</v>
      </c>
      <c r="G11" s="1514">
        <v>170324.7</v>
      </c>
      <c r="H11" s="1514">
        <v>178396.1</v>
      </c>
      <c r="I11" s="1515">
        <v>190485.7</v>
      </c>
      <c r="J11" s="1582">
        <v>127908.9</v>
      </c>
      <c r="K11" s="1582">
        <v>134806.9</v>
      </c>
      <c r="L11" s="1582">
        <v>140633.60000000001</v>
      </c>
      <c r="M11" s="1579">
        <v>148471.70000000001</v>
      </c>
      <c r="N11" s="1583">
        <v>152811.1</v>
      </c>
      <c r="O11" s="1584">
        <v>155966</v>
      </c>
      <c r="P11" s="2024" t="s">
        <v>389</v>
      </c>
    </row>
    <row r="12" spans="1:16" s="325" customFormat="1" ht="18.95" customHeight="1">
      <c r="A12" s="1506"/>
      <c r="B12" s="1508" t="s">
        <v>390</v>
      </c>
      <c r="C12" s="1564"/>
      <c r="D12" s="1569">
        <v>269187.8</v>
      </c>
      <c r="E12" s="1509">
        <v>286917.59999999998</v>
      </c>
      <c r="F12" s="1510">
        <v>320368.8</v>
      </c>
      <c r="G12" s="1509">
        <v>279858.09999999998</v>
      </c>
      <c r="H12" s="1509">
        <v>346430.1</v>
      </c>
      <c r="I12" s="1511">
        <v>364339.7</v>
      </c>
      <c r="J12" s="1578">
        <v>268215.8</v>
      </c>
      <c r="K12" s="1578">
        <v>277729</v>
      </c>
      <c r="L12" s="1578">
        <v>277772.79999999999</v>
      </c>
      <c r="M12" s="1579">
        <v>240411.7</v>
      </c>
      <c r="N12" s="1580">
        <v>278359.2</v>
      </c>
      <c r="O12" s="1581">
        <v>282641.8</v>
      </c>
      <c r="P12" s="1585" t="s">
        <v>391</v>
      </c>
    </row>
    <row r="13" spans="1:16" s="325" customFormat="1" ht="18.95" customHeight="1">
      <c r="A13" s="1506"/>
      <c r="B13" s="1513" t="s">
        <v>2157</v>
      </c>
      <c r="C13" s="1566"/>
      <c r="D13" s="1569">
        <v>260650.9</v>
      </c>
      <c r="E13" s="1509">
        <v>278167.90000000002</v>
      </c>
      <c r="F13" s="1509">
        <v>300794.09999999998</v>
      </c>
      <c r="G13" s="1509">
        <v>309714</v>
      </c>
      <c r="H13" s="1509">
        <v>331734.09999999998</v>
      </c>
      <c r="I13" s="1511">
        <v>339416.8</v>
      </c>
      <c r="J13" s="1578">
        <v>258198.6</v>
      </c>
      <c r="K13" s="1578">
        <v>269079.90000000002</v>
      </c>
      <c r="L13" s="1578">
        <v>263848</v>
      </c>
      <c r="M13" s="1578">
        <v>261233.7</v>
      </c>
      <c r="N13" s="1580">
        <v>276369.3</v>
      </c>
      <c r="O13" s="1581">
        <v>273221.2</v>
      </c>
      <c r="P13" s="2024" t="s">
        <v>648</v>
      </c>
    </row>
    <row r="14" spans="1:16" s="325" customFormat="1" ht="18.95" customHeight="1">
      <c r="A14" s="1506"/>
      <c r="B14" s="1513" t="s">
        <v>649</v>
      </c>
      <c r="C14" s="1566"/>
      <c r="D14" s="1570">
        <v>160823.20000000001</v>
      </c>
      <c r="E14" s="1514">
        <v>170917.4</v>
      </c>
      <c r="F14" s="1514">
        <v>185005.6</v>
      </c>
      <c r="G14" s="1514">
        <v>194626.9</v>
      </c>
      <c r="H14" s="1514">
        <v>194990.2</v>
      </c>
      <c r="I14" s="1515">
        <v>196336.7</v>
      </c>
      <c r="J14" s="1582">
        <v>156184.6</v>
      </c>
      <c r="K14" s="1582">
        <v>158426.6</v>
      </c>
      <c r="L14" s="1582">
        <v>153942</v>
      </c>
      <c r="M14" s="1582">
        <v>159186</v>
      </c>
      <c r="N14" s="1583">
        <v>153360.1</v>
      </c>
      <c r="O14" s="1584">
        <v>145756</v>
      </c>
      <c r="P14" s="2024" t="s">
        <v>379</v>
      </c>
    </row>
    <row r="15" spans="1:16" s="325" customFormat="1" ht="18.95" customHeight="1">
      <c r="A15" s="1506"/>
      <c r="B15" s="1513" t="s">
        <v>2158</v>
      </c>
      <c r="C15" s="1566"/>
      <c r="D15" s="1570">
        <v>83846.899999999994</v>
      </c>
      <c r="E15" s="1514">
        <v>89992.8</v>
      </c>
      <c r="F15" s="1514">
        <v>97431.1</v>
      </c>
      <c r="G15" s="1514">
        <v>96261.6</v>
      </c>
      <c r="H15" s="1514">
        <v>117449.5</v>
      </c>
      <c r="I15" s="1515">
        <v>122108.2</v>
      </c>
      <c r="J15" s="1582">
        <v>86077.3</v>
      </c>
      <c r="K15" s="1582">
        <v>94069.5</v>
      </c>
      <c r="L15" s="1582">
        <v>93110</v>
      </c>
      <c r="M15" s="1582">
        <v>83939.3</v>
      </c>
      <c r="N15" s="1583">
        <v>105515.8</v>
      </c>
      <c r="O15" s="1584">
        <v>109378.8</v>
      </c>
      <c r="P15" s="2024" t="s">
        <v>717</v>
      </c>
    </row>
    <row r="16" spans="1:16" s="325" customFormat="1" ht="18.95" customHeight="1">
      <c r="A16" s="1506"/>
      <c r="B16" s="1517" t="s">
        <v>2159</v>
      </c>
      <c r="C16" s="1566"/>
      <c r="D16" s="1570">
        <v>15980.8</v>
      </c>
      <c r="E16" s="1514">
        <v>17257.7</v>
      </c>
      <c r="F16" s="1514">
        <v>18357.3</v>
      </c>
      <c r="G16" s="1514">
        <v>18825.5</v>
      </c>
      <c r="H16" s="1514">
        <v>19294.2</v>
      </c>
      <c r="I16" s="1515">
        <v>20972.1</v>
      </c>
      <c r="J16" s="1582">
        <v>15936.7</v>
      </c>
      <c r="K16" s="1582">
        <v>16825.099999999999</v>
      </c>
      <c r="L16" s="1582">
        <v>17164.099999999999</v>
      </c>
      <c r="M16" s="1582">
        <v>17457.400000000001</v>
      </c>
      <c r="N16" s="1583">
        <v>17757.400000000001</v>
      </c>
      <c r="O16" s="1584">
        <v>19220.099999999999</v>
      </c>
      <c r="P16" s="2024" t="s">
        <v>2151</v>
      </c>
    </row>
    <row r="17" spans="1:16" s="325" customFormat="1" ht="24" customHeight="1">
      <c r="A17" s="1506"/>
      <c r="B17" s="1513" t="s">
        <v>2160</v>
      </c>
      <c r="C17" s="1564"/>
      <c r="D17" s="1570">
        <v>8536.7999999999993</v>
      </c>
      <c r="E17" s="1514">
        <v>8749.7000000000007</v>
      </c>
      <c r="F17" s="1514">
        <v>19574.7</v>
      </c>
      <c r="G17" s="1514">
        <v>-29856</v>
      </c>
      <c r="H17" s="1514">
        <v>14696.2</v>
      </c>
      <c r="I17" s="1515">
        <v>24923</v>
      </c>
      <c r="J17" s="1582">
        <v>2172.1999999999998</v>
      </c>
      <c r="K17" s="1582">
        <v>7201.7</v>
      </c>
      <c r="L17" s="1582">
        <v>13158.6</v>
      </c>
      <c r="M17" s="1582">
        <v>-17101.8</v>
      </c>
      <c r="N17" s="1583">
        <v>-2924.1</v>
      </c>
      <c r="O17" s="1584">
        <v>4059.2</v>
      </c>
      <c r="P17" s="2025" t="s">
        <v>2395</v>
      </c>
    </row>
    <row r="18" spans="1:16" s="325" customFormat="1" ht="18.95" customHeight="1">
      <c r="A18" s="1506"/>
      <c r="B18" s="1508" t="s">
        <v>2161</v>
      </c>
      <c r="C18" s="1564"/>
      <c r="D18" s="1570">
        <v>360625.3</v>
      </c>
      <c r="E18" s="1514">
        <v>408754.1</v>
      </c>
      <c r="F18" s="1514">
        <v>544110.69999999995</v>
      </c>
      <c r="G18" s="1514">
        <v>529645.1</v>
      </c>
      <c r="H18" s="1514">
        <v>613368.4</v>
      </c>
      <c r="I18" s="1515">
        <v>694765.9</v>
      </c>
      <c r="J18" s="1582">
        <v>378374.7</v>
      </c>
      <c r="K18" s="1582">
        <v>426070.6</v>
      </c>
      <c r="L18" s="1582">
        <v>454248.9</v>
      </c>
      <c r="M18" s="1582">
        <v>448813.8</v>
      </c>
      <c r="N18" s="1583">
        <v>514700.79999999999</v>
      </c>
      <c r="O18" s="1584">
        <v>563687.9</v>
      </c>
      <c r="P18" s="1585" t="s">
        <v>650</v>
      </c>
    </row>
    <row r="19" spans="1:16" s="325" customFormat="1" ht="18.95" customHeight="1">
      <c r="A19" s="1506"/>
      <c r="B19" s="1518" t="s">
        <v>2162</v>
      </c>
      <c r="C19" s="1567"/>
      <c r="D19" s="1570">
        <v>348022.9</v>
      </c>
      <c r="E19" s="1514">
        <v>394026.2</v>
      </c>
      <c r="F19" s="1514">
        <v>556197.9</v>
      </c>
      <c r="G19" s="1514">
        <v>490188.3</v>
      </c>
      <c r="H19" s="1514">
        <v>583157.4</v>
      </c>
      <c r="I19" s="1515">
        <v>669746.30000000005</v>
      </c>
      <c r="J19" s="1582">
        <v>352087.7</v>
      </c>
      <c r="K19" s="1582">
        <v>393207.1</v>
      </c>
      <c r="L19" s="1582">
        <v>410567.7</v>
      </c>
      <c r="M19" s="1582">
        <v>377795.8</v>
      </c>
      <c r="N19" s="1583">
        <v>442975.8</v>
      </c>
      <c r="O19" s="1584">
        <v>471719.8</v>
      </c>
      <c r="P19" s="2024" t="s">
        <v>651</v>
      </c>
    </row>
    <row r="20" spans="1:16" s="325" customFormat="1" ht="18.95" customHeight="1">
      <c r="A20" s="1506"/>
      <c r="B20" s="1519" t="s">
        <v>652</v>
      </c>
      <c r="C20" s="1564"/>
      <c r="D20" s="1570">
        <v>135.30000000000001</v>
      </c>
      <c r="E20" s="1514">
        <v>-158.9</v>
      </c>
      <c r="F20" s="1514">
        <v>-401.4</v>
      </c>
      <c r="G20" s="1514">
        <v>-573</v>
      </c>
      <c r="H20" s="1514">
        <v>1254.8</v>
      </c>
      <c r="I20" s="1515">
        <v>2425.5</v>
      </c>
      <c r="J20" s="1582">
        <v>198.3</v>
      </c>
      <c r="K20" s="1582">
        <v>91.3</v>
      </c>
      <c r="L20" s="1582">
        <v>-323.60000000000002</v>
      </c>
      <c r="M20" s="1582">
        <v>-528.1</v>
      </c>
      <c r="N20" s="1583">
        <v>-797.3</v>
      </c>
      <c r="O20" s="1584">
        <v>-1632.8</v>
      </c>
      <c r="P20" s="2024" t="s">
        <v>653</v>
      </c>
    </row>
    <row r="21" spans="1:16" s="326" customFormat="1" ht="18.95" customHeight="1">
      <c r="A21" s="1507"/>
      <c r="B21" s="1520" t="s">
        <v>654</v>
      </c>
      <c r="C21" s="1567"/>
      <c r="D21" s="1570">
        <v>908743.8</v>
      </c>
      <c r="E21" s="1514">
        <v>975013</v>
      </c>
      <c r="F21" s="1510">
        <v>1026451.8</v>
      </c>
      <c r="G21" s="1514">
        <v>1065036.8</v>
      </c>
      <c r="H21" s="1514">
        <v>1173274.8999999999</v>
      </c>
      <c r="I21" s="1515">
        <v>1237128.2</v>
      </c>
      <c r="J21" s="1582">
        <v>910048.9</v>
      </c>
      <c r="K21" s="1582">
        <v>956514.5</v>
      </c>
      <c r="L21" s="1582">
        <v>978498.8</v>
      </c>
      <c r="M21" s="1579">
        <v>981625.1</v>
      </c>
      <c r="N21" s="1583">
        <v>1043666.3</v>
      </c>
      <c r="O21" s="1584">
        <v>1081593.8999999999</v>
      </c>
      <c r="P21" s="1585" t="s">
        <v>655</v>
      </c>
    </row>
    <row r="22" spans="1:16" s="325" customFormat="1" ht="9" customHeight="1">
      <c r="A22" s="1506"/>
      <c r="B22" s="1519"/>
      <c r="C22" s="1566"/>
      <c r="D22" s="2360"/>
      <c r="E22" s="2361"/>
      <c r="F22" s="2361"/>
      <c r="G22" s="2361"/>
      <c r="H22" s="2361"/>
      <c r="I22" s="2361"/>
      <c r="J22" s="2362"/>
      <c r="K22" s="2362"/>
      <c r="L22" s="2362"/>
      <c r="M22" s="2362"/>
      <c r="N22" s="2362"/>
      <c r="O22" s="2363"/>
      <c r="P22" s="1585"/>
    </row>
    <row r="23" spans="1:16" s="326" customFormat="1" ht="18.95" customHeight="1">
      <c r="A23" s="1507"/>
      <c r="B23" s="1508" t="s">
        <v>381</v>
      </c>
      <c r="C23" s="1564"/>
      <c r="D23" s="1571">
        <v>68.976349549785098</v>
      </c>
      <c r="E23" s="1521">
        <v>69.078699463494345</v>
      </c>
      <c r="F23" s="1521">
        <v>70.005391388080767</v>
      </c>
      <c r="G23" s="1521">
        <f>G7/$G$21*100</f>
        <v>70.072217222916606</v>
      </c>
      <c r="H23" s="1521">
        <f>H7/$H$21*100</f>
        <v>67.791341994957889</v>
      </c>
      <c r="I23" s="1522">
        <f>I7/$I$21*100</f>
        <v>68.331099396166067</v>
      </c>
      <c r="J23" s="1521">
        <v>5.1085114356606027</v>
      </c>
      <c r="K23" s="1521">
        <v>5.1286597386616544</v>
      </c>
      <c r="L23" s="1521">
        <v>1.9534183429766638</v>
      </c>
      <c r="M23" s="1521">
        <f>(M7-L7)/L7*100</f>
        <v>1.2105488672624891</v>
      </c>
      <c r="N23" s="1521">
        <f>(N7-M7)/M7*100</f>
        <v>4.0531789008369499</v>
      </c>
      <c r="O23" s="1531">
        <f t="shared" ref="O23" si="0">(O7-N7)/N7*100</f>
        <v>2.2164921737327701</v>
      </c>
      <c r="P23" s="1585" t="s">
        <v>382</v>
      </c>
    </row>
    <row r="24" spans="1:16" s="325" customFormat="1" ht="18.95" customHeight="1">
      <c r="A24" s="1506"/>
      <c r="B24" s="1513" t="s">
        <v>384</v>
      </c>
      <c r="C24" s="1564"/>
      <c r="D24" s="1571">
        <v>54.46173057796927</v>
      </c>
      <c r="E24" s="1521">
        <v>54.385336400642856</v>
      </c>
      <c r="F24" s="1521">
        <v>54.71542843024875</v>
      </c>
      <c r="G24" s="1521">
        <f t="shared" ref="G24:G37" si="1">G8/$G$21*100</f>
        <v>54.079840245895724</v>
      </c>
      <c r="H24" s="1521">
        <f t="shared" ref="H24:H37" si="2">H8/$H$21*100</f>
        <v>52.586371701977086</v>
      </c>
      <c r="I24" s="1522">
        <f t="shared" ref="I24:I37" si="3">I8/$I$21*100</f>
        <v>52.933697574754177</v>
      </c>
      <c r="J24" s="1521">
        <v>4.7286329537922418</v>
      </c>
      <c r="K24" s="1521">
        <v>5.0582329276073494</v>
      </c>
      <c r="L24" s="1521">
        <v>1.3134286854699559</v>
      </c>
      <c r="M24" s="1521">
        <f t="shared" ref="M24:O37" si="4">(M8-L8)/L8*100</f>
        <v>-8.6349660614972179E-3</v>
      </c>
      <c r="N24" s="1521">
        <f t="shared" si="4"/>
        <v>4.3874813021419561</v>
      </c>
      <c r="O24" s="1531">
        <f t="shared" si="4"/>
        <v>2.26041719756279</v>
      </c>
      <c r="P24" s="2024" t="s">
        <v>385</v>
      </c>
    </row>
    <row r="25" spans="1:16" s="325" customFormat="1" ht="18.95" customHeight="1">
      <c r="A25" s="1506"/>
      <c r="B25" s="1513" t="s">
        <v>2163</v>
      </c>
      <c r="C25" s="1565"/>
      <c r="D25" s="1571">
        <v>53.108103736168545</v>
      </c>
      <c r="E25" s="1521">
        <v>52.9773756862729</v>
      </c>
      <c r="F25" s="1521">
        <v>53.26447866329427</v>
      </c>
      <c r="G25" s="1521">
        <f t="shared" si="1"/>
        <v>52.584211174674898</v>
      </c>
      <c r="H25" s="1521">
        <f t="shared" si="2"/>
        <v>51.141970223687572</v>
      </c>
      <c r="I25" s="1522">
        <f t="shared" si="3"/>
        <v>51.453559946333783</v>
      </c>
      <c r="J25" s="1521">
        <v>4.7407973534613586</v>
      </c>
      <c r="K25" s="1521">
        <v>4.9973346735316841</v>
      </c>
      <c r="L25" s="1521">
        <v>1.2590613887306632</v>
      </c>
      <c r="M25" s="1521">
        <f t="shared" si="4"/>
        <v>-0.11578251794737118</v>
      </c>
      <c r="N25" s="1521">
        <f t="shared" si="4"/>
        <v>4.4000438004450029</v>
      </c>
      <c r="O25" s="1531">
        <f t="shared" si="4"/>
        <v>2.2061734087425768</v>
      </c>
      <c r="P25" s="2024" t="s">
        <v>387</v>
      </c>
    </row>
    <row r="26" spans="1:16" s="325" customFormat="1" ht="18.95" customHeight="1">
      <c r="A26" s="1506"/>
      <c r="B26" s="1513" t="s">
        <v>2156</v>
      </c>
      <c r="C26" s="1564"/>
      <c r="D26" s="1571">
        <v>1.3536268418007364</v>
      </c>
      <c r="E26" s="1521">
        <v>1.4079709706434682</v>
      </c>
      <c r="F26" s="1521">
        <v>1.4509497669544735</v>
      </c>
      <c r="G26" s="1521">
        <f t="shared" si="1"/>
        <v>1.4956290712208253</v>
      </c>
      <c r="H26" s="1521">
        <f t="shared" si="2"/>
        <v>1.4444014782895298</v>
      </c>
      <c r="I26" s="1522">
        <f t="shared" si="3"/>
        <v>1.4801457116570458</v>
      </c>
      <c r="J26" s="1521">
        <v>4.2443109571622752</v>
      </c>
      <c r="K26" s="1521">
        <v>7.4473186119873764</v>
      </c>
      <c r="L26" s="1521">
        <v>3.3594826506325974</v>
      </c>
      <c r="M26" s="1521">
        <f t="shared" si="4"/>
        <v>3.9244351191873923</v>
      </c>
      <c r="N26" s="1521">
        <f t="shared" si="4"/>
        <v>3.9467930029154519</v>
      </c>
      <c r="O26" s="1531">
        <f t="shared" si="4"/>
        <v>4.1811871121550981</v>
      </c>
      <c r="P26" s="2024" t="s">
        <v>2165</v>
      </c>
    </row>
    <row r="27" spans="1:16" s="325" customFormat="1" ht="18.95" customHeight="1">
      <c r="A27" s="1506"/>
      <c r="B27" s="1513" t="s">
        <v>388</v>
      </c>
      <c r="C27" s="1564"/>
      <c r="D27" s="1571">
        <v>14.514618971815818</v>
      </c>
      <c r="E27" s="1521">
        <v>14.693363062851471</v>
      </c>
      <c r="F27" s="1521">
        <v>15.289962957832017</v>
      </c>
      <c r="G27" s="1521">
        <f t="shared" si="1"/>
        <v>15.992376977020889</v>
      </c>
      <c r="H27" s="1521">
        <f t="shared" si="2"/>
        <v>15.204970292980786</v>
      </c>
      <c r="I27" s="1522">
        <f t="shared" si="3"/>
        <v>15.397409904648526</v>
      </c>
      <c r="J27" s="1521">
        <v>6.5817793669032758</v>
      </c>
      <c r="K27" s="1521">
        <v>5.3929007285654089</v>
      </c>
      <c r="L27" s="1521">
        <v>4.3222565017072654</v>
      </c>
      <c r="M27" s="1521">
        <f t="shared" si="4"/>
        <v>5.5734191544552694</v>
      </c>
      <c r="N27" s="1521">
        <f t="shared" si="4"/>
        <v>2.9227118703429635</v>
      </c>
      <c r="O27" s="1531">
        <f t="shared" si="4"/>
        <v>2.0645751519359483</v>
      </c>
      <c r="P27" s="2024" t="s">
        <v>389</v>
      </c>
    </row>
    <row r="28" spans="1:16" s="326" customFormat="1" ht="18.95" customHeight="1">
      <c r="A28" s="1507"/>
      <c r="B28" s="1508" t="s">
        <v>390</v>
      </c>
      <c r="C28" s="1564"/>
      <c r="D28" s="1571">
        <v>29.621968259921001</v>
      </c>
      <c r="E28" s="1521">
        <v>29.427053793128909</v>
      </c>
      <c r="F28" s="1521">
        <v>31.211285322895822</v>
      </c>
      <c r="G28" s="1521">
        <f t="shared" si="1"/>
        <v>26.27684789858904</v>
      </c>
      <c r="H28" s="1521">
        <f t="shared" si="2"/>
        <v>29.526763079990886</v>
      </c>
      <c r="I28" s="1522">
        <f t="shared" si="3"/>
        <v>29.450440140318523</v>
      </c>
      <c r="J28" s="1521">
        <v>4.4186090874654811</v>
      </c>
      <c r="K28" s="1521">
        <v>3.5468454878497133</v>
      </c>
      <c r="L28" s="1521">
        <v>1.577076934709316E-2</v>
      </c>
      <c r="M28" s="1521">
        <f t="shared" si="4"/>
        <v>-13.450237028247539</v>
      </c>
      <c r="N28" s="1521">
        <f t="shared" si="4"/>
        <v>15.784381542162881</v>
      </c>
      <c r="O28" s="1531">
        <f t="shared" si="4"/>
        <v>1.5385157020137925</v>
      </c>
      <c r="P28" s="1585" t="s">
        <v>391</v>
      </c>
    </row>
    <row r="29" spans="1:16" s="325" customFormat="1" ht="18.95" customHeight="1">
      <c r="A29" s="1506"/>
      <c r="B29" s="1513" t="s">
        <v>2157</v>
      </c>
      <c r="C29" s="1566"/>
      <c r="D29" s="1571">
        <v>28.682550571459192</v>
      </c>
      <c r="E29" s="1521">
        <v>28.52966063016596</v>
      </c>
      <c r="F29" s="1521">
        <v>29.304259586275748</v>
      </c>
      <c r="G29" s="1521">
        <f t="shared" si="1"/>
        <v>29.080121926303391</v>
      </c>
      <c r="H29" s="1521">
        <f t="shared" si="2"/>
        <v>28.274200700961043</v>
      </c>
      <c r="I29" s="1522">
        <f t="shared" si="3"/>
        <v>27.435863154683567</v>
      </c>
      <c r="J29" s="1521">
        <v>3.4077897486360045</v>
      </c>
      <c r="K29" s="1521">
        <v>4.2143140977526663</v>
      </c>
      <c r="L29" s="1521">
        <v>-1.9443667104083295</v>
      </c>
      <c r="M29" s="1521">
        <f t="shared" si="4"/>
        <v>-0.99083563263696828</v>
      </c>
      <c r="N29" s="1521">
        <f t="shared" si="4"/>
        <v>5.793892595021231</v>
      </c>
      <c r="O29" s="1531">
        <f t="shared" si="4"/>
        <v>-1.1390917876913162</v>
      </c>
      <c r="P29" s="2024" t="s">
        <v>648</v>
      </c>
    </row>
    <row r="30" spans="1:16" s="325" customFormat="1" ht="18.95" customHeight="1">
      <c r="A30" s="1506"/>
      <c r="B30" s="1513" t="s">
        <v>2164</v>
      </c>
      <c r="C30" s="1566"/>
      <c r="D30" s="1571">
        <v>17.697309186593628</v>
      </c>
      <c r="E30" s="1521">
        <v>17.529756013509562</v>
      </c>
      <c r="F30" s="1521">
        <v>18.023798097484946</v>
      </c>
      <c r="G30" s="1521">
        <f t="shared" si="1"/>
        <v>18.274194844722736</v>
      </c>
      <c r="H30" s="1521">
        <f t="shared" si="2"/>
        <v>16.619310615099671</v>
      </c>
      <c r="I30" s="1522">
        <f t="shared" si="3"/>
        <v>15.870360080709503</v>
      </c>
      <c r="J30" s="1521">
        <v>0.52727312516172309</v>
      </c>
      <c r="K30" s="1521">
        <v>1.4354808348582382</v>
      </c>
      <c r="L30" s="1521">
        <v>-2.8307115093046278</v>
      </c>
      <c r="M30" s="1521">
        <f t="shared" si="4"/>
        <v>3.4064777643528084</v>
      </c>
      <c r="N30" s="1521">
        <f t="shared" si="4"/>
        <v>-3.659806766926736</v>
      </c>
      <c r="O30" s="1531">
        <f t="shared" si="4"/>
        <v>-4.958330100202077</v>
      </c>
      <c r="P30" s="2024" t="s">
        <v>379</v>
      </c>
    </row>
    <row r="31" spans="1:16" s="325" customFormat="1" ht="18.95" customHeight="1">
      <c r="A31" s="1506"/>
      <c r="B31" s="1513" t="s">
        <v>2158</v>
      </c>
      <c r="C31" s="1566"/>
      <c r="D31" s="1571">
        <v>9.2266819316951594</v>
      </c>
      <c r="E31" s="1521">
        <v>9.2299077037947193</v>
      </c>
      <c r="F31" s="1521">
        <v>9.4920287538099704</v>
      </c>
      <c r="G31" s="1521">
        <f t="shared" si="1"/>
        <v>9.0383355767612912</v>
      </c>
      <c r="H31" s="1521">
        <f t="shared" si="2"/>
        <v>10.010399097432325</v>
      </c>
      <c r="I31" s="1522">
        <f t="shared" si="3"/>
        <v>9.8702947681574145</v>
      </c>
      <c r="J31" s="1521">
        <v>8.183248665890801</v>
      </c>
      <c r="K31" s="1521">
        <v>9.2849101911886134</v>
      </c>
      <c r="L31" s="1521">
        <v>-1.0199905389100612</v>
      </c>
      <c r="M31" s="1521">
        <f t="shared" si="4"/>
        <v>-9.8493180109547822</v>
      </c>
      <c r="N31" s="1521">
        <f t="shared" si="4"/>
        <v>25.704884362866977</v>
      </c>
      <c r="O31" s="1531">
        <f t="shared" si="4"/>
        <v>3.6610630824957018</v>
      </c>
      <c r="P31" s="2024" t="s">
        <v>717</v>
      </c>
    </row>
    <row r="32" spans="1:16" s="325" customFormat="1" ht="18.95" customHeight="1">
      <c r="A32" s="1506"/>
      <c r="B32" s="1517" t="s">
        <v>2159</v>
      </c>
      <c r="C32" s="1566"/>
      <c r="D32" s="1571">
        <v>1.7585594531704094</v>
      </c>
      <c r="E32" s="1521">
        <v>1.7699969128616748</v>
      </c>
      <c r="F32" s="1521">
        <v>1.7884229926821698</v>
      </c>
      <c r="G32" s="1521">
        <f t="shared" si="1"/>
        <v>1.767591504819364</v>
      </c>
      <c r="H32" s="1521">
        <f t="shared" si="2"/>
        <v>1.6444739421255838</v>
      </c>
      <c r="I32" s="1522">
        <f t="shared" si="3"/>
        <v>1.6952244722899374</v>
      </c>
      <c r="J32" s="1521">
        <v>7.9861228748958224</v>
      </c>
      <c r="K32" s="1521">
        <v>5.5745543305703045</v>
      </c>
      <c r="L32" s="1521">
        <v>2.0148468656947061</v>
      </c>
      <c r="M32" s="1521">
        <f t="shared" si="4"/>
        <v>1.7087991796831932</v>
      </c>
      <c r="N32" s="1521">
        <f t="shared" si="4"/>
        <v>1.7184689587223756</v>
      </c>
      <c r="O32" s="1531">
        <f t="shared" si="4"/>
        <v>8.2371293094709639</v>
      </c>
      <c r="P32" s="2024" t="s">
        <v>2151</v>
      </c>
    </row>
    <row r="33" spans="1:16" s="325" customFormat="1" ht="24" customHeight="1">
      <c r="A33" s="1506"/>
      <c r="B33" s="1513" t="s">
        <v>2160</v>
      </c>
      <c r="C33" s="1564"/>
      <c r="D33" s="1571">
        <v>0.93940668426018403</v>
      </c>
      <c r="E33" s="1521">
        <v>0.89739316296295546</v>
      </c>
      <c r="F33" s="1521">
        <v>1.9070257366200729</v>
      </c>
      <c r="G33" s="1521">
        <f t="shared" si="1"/>
        <v>-2.8032834170612695</v>
      </c>
      <c r="H33" s="1521">
        <f t="shared" si="2"/>
        <v>1.2525794253333129</v>
      </c>
      <c r="I33" s="1522">
        <f t="shared" si="3"/>
        <v>2.0145850688716012</v>
      </c>
      <c r="J33" s="1521">
        <v>39.589197625484253</v>
      </c>
      <c r="K33" s="1521">
        <v>-28.106656550732744</v>
      </c>
      <c r="L33" s="1521">
        <v>82.715192246275194</v>
      </c>
      <c r="M33" s="1521">
        <f t="shared" si="4"/>
        <v>-229.96671378414121</v>
      </c>
      <c r="N33" s="1521">
        <f t="shared" si="4"/>
        <v>-82.901799810546251</v>
      </c>
      <c r="O33" s="1531">
        <f t="shared" si="4"/>
        <v>-238.81878184740603</v>
      </c>
      <c r="P33" s="2025" t="s">
        <v>2395</v>
      </c>
    </row>
    <row r="34" spans="1:16" s="326" customFormat="1" ht="18.95" customHeight="1">
      <c r="A34" s="1507"/>
      <c r="B34" s="1508" t="s">
        <v>2161</v>
      </c>
      <c r="C34" s="1564"/>
      <c r="D34" s="1571">
        <v>39.683935120107556</v>
      </c>
      <c r="E34" s="1521">
        <v>41.92293846338459</v>
      </c>
      <c r="F34" s="1521">
        <v>53.008889457839125</v>
      </c>
      <c r="G34" s="1521">
        <f t="shared" si="1"/>
        <v>49.730215894887387</v>
      </c>
      <c r="H34" s="1521">
        <f t="shared" si="2"/>
        <v>52.278319428805652</v>
      </c>
      <c r="I34" s="1522">
        <f t="shared" si="3"/>
        <v>56.159571821255071</v>
      </c>
      <c r="J34" s="1521">
        <v>11.366336155744351</v>
      </c>
      <c r="K34" s="1521">
        <v>12.60546754315232</v>
      </c>
      <c r="L34" s="1521">
        <v>6.6135283683032924</v>
      </c>
      <c r="M34" s="1521">
        <f t="shared" si="4"/>
        <v>-1.1965026222408099</v>
      </c>
      <c r="N34" s="1521">
        <f t="shared" si="4"/>
        <v>14.680252701677176</v>
      </c>
      <c r="O34" s="1531">
        <f t="shared" si="4"/>
        <v>9.5175876936659183</v>
      </c>
      <c r="P34" s="1585" t="s">
        <v>650</v>
      </c>
    </row>
    <row r="35" spans="1:16" s="326" customFormat="1" ht="18.95" customHeight="1">
      <c r="A35" s="1507"/>
      <c r="B35" s="1518" t="s">
        <v>2162</v>
      </c>
      <c r="C35" s="1567"/>
      <c r="D35" s="1571">
        <v>38.297141614611292</v>
      </c>
      <c r="E35" s="1521">
        <v>40.41240475768015</v>
      </c>
      <c r="F35" s="1521">
        <v>54.186460581977649</v>
      </c>
      <c r="G35" s="1521">
        <f t="shared" si="1"/>
        <v>46.025480058529425</v>
      </c>
      <c r="H35" s="1521">
        <f t="shared" si="2"/>
        <v>49.703390058033293</v>
      </c>
      <c r="I35" s="1522">
        <f t="shared" si="3"/>
        <v>54.137178345785031</v>
      </c>
      <c r="J35" s="1521">
        <v>11.287177094712153</v>
      </c>
      <c r="K35" s="1521">
        <v>11.678737996243539</v>
      </c>
      <c r="L35" s="1521">
        <v>4.4151288214276994</v>
      </c>
      <c r="M35" s="1521">
        <f t="shared" si="4"/>
        <v>-7.9820940614666034</v>
      </c>
      <c r="N35" s="1521">
        <f t="shared" si="4"/>
        <v>17.252706356185008</v>
      </c>
      <c r="O35" s="1531">
        <f t="shared" si="4"/>
        <v>6.4888420541257554</v>
      </c>
      <c r="P35" s="2024" t="s">
        <v>651</v>
      </c>
    </row>
    <row r="36" spans="1:16" s="326" customFormat="1" ht="18.95" customHeight="1">
      <c r="A36" s="1507"/>
      <c r="B36" s="1519" t="s">
        <v>652</v>
      </c>
      <c r="C36" s="1564"/>
      <c r="D36" s="1571">
        <v>1.4888684797629431E-2</v>
      </c>
      <c r="E36" s="1521">
        <v>-1.6297218601187883E-2</v>
      </c>
      <c r="F36" s="1521">
        <v>-3.9105586838076564E-2</v>
      </c>
      <c r="G36" s="1521">
        <f t="shared" si="1"/>
        <v>-5.3800957863615599E-2</v>
      </c>
      <c r="H36" s="1521">
        <f t="shared" si="2"/>
        <v>0.10694850797541139</v>
      </c>
      <c r="I36" s="1522">
        <f t="shared" si="3"/>
        <v>0.19605890480873367</v>
      </c>
      <c r="J36" s="1521">
        <v>-144.5818345323741</v>
      </c>
      <c r="K36" s="1521">
        <v>-53.958648512355026</v>
      </c>
      <c r="L36" s="1521">
        <v>-454.43592552026291</v>
      </c>
      <c r="M36" s="1521">
        <f t="shared" si="4"/>
        <v>63.195302843016066</v>
      </c>
      <c r="N36" s="1521">
        <f t="shared" si="4"/>
        <v>50.975194092028012</v>
      </c>
      <c r="O36" s="1531">
        <f t="shared" si="4"/>
        <v>104.79117019942305</v>
      </c>
      <c r="P36" s="2024" t="s">
        <v>653</v>
      </c>
    </row>
    <row r="37" spans="1:16" s="1530" customFormat="1" ht="18.95" customHeight="1">
      <c r="A37" s="1526"/>
      <c r="B37" s="1527" t="s">
        <v>654</v>
      </c>
      <c r="C37" s="1568"/>
      <c r="D37" s="1572">
        <v>100</v>
      </c>
      <c r="E37" s="1528">
        <v>100</v>
      </c>
      <c r="F37" s="1528">
        <v>100</v>
      </c>
      <c r="G37" s="1528">
        <f t="shared" si="1"/>
        <v>100</v>
      </c>
      <c r="H37" s="1528">
        <f t="shared" si="2"/>
        <v>100</v>
      </c>
      <c r="I37" s="1529">
        <f t="shared" si="3"/>
        <v>100</v>
      </c>
      <c r="J37" s="1528">
        <v>5.178673361372538</v>
      </c>
      <c r="K37" s="1528">
        <v>5.1058355215857052</v>
      </c>
      <c r="L37" s="1528">
        <v>2.2983760308913297</v>
      </c>
      <c r="M37" s="1528">
        <f t="shared" si="4"/>
        <v>0.31949962534444903</v>
      </c>
      <c r="N37" s="1528">
        <f t="shared" si="4"/>
        <v>6.3202540358839707</v>
      </c>
      <c r="O37" s="1532">
        <f t="shared" si="4"/>
        <v>3.6340734581541878</v>
      </c>
      <c r="P37" s="1586" t="s">
        <v>655</v>
      </c>
    </row>
    <row r="38" spans="1:16" s="1499" customFormat="1" ht="12" customHeight="1">
      <c r="A38" s="1499" t="s">
        <v>133</v>
      </c>
      <c r="C38" s="270"/>
      <c r="D38" s="1500"/>
      <c r="E38" s="1500"/>
      <c r="F38" s="1500"/>
      <c r="G38" s="1500"/>
      <c r="H38" s="1500"/>
      <c r="I38" s="1501"/>
      <c r="K38" s="1502"/>
      <c r="L38" s="1502"/>
      <c r="M38" s="1502"/>
      <c r="N38" s="1502"/>
      <c r="O38" s="1503"/>
      <c r="P38" s="1504" t="s">
        <v>380</v>
      </c>
    </row>
    <row r="39" spans="1:16" s="246" customFormat="1" ht="12" customHeight="1">
      <c r="C39" s="247"/>
      <c r="D39" s="248"/>
      <c r="E39" s="248"/>
      <c r="F39" s="248"/>
      <c r="G39" s="248"/>
      <c r="H39" s="248"/>
      <c r="I39" s="249"/>
      <c r="K39" s="250"/>
      <c r="L39" s="250"/>
      <c r="M39" s="250"/>
      <c r="N39" s="250"/>
      <c r="O39" s="251"/>
      <c r="P39" s="252"/>
    </row>
    <row r="40" spans="1:16" s="246" customFormat="1" ht="12" customHeight="1">
      <c r="B40" s="253"/>
      <c r="C40" s="254"/>
      <c r="D40" s="255"/>
      <c r="E40" s="248"/>
      <c r="F40" s="248"/>
      <c r="G40" s="248"/>
      <c r="H40" s="248"/>
      <c r="I40" s="249"/>
      <c r="K40" s="250"/>
      <c r="L40" s="250"/>
      <c r="M40" s="250"/>
      <c r="N40" s="250"/>
      <c r="O40" s="251"/>
      <c r="P40" s="252"/>
    </row>
    <row r="41" spans="1:16" s="246" customFormat="1" ht="12" customHeight="1">
      <c r="B41" s="253"/>
      <c r="C41" s="254"/>
      <c r="D41" s="255"/>
      <c r="E41" s="248"/>
      <c r="F41" s="248"/>
      <c r="G41" s="248"/>
      <c r="H41" s="248"/>
      <c r="I41" s="249"/>
      <c r="K41" s="250"/>
      <c r="L41" s="250"/>
      <c r="M41" s="250"/>
      <c r="N41" s="250"/>
      <c r="O41" s="251"/>
      <c r="P41" s="252"/>
    </row>
    <row r="42" spans="1:16" s="246" customFormat="1" ht="12" customHeight="1">
      <c r="C42" s="247"/>
      <c r="D42" s="248"/>
      <c r="E42" s="248"/>
      <c r="F42" s="248"/>
      <c r="G42" s="248"/>
      <c r="H42" s="248"/>
      <c r="I42" s="249"/>
      <c r="K42" s="250"/>
      <c r="L42" s="250"/>
      <c r="M42" s="250"/>
      <c r="N42" s="250"/>
      <c r="O42" s="251"/>
      <c r="P42" s="247"/>
    </row>
    <row r="43" spans="1:16" ht="12" customHeight="1"/>
    <row r="44" spans="1:16" ht="12" customHeight="1"/>
    <row r="45" spans="1:16" ht="12" customHeight="1"/>
    <row r="46" spans="1:16" ht="12" customHeight="1"/>
    <row r="47" spans="1:16" ht="12" customHeight="1"/>
    <row r="48" spans="1:16" ht="12" customHeight="1"/>
  </sheetData>
  <mergeCells count="9">
    <mergeCell ref="D22:I22"/>
    <mergeCell ref="J22:O22"/>
    <mergeCell ref="J2:P2"/>
    <mergeCell ref="A5:C6"/>
    <mergeCell ref="D5:I5"/>
    <mergeCell ref="J5:O5"/>
    <mergeCell ref="P5:P6"/>
    <mergeCell ref="A2:I2"/>
    <mergeCell ref="A3:I3"/>
  </mergeCells>
  <phoneticPr fontId="49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E42"/>
  <sheetViews>
    <sheetView view="pageBreakPreview" topLeftCell="S1" zoomScale="70" zoomScaleNormal="40" zoomScaleSheetLayoutView="70" workbookViewId="0">
      <selection activeCell="Y15" sqref="Y15"/>
    </sheetView>
  </sheetViews>
  <sheetFormatPr defaultRowHeight="14.25"/>
  <cols>
    <col min="1" max="1" width="10.625" style="267" customWidth="1"/>
    <col min="2" max="2" width="14.625" style="267" customWidth="1"/>
    <col min="3" max="3" width="14.5" style="267" customWidth="1"/>
    <col min="4" max="4" width="13.625" style="267" customWidth="1"/>
    <col min="5" max="5" width="13.875" style="267" customWidth="1"/>
    <col min="6" max="6" width="14.125" style="267" customWidth="1"/>
    <col min="7" max="7" width="12.5" style="267" customWidth="1"/>
    <col min="8" max="10" width="13.625" style="267" customWidth="1"/>
    <col min="11" max="11" width="15.375" style="267" customWidth="1"/>
    <col min="12" max="13" width="13.625" style="267" customWidth="1"/>
    <col min="14" max="15" width="10.625" style="267" customWidth="1"/>
    <col min="16" max="16" width="14.625" style="267" customWidth="1"/>
    <col min="17" max="17" width="14.125" style="267" customWidth="1"/>
    <col min="18" max="21" width="13.625" style="267" customWidth="1"/>
    <col min="22" max="22" width="16.625" style="267" customWidth="1"/>
    <col min="23" max="23" width="16.875" style="267" customWidth="1"/>
    <col min="24" max="24" width="17.25" style="267" customWidth="1"/>
    <col min="25" max="25" width="17" style="267" customWidth="1"/>
    <col min="26" max="26" width="15.5" style="267" customWidth="1"/>
    <col min="27" max="27" width="10.625" style="267" customWidth="1"/>
    <col min="28" max="28" width="12.125" style="267" customWidth="1"/>
    <col min="29" max="29" width="10.75" style="267" customWidth="1"/>
    <col min="30" max="30" width="11.625" style="267" customWidth="1"/>
    <col min="31" max="31" width="12.125" style="267" customWidth="1"/>
    <col min="32" max="32" width="12.25" style="267" customWidth="1"/>
    <col min="33" max="33" width="11.625" style="267" customWidth="1"/>
    <col min="34" max="34" width="12.75" style="267" customWidth="1"/>
    <col min="35" max="35" width="10.625" style="267" customWidth="1"/>
    <col min="36" max="252" width="9" style="267"/>
    <col min="253" max="253" width="8.125" style="267" customWidth="1"/>
    <col min="254" max="255" width="12.5" style="267" customWidth="1"/>
    <col min="256" max="259" width="11.25" style="267" customWidth="1"/>
    <col min="260" max="261" width="1.375" style="267" customWidth="1"/>
    <col min="262" max="262" width="10.875" style="267" customWidth="1"/>
    <col min="263" max="263" width="10.375" style="267" customWidth="1"/>
    <col min="264" max="264" width="11" style="267" customWidth="1"/>
    <col min="265" max="266" width="11.125" style="267" customWidth="1"/>
    <col min="267" max="267" width="11.625" style="267" customWidth="1"/>
    <col min="268" max="268" width="9" style="267"/>
    <col min="269" max="269" width="8.75" style="267" customWidth="1"/>
    <col min="270" max="272" width="11.375" style="267" customWidth="1"/>
    <col min="273" max="274" width="11.875" style="267" customWidth="1"/>
    <col min="275" max="275" width="11.375" style="267" customWidth="1"/>
    <col min="276" max="276" width="1.5" style="267" customWidth="1"/>
    <col min="277" max="277" width="1.625" style="267" customWidth="1"/>
    <col min="278" max="278" width="11.5" style="267" customWidth="1"/>
    <col min="279" max="279" width="9.625" style="267" customWidth="1"/>
    <col min="280" max="280" width="10.375" style="267" customWidth="1"/>
    <col min="281" max="281" width="11.625" style="267" customWidth="1"/>
    <col min="282" max="282" width="11.375" style="267" customWidth="1"/>
    <col min="283" max="283" width="9" style="267"/>
    <col min="284" max="284" width="11.625" style="267" customWidth="1"/>
    <col min="285" max="285" width="7.5" style="267" customWidth="1"/>
    <col min="286" max="508" width="9" style="267"/>
    <col min="509" max="509" width="8.125" style="267" customWidth="1"/>
    <col min="510" max="511" width="12.5" style="267" customWidth="1"/>
    <col min="512" max="515" width="11.25" style="267" customWidth="1"/>
    <col min="516" max="517" width="1.375" style="267" customWidth="1"/>
    <col min="518" max="518" width="10.875" style="267" customWidth="1"/>
    <col min="519" max="519" width="10.375" style="267" customWidth="1"/>
    <col min="520" max="520" width="11" style="267" customWidth="1"/>
    <col min="521" max="522" width="11.125" style="267" customWidth="1"/>
    <col min="523" max="523" width="11.625" style="267" customWidth="1"/>
    <col min="524" max="524" width="9" style="267"/>
    <col min="525" max="525" width="8.75" style="267" customWidth="1"/>
    <col min="526" max="528" width="11.375" style="267" customWidth="1"/>
    <col min="529" max="530" width="11.875" style="267" customWidth="1"/>
    <col min="531" max="531" width="11.375" style="267" customWidth="1"/>
    <col min="532" max="532" width="1.5" style="267" customWidth="1"/>
    <col min="533" max="533" width="1.625" style="267" customWidth="1"/>
    <col min="534" max="534" width="11.5" style="267" customWidth="1"/>
    <col min="535" max="535" width="9.625" style="267" customWidth="1"/>
    <col min="536" max="536" width="10.375" style="267" customWidth="1"/>
    <col min="537" max="537" width="11.625" style="267" customWidth="1"/>
    <col min="538" max="538" width="11.375" style="267" customWidth="1"/>
    <col min="539" max="539" width="9" style="267"/>
    <col min="540" max="540" width="11.625" style="267" customWidth="1"/>
    <col min="541" max="541" width="7.5" style="267" customWidth="1"/>
    <col min="542" max="764" width="9" style="267"/>
    <col min="765" max="765" width="8.125" style="267" customWidth="1"/>
    <col min="766" max="767" width="12.5" style="267" customWidth="1"/>
    <col min="768" max="771" width="11.25" style="267" customWidth="1"/>
    <col min="772" max="773" width="1.375" style="267" customWidth="1"/>
    <col min="774" max="774" width="10.875" style="267" customWidth="1"/>
    <col min="775" max="775" width="10.375" style="267" customWidth="1"/>
    <col min="776" max="776" width="11" style="267" customWidth="1"/>
    <col min="777" max="778" width="11.125" style="267" customWidth="1"/>
    <col min="779" max="779" width="11.625" style="267" customWidth="1"/>
    <col min="780" max="780" width="9" style="267"/>
    <col min="781" max="781" width="8.75" style="267" customWidth="1"/>
    <col min="782" max="784" width="11.375" style="267" customWidth="1"/>
    <col min="785" max="786" width="11.875" style="267" customWidth="1"/>
    <col min="787" max="787" width="11.375" style="267" customWidth="1"/>
    <col min="788" max="788" width="1.5" style="267" customWidth="1"/>
    <col min="789" max="789" width="1.625" style="267" customWidth="1"/>
    <col min="790" max="790" width="11.5" style="267" customWidth="1"/>
    <col min="791" max="791" width="9.625" style="267" customWidth="1"/>
    <col min="792" max="792" width="10.375" style="267" customWidth="1"/>
    <col min="793" max="793" width="11.625" style="267" customWidth="1"/>
    <col min="794" max="794" width="11.375" style="267" customWidth="1"/>
    <col min="795" max="795" width="9" style="267"/>
    <col min="796" max="796" width="11.625" style="267" customWidth="1"/>
    <col min="797" max="797" width="7.5" style="267" customWidth="1"/>
    <col min="798" max="1020" width="9" style="267"/>
    <col min="1021" max="1021" width="8.125" style="267" customWidth="1"/>
    <col min="1022" max="1023" width="12.5" style="267" customWidth="1"/>
    <col min="1024" max="1027" width="11.25" style="267" customWidth="1"/>
    <col min="1028" max="1029" width="1.375" style="267" customWidth="1"/>
    <col min="1030" max="1030" width="10.875" style="267" customWidth="1"/>
    <col min="1031" max="1031" width="10.375" style="267" customWidth="1"/>
    <col min="1032" max="1032" width="11" style="267" customWidth="1"/>
    <col min="1033" max="1034" width="11.125" style="267" customWidth="1"/>
    <col min="1035" max="1035" width="11.625" style="267" customWidth="1"/>
    <col min="1036" max="1036" width="9" style="267"/>
    <col min="1037" max="1037" width="8.75" style="267" customWidth="1"/>
    <col min="1038" max="1040" width="11.375" style="267" customWidth="1"/>
    <col min="1041" max="1042" width="11.875" style="267" customWidth="1"/>
    <col min="1043" max="1043" width="11.375" style="267" customWidth="1"/>
    <col min="1044" max="1044" width="1.5" style="267" customWidth="1"/>
    <col min="1045" max="1045" width="1.625" style="267" customWidth="1"/>
    <col min="1046" max="1046" width="11.5" style="267" customWidth="1"/>
    <col min="1047" max="1047" width="9.625" style="267" customWidth="1"/>
    <col min="1048" max="1048" width="10.375" style="267" customWidth="1"/>
    <col min="1049" max="1049" width="11.625" style="267" customWidth="1"/>
    <col min="1050" max="1050" width="11.375" style="267" customWidth="1"/>
    <col min="1051" max="1051" width="9" style="267"/>
    <col min="1052" max="1052" width="11.625" style="267" customWidth="1"/>
    <col min="1053" max="1053" width="7.5" style="267" customWidth="1"/>
    <col min="1054" max="1276" width="9" style="267"/>
    <col min="1277" max="1277" width="8.125" style="267" customWidth="1"/>
    <col min="1278" max="1279" width="12.5" style="267" customWidth="1"/>
    <col min="1280" max="1283" width="11.25" style="267" customWidth="1"/>
    <col min="1284" max="1285" width="1.375" style="267" customWidth="1"/>
    <col min="1286" max="1286" width="10.875" style="267" customWidth="1"/>
    <col min="1287" max="1287" width="10.375" style="267" customWidth="1"/>
    <col min="1288" max="1288" width="11" style="267" customWidth="1"/>
    <col min="1289" max="1290" width="11.125" style="267" customWidth="1"/>
    <col min="1291" max="1291" width="11.625" style="267" customWidth="1"/>
    <col min="1292" max="1292" width="9" style="267"/>
    <col min="1293" max="1293" width="8.75" style="267" customWidth="1"/>
    <col min="1294" max="1296" width="11.375" style="267" customWidth="1"/>
    <col min="1297" max="1298" width="11.875" style="267" customWidth="1"/>
    <col min="1299" max="1299" width="11.375" style="267" customWidth="1"/>
    <col min="1300" max="1300" width="1.5" style="267" customWidth="1"/>
    <col min="1301" max="1301" width="1.625" style="267" customWidth="1"/>
    <col min="1302" max="1302" width="11.5" style="267" customWidth="1"/>
    <col min="1303" max="1303" width="9.625" style="267" customWidth="1"/>
    <col min="1304" max="1304" width="10.375" style="267" customWidth="1"/>
    <col min="1305" max="1305" width="11.625" style="267" customWidth="1"/>
    <col min="1306" max="1306" width="11.375" style="267" customWidth="1"/>
    <col min="1307" max="1307" width="9" style="267"/>
    <col min="1308" max="1308" width="11.625" style="267" customWidth="1"/>
    <col min="1309" max="1309" width="7.5" style="267" customWidth="1"/>
    <col min="1310" max="1532" width="9" style="267"/>
    <col min="1533" max="1533" width="8.125" style="267" customWidth="1"/>
    <col min="1534" max="1535" width="12.5" style="267" customWidth="1"/>
    <col min="1536" max="1539" width="11.25" style="267" customWidth="1"/>
    <col min="1540" max="1541" width="1.375" style="267" customWidth="1"/>
    <col min="1542" max="1542" width="10.875" style="267" customWidth="1"/>
    <col min="1543" max="1543" width="10.375" style="267" customWidth="1"/>
    <col min="1544" max="1544" width="11" style="267" customWidth="1"/>
    <col min="1545" max="1546" width="11.125" style="267" customWidth="1"/>
    <col min="1547" max="1547" width="11.625" style="267" customWidth="1"/>
    <col min="1548" max="1548" width="9" style="267"/>
    <col min="1549" max="1549" width="8.75" style="267" customWidth="1"/>
    <col min="1550" max="1552" width="11.375" style="267" customWidth="1"/>
    <col min="1553" max="1554" width="11.875" style="267" customWidth="1"/>
    <col min="1555" max="1555" width="11.375" style="267" customWidth="1"/>
    <col min="1556" max="1556" width="1.5" style="267" customWidth="1"/>
    <col min="1557" max="1557" width="1.625" style="267" customWidth="1"/>
    <col min="1558" max="1558" width="11.5" style="267" customWidth="1"/>
    <col min="1559" max="1559" width="9.625" style="267" customWidth="1"/>
    <col min="1560" max="1560" width="10.375" style="267" customWidth="1"/>
    <col min="1561" max="1561" width="11.625" style="267" customWidth="1"/>
    <col min="1562" max="1562" width="11.375" style="267" customWidth="1"/>
    <col min="1563" max="1563" width="9" style="267"/>
    <col min="1564" max="1564" width="11.625" style="267" customWidth="1"/>
    <col min="1565" max="1565" width="7.5" style="267" customWidth="1"/>
    <col min="1566" max="1788" width="9" style="267"/>
    <col min="1789" max="1789" width="8.125" style="267" customWidth="1"/>
    <col min="1790" max="1791" width="12.5" style="267" customWidth="1"/>
    <col min="1792" max="1795" width="11.25" style="267" customWidth="1"/>
    <col min="1796" max="1797" width="1.375" style="267" customWidth="1"/>
    <col min="1798" max="1798" width="10.875" style="267" customWidth="1"/>
    <col min="1799" max="1799" width="10.375" style="267" customWidth="1"/>
    <col min="1800" max="1800" width="11" style="267" customWidth="1"/>
    <col min="1801" max="1802" width="11.125" style="267" customWidth="1"/>
    <col min="1803" max="1803" width="11.625" style="267" customWidth="1"/>
    <col min="1804" max="1804" width="9" style="267"/>
    <col min="1805" max="1805" width="8.75" style="267" customWidth="1"/>
    <col min="1806" max="1808" width="11.375" style="267" customWidth="1"/>
    <col min="1809" max="1810" width="11.875" style="267" customWidth="1"/>
    <col min="1811" max="1811" width="11.375" style="267" customWidth="1"/>
    <col min="1812" max="1812" width="1.5" style="267" customWidth="1"/>
    <col min="1813" max="1813" width="1.625" style="267" customWidth="1"/>
    <col min="1814" max="1814" width="11.5" style="267" customWidth="1"/>
    <col min="1815" max="1815" width="9.625" style="267" customWidth="1"/>
    <col min="1816" max="1816" width="10.375" style="267" customWidth="1"/>
    <col min="1817" max="1817" width="11.625" style="267" customWidth="1"/>
    <col min="1818" max="1818" width="11.375" style="267" customWidth="1"/>
    <col min="1819" max="1819" width="9" style="267"/>
    <col min="1820" max="1820" width="11.625" style="267" customWidth="1"/>
    <col min="1821" max="1821" width="7.5" style="267" customWidth="1"/>
    <col min="1822" max="2044" width="9" style="267"/>
    <col min="2045" max="2045" width="8.125" style="267" customWidth="1"/>
    <col min="2046" max="2047" width="12.5" style="267" customWidth="1"/>
    <col min="2048" max="2051" width="11.25" style="267" customWidth="1"/>
    <col min="2052" max="2053" width="1.375" style="267" customWidth="1"/>
    <col min="2054" max="2054" width="10.875" style="267" customWidth="1"/>
    <col min="2055" max="2055" width="10.375" style="267" customWidth="1"/>
    <col min="2056" max="2056" width="11" style="267" customWidth="1"/>
    <col min="2057" max="2058" width="11.125" style="267" customWidth="1"/>
    <col min="2059" max="2059" width="11.625" style="267" customWidth="1"/>
    <col min="2060" max="2060" width="9" style="267"/>
    <col min="2061" max="2061" width="8.75" style="267" customWidth="1"/>
    <col min="2062" max="2064" width="11.375" style="267" customWidth="1"/>
    <col min="2065" max="2066" width="11.875" style="267" customWidth="1"/>
    <col min="2067" max="2067" width="11.375" style="267" customWidth="1"/>
    <col min="2068" max="2068" width="1.5" style="267" customWidth="1"/>
    <col min="2069" max="2069" width="1.625" style="267" customWidth="1"/>
    <col min="2070" max="2070" width="11.5" style="267" customWidth="1"/>
    <col min="2071" max="2071" width="9.625" style="267" customWidth="1"/>
    <col min="2072" max="2072" width="10.375" style="267" customWidth="1"/>
    <col min="2073" max="2073" width="11.625" style="267" customWidth="1"/>
    <col min="2074" max="2074" width="11.375" style="267" customWidth="1"/>
    <col min="2075" max="2075" width="9" style="267"/>
    <col min="2076" max="2076" width="11.625" style="267" customWidth="1"/>
    <col min="2077" max="2077" width="7.5" style="267" customWidth="1"/>
    <col min="2078" max="2300" width="9" style="267"/>
    <col min="2301" max="2301" width="8.125" style="267" customWidth="1"/>
    <col min="2302" max="2303" width="12.5" style="267" customWidth="1"/>
    <col min="2304" max="2307" width="11.25" style="267" customWidth="1"/>
    <col min="2308" max="2309" width="1.375" style="267" customWidth="1"/>
    <col min="2310" max="2310" width="10.875" style="267" customWidth="1"/>
    <col min="2311" max="2311" width="10.375" style="267" customWidth="1"/>
    <col min="2312" max="2312" width="11" style="267" customWidth="1"/>
    <col min="2313" max="2314" width="11.125" style="267" customWidth="1"/>
    <col min="2315" max="2315" width="11.625" style="267" customWidth="1"/>
    <col min="2316" max="2316" width="9" style="267"/>
    <col min="2317" max="2317" width="8.75" style="267" customWidth="1"/>
    <col min="2318" max="2320" width="11.375" style="267" customWidth="1"/>
    <col min="2321" max="2322" width="11.875" style="267" customWidth="1"/>
    <col min="2323" max="2323" width="11.375" style="267" customWidth="1"/>
    <col min="2324" max="2324" width="1.5" style="267" customWidth="1"/>
    <col min="2325" max="2325" width="1.625" style="267" customWidth="1"/>
    <col min="2326" max="2326" width="11.5" style="267" customWidth="1"/>
    <col min="2327" max="2327" width="9.625" style="267" customWidth="1"/>
    <col min="2328" max="2328" width="10.375" style="267" customWidth="1"/>
    <col min="2329" max="2329" width="11.625" style="267" customWidth="1"/>
    <col min="2330" max="2330" width="11.375" style="267" customWidth="1"/>
    <col min="2331" max="2331" width="9" style="267"/>
    <col min="2332" max="2332" width="11.625" style="267" customWidth="1"/>
    <col min="2333" max="2333" width="7.5" style="267" customWidth="1"/>
    <col min="2334" max="2556" width="9" style="267"/>
    <col min="2557" max="2557" width="8.125" style="267" customWidth="1"/>
    <col min="2558" max="2559" width="12.5" style="267" customWidth="1"/>
    <col min="2560" max="2563" width="11.25" style="267" customWidth="1"/>
    <col min="2564" max="2565" width="1.375" style="267" customWidth="1"/>
    <col min="2566" max="2566" width="10.875" style="267" customWidth="1"/>
    <col min="2567" max="2567" width="10.375" style="267" customWidth="1"/>
    <col min="2568" max="2568" width="11" style="267" customWidth="1"/>
    <col min="2569" max="2570" width="11.125" style="267" customWidth="1"/>
    <col min="2571" max="2571" width="11.625" style="267" customWidth="1"/>
    <col min="2572" max="2572" width="9" style="267"/>
    <col min="2573" max="2573" width="8.75" style="267" customWidth="1"/>
    <col min="2574" max="2576" width="11.375" style="267" customWidth="1"/>
    <col min="2577" max="2578" width="11.875" style="267" customWidth="1"/>
    <col min="2579" max="2579" width="11.375" style="267" customWidth="1"/>
    <col min="2580" max="2580" width="1.5" style="267" customWidth="1"/>
    <col min="2581" max="2581" width="1.625" style="267" customWidth="1"/>
    <col min="2582" max="2582" width="11.5" style="267" customWidth="1"/>
    <col min="2583" max="2583" width="9.625" style="267" customWidth="1"/>
    <col min="2584" max="2584" width="10.375" style="267" customWidth="1"/>
    <col min="2585" max="2585" width="11.625" style="267" customWidth="1"/>
    <col min="2586" max="2586" width="11.375" style="267" customWidth="1"/>
    <col min="2587" max="2587" width="9" style="267"/>
    <col min="2588" max="2588" width="11.625" style="267" customWidth="1"/>
    <col min="2589" max="2589" width="7.5" style="267" customWidth="1"/>
    <col min="2590" max="2812" width="9" style="267"/>
    <col min="2813" max="2813" width="8.125" style="267" customWidth="1"/>
    <col min="2814" max="2815" width="12.5" style="267" customWidth="1"/>
    <col min="2816" max="2819" width="11.25" style="267" customWidth="1"/>
    <col min="2820" max="2821" width="1.375" style="267" customWidth="1"/>
    <col min="2822" max="2822" width="10.875" style="267" customWidth="1"/>
    <col min="2823" max="2823" width="10.375" style="267" customWidth="1"/>
    <col min="2824" max="2824" width="11" style="267" customWidth="1"/>
    <col min="2825" max="2826" width="11.125" style="267" customWidth="1"/>
    <col min="2827" max="2827" width="11.625" style="267" customWidth="1"/>
    <col min="2828" max="2828" width="9" style="267"/>
    <col min="2829" max="2829" width="8.75" style="267" customWidth="1"/>
    <col min="2830" max="2832" width="11.375" style="267" customWidth="1"/>
    <col min="2833" max="2834" width="11.875" style="267" customWidth="1"/>
    <col min="2835" max="2835" width="11.375" style="267" customWidth="1"/>
    <col min="2836" max="2836" width="1.5" style="267" customWidth="1"/>
    <col min="2837" max="2837" width="1.625" style="267" customWidth="1"/>
    <col min="2838" max="2838" width="11.5" style="267" customWidth="1"/>
    <col min="2839" max="2839" width="9.625" style="267" customWidth="1"/>
    <col min="2840" max="2840" width="10.375" style="267" customWidth="1"/>
    <col min="2841" max="2841" width="11.625" style="267" customWidth="1"/>
    <col min="2842" max="2842" width="11.375" style="267" customWidth="1"/>
    <col min="2843" max="2843" width="9" style="267"/>
    <col min="2844" max="2844" width="11.625" style="267" customWidth="1"/>
    <col min="2845" max="2845" width="7.5" style="267" customWidth="1"/>
    <col min="2846" max="3068" width="9" style="267"/>
    <col min="3069" max="3069" width="8.125" style="267" customWidth="1"/>
    <col min="3070" max="3071" width="12.5" style="267" customWidth="1"/>
    <col min="3072" max="3075" width="11.25" style="267" customWidth="1"/>
    <col min="3076" max="3077" width="1.375" style="267" customWidth="1"/>
    <col min="3078" max="3078" width="10.875" style="267" customWidth="1"/>
    <col min="3079" max="3079" width="10.375" style="267" customWidth="1"/>
    <col min="3080" max="3080" width="11" style="267" customWidth="1"/>
    <col min="3081" max="3082" width="11.125" style="267" customWidth="1"/>
    <col min="3083" max="3083" width="11.625" style="267" customWidth="1"/>
    <col min="3084" max="3084" width="9" style="267"/>
    <col min="3085" max="3085" width="8.75" style="267" customWidth="1"/>
    <col min="3086" max="3088" width="11.375" style="267" customWidth="1"/>
    <col min="3089" max="3090" width="11.875" style="267" customWidth="1"/>
    <col min="3091" max="3091" width="11.375" style="267" customWidth="1"/>
    <col min="3092" max="3092" width="1.5" style="267" customWidth="1"/>
    <col min="3093" max="3093" width="1.625" style="267" customWidth="1"/>
    <col min="3094" max="3094" width="11.5" style="267" customWidth="1"/>
    <col min="3095" max="3095" width="9.625" style="267" customWidth="1"/>
    <col min="3096" max="3096" width="10.375" style="267" customWidth="1"/>
    <col min="3097" max="3097" width="11.625" style="267" customWidth="1"/>
    <col min="3098" max="3098" width="11.375" style="267" customWidth="1"/>
    <col min="3099" max="3099" width="9" style="267"/>
    <col min="3100" max="3100" width="11.625" style="267" customWidth="1"/>
    <col min="3101" max="3101" width="7.5" style="267" customWidth="1"/>
    <col min="3102" max="3324" width="9" style="267"/>
    <col min="3325" max="3325" width="8.125" style="267" customWidth="1"/>
    <col min="3326" max="3327" width="12.5" style="267" customWidth="1"/>
    <col min="3328" max="3331" width="11.25" style="267" customWidth="1"/>
    <col min="3332" max="3333" width="1.375" style="267" customWidth="1"/>
    <col min="3334" max="3334" width="10.875" style="267" customWidth="1"/>
    <col min="3335" max="3335" width="10.375" style="267" customWidth="1"/>
    <col min="3336" max="3336" width="11" style="267" customWidth="1"/>
    <col min="3337" max="3338" width="11.125" style="267" customWidth="1"/>
    <col min="3339" max="3339" width="11.625" style="267" customWidth="1"/>
    <col min="3340" max="3340" width="9" style="267"/>
    <col min="3341" max="3341" width="8.75" style="267" customWidth="1"/>
    <col min="3342" max="3344" width="11.375" style="267" customWidth="1"/>
    <col min="3345" max="3346" width="11.875" style="267" customWidth="1"/>
    <col min="3347" max="3347" width="11.375" style="267" customWidth="1"/>
    <col min="3348" max="3348" width="1.5" style="267" customWidth="1"/>
    <col min="3349" max="3349" width="1.625" style="267" customWidth="1"/>
    <col min="3350" max="3350" width="11.5" style="267" customWidth="1"/>
    <col min="3351" max="3351" width="9.625" style="267" customWidth="1"/>
    <col min="3352" max="3352" width="10.375" style="267" customWidth="1"/>
    <col min="3353" max="3353" width="11.625" style="267" customWidth="1"/>
    <col min="3354" max="3354" width="11.375" style="267" customWidth="1"/>
    <col min="3355" max="3355" width="9" style="267"/>
    <col min="3356" max="3356" width="11.625" style="267" customWidth="1"/>
    <col min="3357" max="3357" width="7.5" style="267" customWidth="1"/>
    <col min="3358" max="3580" width="9" style="267"/>
    <col min="3581" max="3581" width="8.125" style="267" customWidth="1"/>
    <col min="3582" max="3583" width="12.5" style="267" customWidth="1"/>
    <col min="3584" max="3587" width="11.25" style="267" customWidth="1"/>
    <col min="3588" max="3589" width="1.375" style="267" customWidth="1"/>
    <col min="3590" max="3590" width="10.875" style="267" customWidth="1"/>
    <col min="3591" max="3591" width="10.375" style="267" customWidth="1"/>
    <col min="3592" max="3592" width="11" style="267" customWidth="1"/>
    <col min="3593" max="3594" width="11.125" style="267" customWidth="1"/>
    <col min="3595" max="3595" width="11.625" style="267" customWidth="1"/>
    <col min="3596" max="3596" width="9" style="267"/>
    <col min="3597" max="3597" width="8.75" style="267" customWidth="1"/>
    <col min="3598" max="3600" width="11.375" style="267" customWidth="1"/>
    <col min="3601" max="3602" width="11.875" style="267" customWidth="1"/>
    <col min="3603" max="3603" width="11.375" style="267" customWidth="1"/>
    <col min="3604" max="3604" width="1.5" style="267" customWidth="1"/>
    <col min="3605" max="3605" width="1.625" style="267" customWidth="1"/>
    <col min="3606" max="3606" width="11.5" style="267" customWidth="1"/>
    <col min="3607" max="3607" width="9.625" style="267" customWidth="1"/>
    <col min="3608" max="3608" width="10.375" style="267" customWidth="1"/>
    <col min="3609" max="3609" width="11.625" style="267" customWidth="1"/>
    <col min="3610" max="3610" width="11.375" style="267" customWidth="1"/>
    <col min="3611" max="3611" width="9" style="267"/>
    <col min="3612" max="3612" width="11.625" style="267" customWidth="1"/>
    <col min="3613" max="3613" width="7.5" style="267" customWidth="1"/>
    <col min="3614" max="3836" width="9" style="267"/>
    <col min="3837" max="3837" width="8.125" style="267" customWidth="1"/>
    <col min="3838" max="3839" width="12.5" style="267" customWidth="1"/>
    <col min="3840" max="3843" width="11.25" style="267" customWidth="1"/>
    <col min="3844" max="3845" width="1.375" style="267" customWidth="1"/>
    <col min="3846" max="3846" width="10.875" style="267" customWidth="1"/>
    <col min="3847" max="3847" width="10.375" style="267" customWidth="1"/>
    <col min="3848" max="3848" width="11" style="267" customWidth="1"/>
    <col min="3849" max="3850" width="11.125" style="267" customWidth="1"/>
    <col min="3851" max="3851" width="11.625" style="267" customWidth="1"/>
    <col min="3852" max="3852" width="9" style="267"/>
    <col min="3853" max="3853" width="8.75" style="267" customWidth="1"/>
    <col min="3854" max="3856" width="11.375" style="267" customWidth="1"/>
    <col min="3857" max="3858" width="11.875" style="267" customWidth="1"/>
    <col min="3859" max="3859" width="11.375" style="267" customWidth="1"/>
    <col min="3860" max="3860" width="1.5" style="267" customWidth="1"/>
    <col min="3861" max="3861" width="1.625" style="267" customWidth="1"/>
    <col min="3862" max="3862" width="11.5" style="267" customWidth="1"/>
    <col min="3863" max="3863" width="9.625" style="267" customWidth="1"/>
    <col min="3864" max="3864" width="10.375" style="267" customWidth="1"/>
    <col min="3865" max="3865" width="11.625" style="267" customWidth="1"/>
    <col min="3866" max="3866" width="11.375" style="267" customWidth="1"/>
    <col min="3867" max="3867" width="9" style="267"/>
    <col min="3868" max="3868" width="11.625" style="267" customWidth="1"/>
    <col min="3869" max="3869" width="7.5" style="267" customWidth="1"/>
    <col min="3870" max="4092" width="9" style="267"/>
    <col min="4093" max="4093" width="8.125" style="267" customWidth="1"/>
    <col min="4094" max="4095" width="12.5" style="267" customWidth="1"/>
    <col min="4096" max="4099" width="11.25" style="267" customWidth="1"/>
    <col min="4100" max="4101" width="1.375" style="267" customWidth="1"/>
    <col min="4102" max="4102" width="10.875" style="267" customWidth="1"/>
    <col min="4103" max="4103" width="10.375" style="267" customWidth="1"/>
    <col min="4104" max="4104" width="11" style="267" customWidth="1"/>
    <col min="4105" max="4106" width="11.125" style="267" customWidth="1"/>
    <col min="4107" max="4107" width="11.625" style="267" customWidth="1"/>
    <col min="4108" max="4108" width="9" style="267"/>
    <col min="4109" max="4109" width="8.75" style="267" customWidth="1"/>
    <col min="4110" max="4112" width="11.375" style="267" customWidth="1"/>
    <col min="4113" max="4114" width="11.875" style="267" customWidth="1"/>
    <col min="4115" max="4115" width="11.375" style="267" customWidth="1"/>
    <col min="4116" max="4116" width="1.5" style="267" customWidth="1"/>
    <col min="4117" max="4117" width="1.625" style="267" customWidth="1"/>
    <col min="4118" max="4118" width="11.5" style="267" customWidth="1"/>
    <col min="4119" max="4119" width="9.625" style="267" customWidth="1"/>
    <col min="4120" max="4120" width="10.375" style="267" customWidth="1"/>
    <col min="4121" max="4121" width="11.625" style="267" customWidth="1"/>
    <col min="4122" max="4122" width="11.375" style="267" customWidth="1"/>
    <col min="4123" max="4123" width="9" style="267"/>
    <col min="4124" max="4124" width="11.625" style="267" customWidth="1"/>
    <col min="4125" max="4125" width="7.5" style="267" customWidth="1"/>
    <col min="4126" max="4348" width="9" style="267"/>
    <col min="4349" max="4349" width="8.125" style="267" customWidth="1"/>
    <col min="4350" max="4351" width="12.5" style="267" customWidth="1"/>
    <col min="4352" max="4355" width="11.25" style="267" customWidth="1"/>
    <col min="4356" max="4357" width="1.375" style="267" customWidth="1"/>
    <col min="4358" max="4358" width="10.875" style="267" customWidth="1"/>
    <col min="4359" max="4359" width="10.375" style="267" customWidth="1"/>
    <col min="4360" max="4360" width="11" style="267" customWidth="1"/>
    <col min="4361" max="4362" width="11.125" style="267" customWidth="1"/>
    <col min="4363" max="4363" width="11.625" style="267" customWidth="1"/>
    <col min="4364" max="4364" width="9" style="267"/>
    <col min="4365" max="4365" width="8.75" style="267" customWidth="1"/>
    <col min="4366" max="4368" width="11.375" style="267" customWidth="1"/>
    <col min="4369" max="4370" width="11.875" style="267" customWidth="1"/>
    <col min="4371" max="4371" width="11.375" style="267" customWidth="1"/>
    <col min="4372" max="4372" width="1.5" style="267" customWidth="1"/>
    <col min="4373" max="4373" width="1.625" style="267" customWidth="1"/>
    <col min="4374" max="4374" width="11.5" style="267" customWidth="1"/>
    <col min="4375" max="4375" width="9.625" style="267" customWidth="1"/>
    <col min="4376" max="4376" width="10.375" style="267" customWidth="1"/>
    <col min="4377" max="4377" width="11.625" style="267" customWidth="1"/>
    <col min="4378" max="4378" width="11.375" style="267" customWidth="1"/>
    <col min="4379" max="4379" width="9" style="267"/>
    <col min="4380" max="4380" width="11.625" style="267" customWidth="1"/>
    <col min="4381" max="4381" width="7.5" style="267" customWidth="1"/>
    <col min="4382" max="4604" width="9" style="267"/>
    <col min="4605" max="4605" width="8.125" style="267" customWidth="1"/>
    <col min="4606" max="4607" width="12.5" style="267" customWidth="1"/>
    <col min="4608" max="4611" width="11.25" style="267" customWidth="1"/>
    <col min="4612" max="4613" width="1.375" style="267" customWidth="1"/>
    <col min="4614" max="4614" width="10.875" style="267" customWidth="1"/>
    <col min="4615" max="4615" width="10.375" style="267" customWidth="1"/>
    <col min="4616" max="4616" width="11" style="267" customWidth="1"/>
    <col min="4617" max="4618" width="11.125" style="267" customWidth="1"/>
    <col min="4619" max="4619" width="11.625" style="267" customWidth="1"/>
    <col min="4620" max="4620" width="9" style="267"/>
    <col min="4621" max="4621" width="8.75" style="267" customWidth="1"/>
    <col min="4622" max="4624" width="11.375" style="267" customWidth="1"/>
    <col min="4625" max="4626" width="11.875" style="267" customWidth="1"/>
    <col min="4627" max="4627" width="11.375" style="267" customWidth="1"/>
    <col min="4628" max="4628" width="1.5" style="267" customWidth="1"/>
    <col min="4629" max="4629" width="1.625" style="267" customWidth="1"/>
    <col min="4630" max="4630" width="11.5" style="267" customWidth="1"/>
    <col min="4631" max="4631" width="9.625" style="267" customWidth="1"/>
    <col min="4632" max="4632" width="10.375" style="267" customWidth="1"/>
    <col min="4633" max="4633" width="11.625" style="267" customWidth="1"/>
    <col min="4634" max="4634" width="11.375" style="267" customWidth="1"/>
    <col min="4635" max="4635" width="9" style="267"/>
    <col min="4636" max="4636" width="11.625" style="267" customWidth="1"/>
    <col min="4637" max="4637" width="7.5" style="267" customWidth="1"/>
    <col min="4638" max="4860" width="9" style="267"/>
    <col min="4861" max="4861" width="8.125" style="267" customWidth="1"/>
    <col min="4862" max="4863" width="12.5" style="267" customWidth="1"/>
    <col min="4864" max="4867" width="11.25" style="267" customWidth="1"/>
    <col min="4868" max="4869" width="1.375" style="267" customWidth="1"/>
    <col min="4870" max="4870" width="10.875" style="267" customWidth="1"/>
    <col min="4871" max="4871" width="10.375" style="267" customWidth="1"/>
    <col min="4872" max="4872" width="11" style="267" customWidth="1"/>
    <col min="4873" max="4874" width="11.125" style="267" customWidth="1"/>
    <col min="4875" max="4875" width="11.625" style="267" customWidth="1"/>
    <col min="4876" max="4876" width="9" style="267"/>
    <col min="4877" max="4877" width="8.75" style="267" customWidth="1"/>
    <col min="4878" max="4880" width="11.375" style="267" customWidth="1"/>
    <col min="4881" max="4882" width="11.875" style="267" customWidth="1"/>
    <col min="4883" max="4883" width="11.375" style="267" customWidth="1"/>
    <col min="4884" max="4884" width="1.5" style="267" customWidth="1"/>
    <col min="4885" max="4885" width="1.625" style="267" customWidth="1"/>
    <col min="4886" max="4886" width="11.5" style="267" customWidth="1"/>
    <col min="4887" max="4887" width="9.625" style="267" customWidth="1"/>
    <col min="4888" max="4888" width="10.375" style="267" customWidth="1"/>
    <col min="4889" max="4889" width="11.625" style="267" customWidth="1"/>
    <col min="4890" max="4890" width="11.375" style="267" customWidth="1"/>
    <col min="4891" max="4891" width="9" style="267"/>
    <col min="4892" max="4892" width="11.625" style="267" customWidth="1"/>
    <col min="4893" max="4893" width="7.5" style="267" customWidth="1"/>
    <col min="4894" max="5116" width="9" style="267"/>
    <col min="5117" max="5117" width="8.125" style="267" customWidth="1"/>
    <col min="5118" max="5119" width="12.5" style="267" customWidth="1"/>
    <col min="5120" max="5123" width="11.25" style="267" customWidth="1"/>
    <col min="5124" max="5125" width="1.375" style="267" customWidth="1"/>
    <col min="5126" max="5126" width="10.875" style="267" customWidth="1"/>
    <col min="5127" max="5127" width="10.375" style="267" customWidth="1"/>
    <col min="5128" max="5128" width="11" style="267" customWidth="1"/>
    <col min="5129" max="5130" width="11.125" style="267" customWidth="1"/>
    <col min="5131" max="5131" width="11.625" style="267" customWidth="1"/>
    <col min="5132" max="5132" width="9" style="267"/>
    <col min="5133" max="5133" width="8.75" style="267" customWidth="1"/>
    <col min="5134" max="5136" width="11.375" style="267" customWidth="1"/>
    <col min="5137" max="5138" width="11.875" style="267" customWidth="1"/>
    <col min="5139" max="5139" width="11.375" style="267" customWidth="1"/>
    <col min="5140" max="5140" width="1.5" style="267" customWidth="1"/>
    <col min="5141" max="5141" width="1.625" style="267" customWidth="1"/>
    <col min="5142" max="5142" width="11.5" style="267" customWidth="1"/>
    <col min="5143" max="5143" width="9.625" style="267" customWidth="1"/>
    <col min="5144" max="5144" width="10.375" style="267" customWidth="1"/>
    <col min="5145" max="5145" width="11.625" style="267" customWidth="1"/>
    <col min="5146" max="5146" width="11.375" style="267" customWidth="1"/>
    <col min="5147" max="5147" width="9" style="267"/>
    <col min="5148" max="5148" width="11.625" style="267" customWidth="1"/>
    <col min="5149" max="5149" width="7.5" style="267" customWidth="1"/>
    <col min="5150" max="5372" width="9" style="267"/>
    <col min="5373" max="5373" width="8.125" style="267" customWidth="1"/>
    <col min="5374" max="5375" width="12.5" style="267" customWidth="1"/>
    <col min="5376" max="5379" width="11.25" style="267" customWidth="1"/>
    <col min="5380" max="5381" width="1.375" style="267" customWidth="1"/>
    <col min="5382" max="5382" width="10.875" style="267" customWidth="1"/>
    <col min="5383" max="5383" width="10.375" style="267" customWidth="1"/>
    <col min="5384" max="5384" width="11" style="267" customWidth="1"/>
    <col min="5385" max="5386" width="11.125" style="267" customWidth="1"/>
    <col min="5387" max="5387" width="11.625" style="267" customWidth="1"/>
    <col min="5388" max="5388" width="9" style="267"/>
    <col min="5389" max="5389" width="8.75" style="267" customWidth="1"/>
    <col min="5390" max="5392" width="11.375" style="267" customWidth="1"/>
    <col min="5393" max="5394" width="11.875" style="267" customWidth="1"/>
    <col min="5395" max="5395" width="11.375" style="267" customWidth="1"/>
    <col min="5396" max="5396" width="1.5" style="267" customWidth="1"/>
    <col min="5397" max="5397" width="1.625" style="267" customWidth="1"/>
    <col min="5398" max="5398" width="11.5" style="267" customWidth="1"/>
    <col min="5399" max="5399" width="9.625" style="267" customWidth="1"/>
    <col min="5400" max="5400" width="10.375" style="267" customWidth="1"/>
    <col min="5401" max="5401" width="11.625" style="267" customWidth="1"/>
    <col min="5402" max="5402" width="11.375" style="267" customWidth="1"/>
    <col min="5403" max="5403" width="9" style="267"/>
    <col min="5404" max="5404" width="11.625" style="267" customWidth="1"/>
    <col min="5405" max="5405" width="7.5" style="267" customWidth="1"/>
    <col min="5406" max="5628" width="9" style="267"/>
    <col min="5629" max="5629" width="8.125" style="267" customWidth="1"/>
    <col min="5630" max="5631" width="12.5" style="267" customWidth="1"/>
    <col min="5632" max="5635" width="11.25" style="267" customWidth="1"/>
    <col min="5636" max="5637" width="1.375" style="267" customWidth="1"/>
    <col min="5638" max="5638" width="10.875" style="267" customWidth="1"/>
    <col min="5639" max="5639" width="10.375" style="267" customWidth="1"/>
    <col min="5640" max="5640" width="11" style="267" customWidth="1"/>
    <col min="5641" max="5642" width="11.125" style="267" customWidth="1"/>
    <col min="5643" max="5643" width="11.625" style="267" customWidth="1"/>
    <col min="5644" max="5644" width="9" style="267"/>
    <col min="5645" max="5645" width="8.75" style="267" customWidth="1"/>
    <col min="5646" max="5648" width="11.375" style="267" customWidth="1"/>
    <col min="5649" max="5650" width="11.875" style="267" customWidth="1"/>
    <col min="5651" max="5651" width="11.375" style="267" customWidth="1"/>
    <col min="5652" max="5652" width="1.5" style="267" customWidth="1"/>
    <col min="5653" max="5653" width="1.625" style="267" customWidth="1"/>
    <col min="5654" max="5654" width="11.5" style="267" customWidth="1"/>
    <col min="5655" max="5655" width="9.625" style="267" customWidth="1"/>
    <col min="5656" max="5656" width="10.375" style="267" customWidth="1"/>
    <col min="5657" max="5657" width="11.625" style="267" customWidth="1"/>
    <col min="5658" max="5658" width="11.375" style="267" customWidth="1"/>
    <col min="5659" max="5659" width="9" style="267"/>
    <col min="5660" max="5660" width="11.625" style="267" customWidth="1"/>
    <col min="5661" max="5661" width="7.5" style="267" customWidth="1"/>
    <col min="5662" max="5884" width="9" style="267"/>
    <col min="5885" max="5885" width="8.125" style="267" customWidth="1"/>
    <col min="5886" max="5887" width="12.5" style="267" customWidth="1"/>
    <col min="5888" max="5891" width="11.25" style="267" customWidth="1"/>
    <col min="5892" max="5893" width="1.375" style="267" customWidth="1"/>
    <col min="5894" max="5894" width="10.875" style="267" customWidth="1"/>
    <col min="5895" max="5895" width="10.375" style="267" customWidth="1"/>
    <col min="5896" max="5896" width="11" style="267" customWidth="1"/>
    <col min="5897" max="5898" width="11.125" style="267" customWidth="1"/>
    <col min="5899" max="5899" width="11.625" style="267" customWidth="1"/>
    <col min="5900" max="5900" width="9" style="267"/>
    <col min="5901" max="5901" width="8.75" style="267" customWidth="1"/>
    <col min="5902" max="5904" width="11.375" style="267" customWidth="1"/>
    <col min="5905" max="5906" width="11.875" style="267" customWidth="1"/>
    <col min="5907" max="5907" width="11.375" style="267" customWidth="1"/>
    <col min="5908" max="5908" width="1.5" style="267" customWidth="1"/>
    <col min="5909" max="5909" width="1.625" style="267" customWidth="1"/>
    <col min="5910" max="5910" width="11.5" style="267" customWidth="1"/>
    <col min="5911" max="5911" width="9.625" style="267" customWidth="1"/>
    <col min="5912" max="5912" width="10.375" style="267" customWidth="1"/>
    <col min="5913" max="5913" width="11.625" style="267" customWidth="1"/>
    <col min="5914" max="5914" width="11.375" style="267" customWidth="1"/>
    <col min="5915" max="5915" width="9" style="267"/>
    <col min="5916" max="5916" width="11.625" style="267" customWidth="1"/>
    <col min="5917" max="5917" width="7.5" style="267" customWidth="1"/>
    <col min="5918" max="6140" width="9" style="267"/>
    <col min="6141" max="6141" width="8.125" style="267" customWidth="1"/>
    <col min="6142" max="6143" width="12.5" style="267" customWidth="1"/>
    <col min="6144" max="6147" width="11.25" style="267" customWidth="1"/>
    <col min="6148" max="6149" width="1.375" style="267" customWidth="1"/>
    <col min="6150" max="6150" width="10.875" style="267" customWidth="1"/>
    <col min="6151" max="6151" width="10.375" style="267" customWidth="1"/>
    <col min="6152" max="6152" width="11" style="267" customWidth="1"/>
    <col min="6153" max="6154" width="11.125" style="267" customWidth="1"/>
    <col min="6155" max="6155" width="11.625" style="267" customWidth="1"/>
    <col min="6156" max="6156" width="9" style="267"/>
    <col min="6157" max="6157" width="8.75" style="267" customWidth="1"/>
    <col min="6158" max="6160" width="11.375" style="267" customWidth="1"/>
    <col min="6161" max="6162" width="11.875" style="267" customWidth="1"/>
    <col min="6163" max="6163" width="11.375" style="267" customWidth="1"/>
    <col min="6164" max="6164" width="1.5" style="267" customWidth="1"/>
    <col min="6165" max="6165" width="1.625" style="267" customWidth="1"/>
    <col min="6166" max="6166" width="11.5" style="267" customWidth="1"/>
    <col min="6167" max="6167" width="9.625" style="267" customWidth="1"/>
    <col min="6168" max="6168" width="10.375" style="267" customWidth="1"/>
    <col min="6169" max="6169" width="11.625" style="267" customWidth="1"/>
    <col min="6170" max="6170" width="11.375" style="267" customWidth="1"/>
    <col min="6171" max="6171" width="9" style="267"/>
    <col min="6172" max="6172" width="11.625" style="267" customWidth="1"/>
    <col min="6173" max="6173" width="7.5" style="267" customWidth="1"/>
    <col min="6174" max="6396" width="9" style="267"/>
    <col min="6397" max="6397" width="8.125" style="267" customWidth="1"/>
    <col min="6398" max="6399" width="12.5" style="267" customWidth="1"/>
    <col min="6400" max="6403" width="11.25" style="267" customWidth="1"/>
    <col min="6404" max="6405" width="1.375" style="267" customWidth="1"/>
    <col min="6406" max="6406" width="10.875" style="267" customWidth="1"/>
    <col min="6407" max="6407" width="10.375" style="267" customWidth="1"/>
    <col min="6408" max="6408" width="11" style="267" customWidth="1"/>
    <col min="6409" max="6410" width="11.125" style="267" customWidth="1"/>
    <col min="6411" max="6411" width="11.625" style="267" customWidth="1"/>
    <col min="6412" max="6412" width="9" style="267"/>
    <col min="6413" max="6413" width="8.75" style="267" customWidth="1"/>
    <col min="6414" max="6416" width="11.375" style="267" customWidth="1"/>
    <col min="6417" max="6418" width="11.875" style="267" customWidth="1"/>
    <col min="6419" max="6419" width="11.375" style="267" customWidth="1"/>
    <col min="6420" max="6420" width="1.5" style="267" customWidth="1"/>
    <col min="6421" max="6421" width="1.625" style="267" customWidth="1"/>
    <col min="6422" max="6422" width="11.5" style="267" customWidth="1"/>
    <col min="6423" max="6423" width="9.625" style="267" customWidth="1"/>
    <col min="6424" max="6424" width="10.375" style="267" customWidth="1"/>
    <col min="6425" max="6425" width="11.625" style="267" customWidth="1"/>
    <col min="6426" max="6426" width="11.375" style="267" customWidth="1"/>
    <col min="6427" max="6427" width="9" style="267"/>
    <col min="6428" max="6428" width="11.625" style="267" customWidth="1"/>
    <col min="6429" max="6429" width="7.5" style="267" customWidth="1"/>
    <col min="6430" max="6652" width="9" style="267"/>
    <col min="6653" max="6653" width="8.125" style="267" customWidth="1"/>
    <col min="6654" max="6655" width="12.5" style="267" customWidth="1"/>
    <col min="6656" max="6659" width="11.25" style="267" customWidth="1"/>
    <col min="6660" max="6661" width="1.375" style="267" customWidth="1"/>
    <col min="6662" max="6662" width="10.875" style="267" customWidth="1"/>
    <col min="6663" max="6663" width="10.375" style="267" customWidth="1"/>
    <col min="6664" max="6664" width="11" style="267" customWidth="1"/>
    <col min="6665" max="6666" width="11.125" style="267" customWidth="1"/>
    <col min="6667" max="6667" width="11.625" style="267" customWidth="1"/>
    <col min="6668" max="6668" width="9" style="267"/>
    <col min="6669" max="6669" width="8.75" style="267" customWidth="1"/>
    <col min="6670" max="6672" width="11.375" style="267" customWidth="1"/>
    <col min="6673" max="6674" width="11.875" style="267" customWidth="1"/>
    <col min="6675" max="6675" width="11.375" style="267" customWidth="1"/>
    <col min="6676" max="6676" width="1.5" style="267" customWidth="1"/>
    <col min="6677" max="6677" width="1.625" style="267" customWidth="1"/>
    <col min="6678" max="6678" width="11.5" style="267" customWidth="1"/>
    <col min="6679" max="6679" width="9.625" style="267" customWidth="1"/>
    <col min="6680" max="6680" width="10.375" style="267" customWidth="1"/>
    <col min="6681" max="6681" width="11.625" style="267" customWidth="1"/>
    <col min="6682" max="6682" width="11.375" style="267" customWidth="1"/>
    <col min="6683" max="6683" width="9" style="267"/>
    <col min="6684" max="6684" width="11.625" style="267" customWidth="1"/>
    <col min="6685" max="6685" width="7.5" style="267" customWidth="1"/>
    <col min="6686" max="6908" width="9" style="267"/>
    <col min="6909" max="6909" width="8.125" style="267" customWidth="1"/>
    <col min="6910" max="6911" width="12.5" style="267" customWidth="1"/>
    <col min="6912" max="6915" width="11.25" style="267" customWidth="1"/>
    <col min="6916" max="6917" width="1.375" style="267" customWidth="1"/>
    <col min="6918" max="6918" width="10.875" style="267" customWidth="1"/>
    <col min="6919" max="6919" width="10.375" style="267" customWidth="1"/>
    <col min="6920" max="6920" width="11" style="267" customWidth="1"/>
    <col min="6921" max="6922" width="11.125" style="267" customWidth="1"/>
    <col min="6923" max="6923" width="11.625" style="267" customWidth="1"/>
    <col min="6924" max="6924" width="9" style="267"/>
    <col min="6925" max="6925" width="8.75" style="267" customWidth="1"/>
    <col min="6926" max="6928" width="11.375" style="267" customWidth="1"/>
    <col min="6929" max="6930" width="11.875" style="267" customWidth="1"/>
    <col min="6931" max="6931" width="11.375" style="267" customWidth="1"/>
    <col min="6932" max="6932" width="1.5" style="267" customWidth="1"/>
    <col min="6933" max="6933" width="1.625" style="267" customWidth="1"/>
    <col min="6934" max="6934" width="11.5" style="267" customWidth="1"/>
    <col min="6935" max="6935" width="9.625" style="267" customWidth="1"/>
    <col min="6936" max="6936" width="10.375" style="267" customWidth="1"/>
    <col min="6937" max="6937" width="11.625" style="267" customWidth="1"/>
    <col min="6938" max="6938" width="11.375" style="267" customWidth="1"/>
    <col min="6939" max="6939" width="9" style="267"/>
    <col min="6940" max="6940" width="11.625" style="267" customWidth="1"/>
    <col min="6941" max="6941" width="7.5" style="267" customWidth="1"/>
    <col min="6942" max="7164" width="9" style="267"/>
    <col min="7165" max="7165" width="8.125" style="267" customWidth="1"/>
    <col min="7166" max="7167" width="12.5" style="267" customWidth="1"/>
    <col min="7168" max="7171" width="11.25" style="267" customWidth="1"/>
    <col min="7172" max="7173" width="1.375" style="267" customWidth="1"/>
    <col min="7174" max="7174" width="10.875" style="267" customWidth="1"/>
    <col min="7175" max="7175" width="10.375" style="267" customWidth="1"/>
    <col min="7176" max="7176" width="11" style="267" customWidth="1"/>
    <col min="7177" max="7178" width="11.125" style="267" customWidth="1"/>
    <col min="7179" max="7179" width="11.625" style="267" customWidth="1"/>
    <col min="7180" max="7180" width="9" style="267"/>
    <col min="7181" max="7181" width="8.75" style="267" customWidth="1"/>
    <col min="7182" max="7184" width="11.375" style="267" customWidth="1"/>
    <col min="7185" max="7186" width="11.875" style="267" customWidth="1"/>
    <col min="7187" max="7187" width="11.375" style="267" customWidth="1"/>
    <col min="7188" max="7188" width="1.5" style="267" customWidth="1"/>
    <col min="7189" max="7189" width="1.625" style="267" customWidth="1"/>
    <col min="7190" max="7190" width="11.5" style="267" customWidth="1"/>
    <col min="7191" max="7191" width="9.625" style="267" customWidth="1"/>
    <col min="7192" max="7192" width="10.375" style="267" customWidth="1"/>
    <col min="7193" max="7193" width="11.625" style="267" customWidth="1"/>
    <col min="7194" max="7194" width="11.375" style="267" customWidth="1"/>
    <col min="7195" max="7195" width="9" style="267"/>
    <col min="7196" max="7196" width="11.625" style="267" customWidth="1"/>
    <col min="7197" max="7197" width="7.5" style="267" customWidth="1"/>
    <col min="7198" max="7420" width="9" style="267"/>
    <col min="7421" max="7421" width="8.125" style="267" customWidth="1"/>
    <col min="7422" max="7423" width="12.5" style="267" customWidth="1"/>
    <col min="7424" max="7427" width="11.25" style="267" customWidth="1"/>
    <col min="7428" max="7429" width="1.375" style="267" customWidth="1"/>
    <col min="7430" max="7430" width="10.875" style="267" customWidth="1"/>
    <col min="7431" max="7431" width="10.375" style="267" customWidth="1"/>
    <col min="7432" max="7432" width="11" style="267" customWidth="1"/>
    <col min="7433" max="7434" width="11.125" style="267" customWidth="1"/>
    <col min="7435" max="7435" width="11.625" style="267" customWidth="1"/>
    <col min="7436" max="7436" width="9" style="267"/>
    <col min="7437" max="7437" width="8.75" style="267" customWidth="1"/>
    <col min="7438" max="7440" width="11.375" style="267" customWidth="1"/>
    <col min="7441" max="7442" width="11.875" style="267" customWidth="1"/>
    <col min="7443" max="7443" width="11.375" style="267" customWidth="1"/>
    <col min="7444" max="7444" width="1.5" style="267" customWidth="1"/>
    <col min="7445" max="7445" width="1.625" style="267" customWidth="1"/>
    <col min="7446" max="7446" width="11.5" style="267" customWidth="1"/>
    <col min="7447" max="7447" width="9.625" style="267" customWidth="1"/>
    <col min="7448" max="7448" width="10.375" style="267" customWidth="1"/>
    <col min="7449" max="7449" width="11.625" style="267" customWidth="1"/>
    <col min="7450" max="7450" width="11.375" style="267" customWidth="1"/>
    <col min="7451" max="7451" width="9" style="267"/>
    <col min="7452" max="7452" width="11.625" style="267" customWidth="1"/>
    <col min="7453" max="7453" width="7.5" style="267" customWidth="1"/>
    <col min="7454" max="7676" width="9" style="267"/>
    <col min="7677" max="7677" width="8.125" style="267" customWidth="1"/>
    <col min="7678" max="7679" width="12.5" style="267" customWidth="1"/>
    <col min="7680" max="7683" width="11.25" style="267" customWidth="1"/>
    <col min="7684" max="7685" width="1.375" style="267" customWidth="1"/>
    <col min="7686" max="7686" width="10.875" style="267" customWidth="1"/>
    <col min="7687" max="7687" width="10.375" style="267" customWidth="1"/>
    <col min="7688" max="7688" width="11" style="267" customWidth="1"/>
    <col min="7689" max="7690" width="11.125" style="267" customWidth="1"/>
    <col min="7691" max="7691" width="11.625" style="267" customWidth="1"/>
    <col min="7692" max="7692" width="9" style="267"/>
    <col min="7693" max="7693" width="8.75" style="267" customWidth="1"/>
    <col min="7694" max="7696" width="11.375" style="267" customWidth="1"/>
    <col min="7697" max="7698" width="11.875" style="267" customWidth="1"/>
    <col min="7699" max="7699" width="11.375" style="267" customWidth="1"/>
    <col min="7700" max="7700" width="1.5" style="267" customWidth="1"/>
    <col min="7701" max="7701" width="1.625" style="267" customWidth="1"/>
    <col min="7702" max="7702" width="11.5" style="267" customWidth="1"/>
    <col min="7703" max="7703" width="9.625" style="267" customWidth="1"/>
    <col min="7704" max="7704" width="10.375" style="267" customWidth="1"/>
    <col min="7705" max="7705" width="11.625" style="267" customWidth="1"/>
    <col min="7706" max="7706" width="11.375" style="267" customWidth="1"/>
    <col min="7707" max="7707" width="9" style="267"/>
    <col min="7708" max="7708" width="11.625" style="267" customWidth="1"/>
    <col min="7709" max="7709" width="7.5" style="267" customWidth="1"/>
    <col min="7710" max="7932" width="9" style="267"/>
    <col min="7933" max="7933" width="8.125" style="267" customWidth="1"/>
    <col min="7934" max="7935" width="12.5" style="267" customWidth="1"/>
    <col min="7936" max="7939" width="11.25" style="267" customWidth="1"/>
    <col min="7940" max="7941" width="1.375" style="267" customWidth="1"/>
    <col min="7942" max="7942" width="10.875" style="267" customWidth="1"/>
    <col min="7943" max="7943" width="10.375" style="267" customWidth="1"/>
    <col min="7944" max="7944" width="11" style="267" customWidth="1"/>
    <col min="7945" max="7946" width="11.125" style="267" customWidth="1"/>
    <col min="7947" max="7947" width="11.625" style="267" customWidth="1"/>
    <col min="7948" max="7948" width="9" style="267"/>
    <col min="7949" max="7949" width="8.75" style="267" customWidth="1"/>
    <col min="7950" max="7952" width="11.375" style="267" customWidth="1"/>
    <col min="7953" max="7954" width="11.875" style="267" customWidth="1"/>
    <col min="7955" max="7955" width="11.375" style="267" customWidth="1"/>
    <col min="7956" max="7956" width="1.5" style="267" customWidth="1"/>
    <col min="7957" max="7957" width="1.625" style="267" customWidth="1"/>
    <col min="7958" max="7958" width="11.5" style="267" customWidth="1"/>
    <col min="7959" max="7959" width="9.625" style="267" customWidth="1"/>
    <col min="7960" max="7960" width="10.375" style="267" customWidth="1"/>
    <col min="7961" max="7961" width="11.625" style="267" customWidth="1"/>
    <col min="7962" max="7962" width="11.375" style="267" customWidth="1"/>
    <col min="7963" max="7963" width="9" style="267"/>
    <col min="7964" max="7964" width="11.625" style="267" customWidth="1"/>
    <col min="7965" max="7965" width="7.5" style="267" customWidth="1"/>
    <col min="7966" max="8188" width="9" style="267"/>
    <col min="8189" max="8189" width="8.125" style="267" customWidth="1"/>
    <col min="8190" max="8191" width="12.5" style="267" customWidth="1"/>
    <col min="8192" max="8195" width="11.25" style="267" customWidth="1"/>
    <col min="8196" max="8197" width="1.375" style="267" customWidth="1"/>
    <col min="8198" max="8198" width="10.875" style="267" customWidth="1"/>
    <col min="8199" max="8199" width="10.375" style="267" customWidth="1"/>
    <col min="8200" max="8200" width="11" style="267" customWidth="1"/>
    <col min="8201" max="8202" width="11.125" style="267" customWidth="1"/>
    <col min="8203" max="8203" width="11.625" style="267" customWidth="1"/>
    <col min="8204" max="8204" width="9" style="267"/>
    <col min="8205" max="8205" width="8.75" style="267" customWidth="1"/>
    <col min="8206" max="8208" width="11.375" style="267" customWidth="1"/>
    <col min="8209" max="8210" width="11.875" style="267" customWidth="1"/>
    <col min="8211" max="8211" width="11.375" style="267" customWidth="1"/>
    <col min="8212" max="8212" width="1.5" style="267" customWidth="1"/>
    <col min="8213" max="8213" width="1.625" style="267" customWidth="1"/>
    <col min="8214" max="8214" width="11.5" style="267" customWidth="1"/>
    <col min="8215" max="8215" width="9.625" style="267" customWidth="1"/>
    <col min="8216" max="8216" width="10.375" style="267" customWidth="1"/>
    <col min="8217" max="8217" width="11.625" style="267" customWidth="1"/>
    <col min="8218" max="8218" width="11.375" style="267" customWidth="1"/>
    <col min="8219" max="8219" width="9" style="267"/>
    <col min="8220" max="8220" width="11.625" style="267" customWidth="1"/>
    <col min="8221" max="8221" width="7.5" style="267" customWidth="1"/>
    <col min="8222" max="8444" width="9" style="267"/>
    <col min="8445" max="8445" width="8.125" style="267" customWidth="1"/>
    <col min="8446" max="8447" width="12.5" style="267" customWidth="1"/>
    <col min="8448" max="8451" width="11.25" style="267" customWidth="1"/>
    <col min="8452" max="8453" width="1.375" style="267" customWidth="1"/>
    <col min="8454" max="8454" width="10.875" style="267" customWidth="1"/>
    <col min="8455" max="8455" width="10.375" style="267" customWidth="1"/>
    <col min="8456" max="8456" width="11" style="267" customWidth="1"/>
    <col min="8457" max="8458" width="11.125" style="267" customWidth="1"/>
    <col min="8459" max="8459" width="11.625" style="267" customWidth="1"/>
    <col min="8460" max="8460" width="9" style="267"/>
    <col min="8461" max="8461" width="8.75" style="267" customWidth="1"/>
    <col min="8462" max="8464" width="11.375" style="267" customWidth="1"/>
    <col min="8465" max="8466" width="11.875" style="267" customWidth="1"/>
    <col min="8467" max="8467" width="11.375" style="267" customWidth="1"/>
    <col min="8468" max="8468" width="1.5" style="267" customWidth="1"/>
    <col min="8469" max="8469" width="1.625" style="267" customWidth="1"/>
    <col min="8470" max="8470" width="11.5" style="267" customWidth="1"/>
    <col min="8471" max="8471" width="9.625" style="267" customWidth="1"/>
    <col min="8472" max="8472" width="10.375" style="267" customWidth="1"/>
    <col min="8473" max="8473" width="11.625" style="267" customWidth="1"/>
    <col min="8474" max="8474" width="11.375" style="267" customWidth="1"/>
    <col min="8475" max="8475" width="9" style="267"/>
    <col min="8476" max="8476" width="11.625" style="267" customWidth="1"/>
    <col min="8477" max="8477" width="7.5" style="267" customWidth="1"/>
    <col min="8478" max="8700" width="9" style="267"/>
    <col min="8701" max="8701" width="8.125" style="267" customWidth="1"/>
    <col min="8702" max="8703" width="12.5" style="267" customWidth="1"/>
    <col min="8704" max="8707" width="11.25" style="267" customWidth="1"/>
    <col min="8708" max="8709" width="1.375" style="267" customWidth="1"/>
    <col min="8710" max="8710" width="10.875" style="267" customWidth="1"/>
    <col min="8711" max="8711" width="10.375" style="267" customWidth="1"/>
    <col min="8712" max="8712" width="11" style="267" customWidth="1"/>
    <col min="8713" max="8714" width="11.125" style="267" customWidth="1"/>
    <col min="8715" max="8715" width="11.625" style="267" customWidth="1"/>
    <col min="8716" max="8716" width="9" style="267"/>
    <col min="8717" max="8717" width="8.75" style="267" customWidth="1"/>
    <col min="8718" max="8720" width="11.375" style="267" customWidth="1"/>
    <col min="8721" max="8722" width="11.875" style="267" customWidth="1"/>
    <col min="8723" max="8723" width="11.375" style="267" customWidth="1"/>
    <col min="8724" max="8724" width="1.5" style="267" customWidth="1"/>
    <col min="8725" max="8725" width="1.625" style="267" customWidth="1"/>
    <col min="8726" max="8726" width="11.5" style="267" customWidth="1"/>
    <col min="8727" max="8727" width="9.625" style="267" customWidth="1"/>
    <col min="8728" max="8728" width="10.375" style="267" customWidth="1"/>
    <col min="8729" max="8729" width="11.625" style="267" customWidth="1"/>
    <col min="8730" max="8730" width="11.375" style="267" customWidth="1"/>
    <col min="8731" max="8731" width="9" style="267"/>
    <col min="8732" max="8732" width="11.625" style="267" customWidth="1"/>
    <col min="8733" max="8733" width="7.5" style="267" customWidth="1"/>
    <col min="8734" max="8956" width="9" style="267"/>
    <col min="8957" max="8957" width="8.125" style="267" customWidth="1"/>
    <col min="8958" max="8959" width="12.5" style="267" customWidth="1"/>
    <col min="8960" max="8963" width="11.25" style="267" customWidth="1"/>
    <col min="8964" max="8965" width="1.375" style="267" customWidth="1"/>
    <col min="8966" max="8966" width="10.875" style="267" customWidth="1"/>
    <col min="8967" max="8967" width="10.375" style="267" customWidth="1"/>
    <col min="8968" max="8968" width="11" style="267" customWidth="1"/>
    <col min="8969" max="8970" width="11.125" style="267" customWidth="1"/>
    <col min="8971" max="8971" width="11.625" style="267" customWidth="1"/>
    <col min="8972" max="8972" width="9" style="267"/>
    <col min="8973" max="8973" width="8.75" style="267" customWidth="1"/>
    <col min="8974" max="8976" width="11.375" style="267" customWidth="1"/>
    <col min="8977" max="8978" width="11.875" style="267" customWidth="1"/>
    <col min="8979" max="8979" width="11.375" style="267" customWidth="1"/>
    <col min="8980" max="8980" width="1.5" style="267" customWidth="1"/>
    <col min="8981" max="8981" width="1.625" style="267" customWidth="1"/>
    <col min="8982" max="8982" width="11.5" style="267" customWidth="1"/>
    <col min="8983" max="8983" width="9.625" style="267" customWidth="1"/>
    <col min="8984" max="8984" width="10.375" style="267" customWidth="1"/>
    <col min="8985" max="8985" width="11.625" style="267" customWidth="1"/>
    <col min="8986" max="8986" width="11.375" style="267" customWidth="1"/>
    <col min="8987" max="8987" width="9" style="267"/>
    <col min="8988" max="8988" width="11.625" style="267" customWidth="1"/>
    <col min="8989" max="8989" width="7.5" style="267" customWidth="1"/>
    <col min="8990" max="9212" width="9" style="267"/>
    <col min="9213" max="9213" width="8.125" style="267" customWidth="1"/>
    <col min="9214" max="9215" width="12.5" style="267" customWidth="1"/>
    <col min="9216" max="9219" width="11.25" style="267" customWidth="1"/>
    <col min="9220" max="9221" width="1.375" style="267" customWidth="1"/>
    <col min="9222" max="9222" width="10.875" style="267" customWidth="1"/>
    <col min="9223" max="9223" width="10.375" style="267" customWidth="1"/>
    <col min="9224" max="9224" width="11" style="267" customWidth="1"/>
    <col min="9225" max="9226" width="11.125" style="267" customWidth="1"/>
    <col min="9227" max="9227" width="11.625" style="267" customWidth="1"/>
    <col min="9228" max="9228" width="9" style="267"/>
    <col min="9229" max="9229" width="8.75" style="267" customWidth="1"/>
    <col min="9230" max="9232" width="11.375" style="267" customWidth="1"/>
    <col min="9233" max="9234" width="11.875" style="267" customWidth="1"/>
    <col min="9235" max="9235" width="11.375" style="267" customWidth="1"/>
    <col min="9236" max="9236" width="1.5" style="267" customWidth="1"/>
    <col min="9237" max="9237" width="1.625" style="267" customWidth="1"/>
    <col min="9238" max="9238" width="11.5" style="267" customWidth="1"/>
    <col min="9239" max="9239" width="9.625" style="267" customWidth="1"/>
    <col min="9240" max="9240" width="10.375" style="267" customWidth="1"/>
    <col min="9241" max="9241" width="11.625" style="267" customWidth="1"/>
    <col min="9242" max="9242" width="11.375" style="267" customWidth="1"/>
    <col min="9243" max="9243" width="9" style="267"/>
    <col min="9244" max="9244" width="11.625" style="267" customWidth="1"/>
    <col min="9245" max="9245" width="7.5" style="267" customWidth="1"/>
    <col min="9246" max="9468" width="9" style="267"/>
    <col min="9469" max="9469" width="8.125" style="267" customWidth="1"/>
    <col min="9470" max="9471" width="12.5" style="267" customWidth="1"/>
    <col min="9472" max="9475" width="11.25" style="267" customWidth="1"/>
    <col min="9476" max="9477" width="1.375" style="267" customWidth="1"/>
    <col min="9478" max="9478" width="10.875" style="267" customWidth="1"/>
    <col min="9479" max="9479" width="10.375" style="267" customWidth="1"/>
    <col min="9480" max="9480" width="11" style="267" customWidth="1"/>
    <col min="9481" max="9482" width="11.125" style="267" customWidth="1"/>
    <col min="9483" max="9483" width="11.625" style="267" customWidth="1"/>
    <col min="9484" max="9484" width="9" style="267"/>
    <col min="9485" max="9485" width="8.75" style="267" customWidth="1"/>
    <col min="9486" max="9488" width="11.375" style="267" customWidth="1"/>
    <col min="9489" max="9490" width="11.875" style="267" customWidth="1"/>
    <col min="9491" max="9491" width="11.375" style="267" customWidth="1"/>
    <col min="9492" max="9492" width="1.5" style="267" customWidth="1"/>
    <col min="9493" max="9493" width="1.625" style="267" customWidth="1"/>
    <col min="9494" max="9494" width="11.5" style="267" customWidth="1"/>
    <col min="9495" max="9495" width="9.625" style="267" customWidth="1"/>
    <col min="9496" max="9496" width="10.375" style="267" customWidth="1"/>
    <col min="9497" max="9497" width="11.625" style="267" customWidth="1"/>
    <col min="9498" max="9498" width="11.375" style="267" customWidth="1"/>
    <col min="9499" max="9499" width="9" style="267"/>
    <col min="9500" max="9500" width="11.625" style="267" customWidth="1"/>
    <col min="9501" max="9501" width="7.5" style="267" customWidth="1"/>
    <col min="9502" max="9724" width="9" style="267"/>
    <col min="9725" max="9725" width="8.125" style="267" customWidth="1"/>
    <col min="9726" max="9727" width="12.5" style="267" customWidth="1"/>
    <col min="9728" max="9731" width="11.25" style="267" customWidth="1"/>
    <col min="9732" max="9733" width="1.375" style="267" customWidth="1"/>
    <col min="9734" max="9734" width="10.875" style="267" customWidth="1"/>
    <col min="9735" max="9735" width="10.375" style="267" customWidth="1"/>
    <col min="9736" max="9736" width="11" style="267" customWidth="1"/>
    <col min="9737" max="9738" width="11.125" style="267" customWidth="1"/>
    <col min="9739" max="9739" width="11.625" style="267" customWidth="1"/>
    <col min="9740" max="9740" width="9" style="267"/>
    <col min="9741" max="9741" width="8.75" style="267" customWidth="1"/>
    <col min="9742" max="9744" width="11.375" style="267" customWidth="1"/>
    <col min="9745" max="9746" width="11.875" style="267" customWidth="1"/>
    <col min="9747" max="9747" width="11.375" style="267" customWidth="1"/>
    <col min="9748" max="9748" width="1.5" style="267" customWidth="1"/>
    <col min="9749" max="9749" width="1.625" style="267" customWidth="1"/>
    <col min="9750" max="9750" width="11.5" style="267" customWidth="1"/>
    <col min="9751" max="9751" width="9.625" style="267" customWidth="1"/>
    <col min="9752" max="9752" width="10.375" style="267" customWidth="1"/>
    <col min="9753" max="9753" width="11.625" style="267" customWidth="1"/>
    <col min="9754" max="9754" width="11.375" style="267" customWidth="1"/>
    <col min="9755" max="9755" width="9" style="267"/>
    <col min="9756" max="9756" width="11.625" style="267" customWidth="1"/>
    <col min="9757" max="9757" width="7.5" style="267" customWidth="1"/>
    <col min="9758" max="9980" width="9" style="267"/>
    <col min="9981" max="9981" width="8.125" style="267" customWidth="1"/>
    <col min="9982" max="9983" width="12.5" style="267" customWidth="1"/>
    <col min="9984" max="9987" width="11.25" style="267" customWidth="1"/>
    <col min="9988" max="9989" width="1.375" style="267" customWidth="1"/>
    <col min="9990" max="9990" width="10.875" style="267" customWidth="1"/>
    <col min="9991" max="9991" width="10.375" style="267" customWidth="1"/>
    <col min="9992" max="9992" width="11" style="267" customWidth="1"/>
    <col min="9993" max="9994" width="11.125" style="267" customWidth="1"/>
    <col min="9995" max="9995" width="11.625" style="267" customWidth="1"/>
    <col min="9996" max="9996" width="9" style="267"/>
    <col min="9997" max="9997" width="8.75" style="267" customWidth="1"/>
    <col min="9998" max="10000" width="11.375" style="267" customWidth="1"/>
    <col min="10001" max="10002" width="11.875" style="267" customWidth="1"/>
    <col min="10003" max="10003" width="11.375" style="267" customWidth="1"/>
    <col min="10004" max="10004" width="1.5" style="267" customWidth="1"/>
    <col min="10005" max="10005" width="1.625" style="267" customWidth="1"/>
    <col min="10006" max="10006" width="11.5" style="267" customWidth="1"/>
    <col min="10007" max="10007" width="9.625" style="267" customWidth="1"/>
    <col min="10008" max="10008" width="10.375" style="267" customWidth="1"/>
    <col min="10009" max="10009" width="11.625" style="267" customWidth="1"/>
    <col min="10010" max="10010" width="11.375" style="267" customWidth="1"/>
    <col min="10011" max="10011" width="9" style="267"/>
    <col min="10012" max="10012" width="11.625" style="267" customWidth="1"/>
    <col min="10013" max="10013" width="7.5" style="267" customWidth="1"/>
    <col min="10014" max="10236" width="9" style="267"/>
    <col min="10237" max="10237" width="8.125" style="267" customWidth="1"/>
    <col min="10238" max="10239" width="12.5" style="267" customWidth="1"/>
    <col min="10240" max="10243" width="11.25" style="267" customWidth="1"/>
    <col min="10244" max="10245" width="1.375" style="267" customWidth="1"/>
    <col min="10246" max="10246" width="10.875" style="267" customWidth="1"/>
    <col min="10247" max="10247" width="10.375" style="267" customWidth="1"/>
    <col min="10248" max="10248" width="11" style="267" customWidth="1"/>
    <col min="10249" max="10250" width="11.125" style="267" customWidth="1"/>
    <col min="10251" max="10251" width="11.625" style="267" customWidth="1"/>
    <col min="10252" max="10252" width="9" style="267"/>
    <col min="10253" max="10253" width="8.75" style="267" customWidth="1"/>
    <col min="10254" max="10256" width="11.375" style="267" customWidth="1"/>
    <col min="10257" max="10258" width="11.875" style="267" customWidth="1"/>
    <col min="10259" max="10259" width="11.375" style="267" customWidth="1"/>
    <col min="10260" max="10260" width="1.5" style="267" customWidth="1"/>
    <col min="10261" max="10261" width="1.625" style="267" customWidth="1"/>
    <col min="10262" max="10262" width="11.5" style="267" customWidth="1"/>
    <col min="10263" max="10263" width="9.625" style="267" customWidth="1"/>
    <col min="10264" max="10264" width="10.375" style="267" customWidth="1"/>
    <col min="10265" max="10265" width="11.625" style="267" customWidth="1"/>
    <col min="10266" max="10266" width="11.375" style="267" customWidth="1"/>
    <col min="10267" max="10267" width="9" style="267"/>
    <col min="10268" max="10268" width="11.625" style="267" customWidth="1"/>
    <col min="10269" max="10269" width="7.5" style="267" customWidth="1"/>
    <col min="10270" max="10492" width="9" style="267"/>
    <col min="10493" max="10493" width="8.125" style="267" customWidth="1"/>
    <col min="10494" max="10495" width="12.5" style="267" customWidth="1"/>
    <col min="10496" max="10499" width="11.25" style="267" customWidth="1"/>
    <col min="10500" max="10501" width="1.375" style="267" customWidth="1"/>
    <col min="10502" max="10502" width="10.875" style="267" customWidth="1"/>
    <col min="10503" max="10503" width="10.375" style="267" customWidth="1"/>
    <col min="10504" max="10504" width="11" style="267" customWidth="1"/>
    <col min="10505" max="10506" width="11.125" style="267" customWidth="1"/>
    <col min="10507" max="10507" width="11.625" style="267" customWidth="1"/>
    <col min="10508" max="10508" width="9" style="267"/>
    <col min="10509" max="10509" width="8.75" style="267" customWidth="1"/>
    <col min="10510" max="10512" width="11.375" style="267" customWidth="1"/>
    <col min="10513" max="10514" width="11.875" style="267" customWidth="1"/>
    <col min="10515" max="10515" width="11.375" style="267" customWidth="1"/>
    <col min="10516" max="10516" width="1.5" style="267" customWidth="1"/>
    <col min="10517" max="10517" width="1.625" style="267" customWidth="1"/>
    <col min="10518" max="10518" width="11.5" style="267" customWidth="1"/>
    <col min="10519" max="10519" width="9.625" style="267" customWidth="1"/>
    <col min="10520" max="10520" width="10.375" style="267" customWidth="1"/>
    <col min="10521" max="10521" width="11.625" style="267" customWidth="1"/>
    <col min="10522" max="10522" width="11.375" style="267" customWidth="1"/>
    <col min="10523" max="10523" width="9" style="267"/>
    <col min="10524" max="10524" width="11.625" style="267" customWidth="1"/>
    <col min="10525" max="10525" width="7.5" style="267" customWidth="1"/>
    <col min="10526" max="10748" width="9" style="267"/>
    <col min="10749" max="10749" width="8.125" style="267" customWidth="1"/>
    <col min="10750" max="10751" width="12.5" style="267" customWidth="1"/>
    <col min="10752" max="10755" width="11.25" style="267" customWidth="1"/>
    <col min="10756" max="10757" width="1.375" style="267" customWidth="1"/>
    <col min="10758" max="10758" width="10.875" style="267" customWidth="1"/>
    <col min="10759" max="10759" width="10.375" style="267" customWidth="1"/>
    <col min="10760" max="10760" width="11" style="267" customWidth="1"/>
    <col min="10761" max="10762" width="11.125" style="267" customWidth="1"/>
    <col min="10763" max="10763" width="11.625" style="267" customWidth="1"/>
    <col min="10764" max="10764" width="9" style="267"/>
    <col min="10765" max="10765" width="8.75" style="267" customWidth="1"/>
    <col min="10766" max="10768" width="11.375" style="267" customWidth="1"/>
    <col min="10769" max="10770" width="11.875" style="267" customWidth="1"/>
    <col min="10771" max="10771" width="11.375" style="267" customWidth="1"/>
    <col min="10772" max="10772" width="1.5" style="267" customWidth="1"/>
    <col min="10773" max="10773" width="1.625" style="267" customWidth="1"/>
    <col min="10774" max="10774" width="11.5" style="267" customWidth="1"/>
    <col min="10775" max="10775" width="9.625" style="267" customWidth="1"/>
    <col min="10776" max="10776" width="10.375" style="267" customWidth="1"/>
    <col min="10777" max="10777" width="11.625" style="267" customWidth="1"/>
    <col min="10778" max="10778" width="11.375" style="267" customWidth="1"/>
    <col min="10779" max="10779" width="9" style="267"/>
    <col min="10780" max="10780" width="11.625" style="267" customWidth="1"/>
    <col min="10781" max="10781" width="7.5" style="267" customWidth="1"/>
    <col min="10782" max="11004" width="9" style="267"/>
    <col min="11005" max="11005" width="8.125" style="267" customWidth="1"/>
    <col min="11006" max="11007" width="12.5" style="267" customWidth="1"/>
    <col min="11008" max="11011" width="11.25" style="267" customWidth="1"/>
    <col min="11012" max="11013" width="1.375" style="267" customWidth="1"/>
    <col min="11014" max="11014" width="10.875" style="267" customWidth="1"/>
    <col min="11015" max="11015" width="10.375" style="267" customWidth="1"/>
    <col min="11016" max="11016" width="11" style="267" customWidth="1"/>
    <col min="11017" max="11018" width="11.125" style="267" customWidth="1"/>
    <col min="11019" max="11019" width="11.625" style="267" customWidth="1"/>
    <col min="11020" max="11020" width="9" style="267"/>
    <col min="11021" max="11021" width="8.75" style="267" customWidth="1"/>
    <col min="11022" max="11024" width="11.375" style="267" customWidth="1"/>
    <col min="11025" max="11026" width="11.875" style="267" customWidth="1"/>
    <col min="11027" max="11027" width="11.375" style="267" customWidth="1"/>
    <col min="11028" max="11028" width="1.5" style="267" customWidth="1"/>
    <col min="11029" max="11029" width="1.625" style="267" customWidth="1"/>
    <col min="11030" max="11030" width="11.5" style="267" customWidth="1"/>
    <col min="11031" max="11031" width="9.625" style="267" customWidth="1"/>
    <col min="11032" max="11032" width="10.375" style="267" customWidth="1"/>
    <col min="11033" max="11033" width="11.625" style="267" customWidth="1"/>
    <col min="11034" max="11034" width="11.375" style="267" customWidth="1"/>
    <col min="11035" max="11035" width="9" style="267"/>
    <col min="11036" max="11036" width="11.625" style="267" customWidth="1"/>
    <col min="11037" max="11037" width="7.5" style="267" customWidth="1"/>
    <col min="11038" max="11260" width="9" style="267"/>
    <col min="11261" max="11261" width="8.125" style="267" customWidth="1"/>
    <col min="11262" max="11263" width="12.5" style="267" customWidth="1"/>
    <col min="11264" max="11267" width="11.25" style="267" customWidth="1"/>
    <col min="11268" max="11269" width="1.375" style="267" customWidth="1"/>
    <col min="11270" max="11270" width="10.875" style="267" customWidth="1"/>
    <col min="11271" max="11271" width="10.375" style="267" customWidth="1"/>
    <col min="11272" max="11272" width="11" style="267" customWidth="1"/>
    <col min="11273" max="11274" width="11.125" style="267" customWidth="1"/>
    <col min="11275" max="11275" width="11.625" style="267" customWidth="1"/>
    <col min="11276" max="11276" width="9" style="267"/>
    <col min="11277" max="11277" width="8.75" style="267" customWidth="1"/>
    <col min="11278" max="11280" width="11.375" style="267" customWidth="1"/>
    <col min="11281" max="11282" width="11.875" style="267" customWidth="1"/>
    <col min="11283" max="11283" width="11.375" style="267" customWidth="1"/>
    <col min="11284" max="11284" width="1.5" style="267" customWidth="1"/>
    <col min="11285" max="11285" width="1.625" style="267" customWidth="1"/>
    <col min="11286" max="11286" width="11.5" style="267" customWidth="1"/>
    <col min="11287" max="11287" width="9.625" style="267" customWidth="1"/>
    <col min="11288" max="11288" width="10.375" style="267" customWidth="1"/>
    <col min="11289" max="11289" width="11.625" style="267" customWidth="1"/>
    <col min="11290" max="11290" width="11.375" style="267" customWidth="1"/>
    <col min="11291" max="11291" width="9" style="267"/>
    <col min="11292" max="11292" width="11.625" style="267" customWidth="1"/>
    <col min="11293" max="11293" width="7.5" style="267" customWidth="1"/>
    <col min="11294" max="11516" width="9" style="267"/>
    <col min="11517" max="11517" width="8.125" style="267" customWidth="1"/>
    <col min="11518" max="11519" width="12.5" style="267" customWidth="1"/>
    <col min="11520" max="11523" width="11.25" style="267" customWidth="1"/>
    <col min="11524" max="11525" width="1.375" style="267" customWidth="1"/>
    <col min="11526" max="11526" width="10.875" style="267" customWidth="1"/>
    <col min="11527" max="11527" width="10.375" style="267" customWidth="1"/>
    <col min="11528" max="11528" width="11" style="267" customWidth="1"/>
    <col min="11529" max="11530" width="11.125" style="267" customWidth="1"/>
    <col min="11531" max="11531" width="11.625" style="267" customWidth="1"/>
    <col min="11532" max="11532" width="9" style="267"/>
    <col min="11533" max="11533" width="8.75" style="267" customWidth="1"/>
    <col min="11534" max="11536" width="11.375" style="267" customWidth="1"/>
    <col min="11537" max="11538" width="11.875" style="267" customWidth="1"/>
    <col min="11539" max="11539" width="11.375" style="267" customWidth="1"/>
    <col min="11540" max="11540" width="1.5" style="267" customWidth="1"/>
    <col min="11541" max="11541" width="1.625" style="267" customWidth="1"/>
    <col min="11542" max="11542" width="11.5" style="267" customWidth="1"/>
    <col min="11543" max="11543" width="9.625" style="267" customWidth="1"/>
    <col min="11544" max="11544" width="10.375" style="267" customWidth="1"/>
    <col min="11545" max="11545" width="11.625" style="267" customWidth="1"/>
    <col min="11546" max="11546" width="11.375" style="267" customWidth="1"/>
    <col min="11547" max="11547" width="9" style="267"/>
    <col min="11548" max="11548" width="11.625" style="267" customWidth="1"/>
    <col min="11549" max="11549" width="7.5" style="267" customWidth="1"/>
    <col min="11550" max="11772" width="9" style="267"/>
    <col min="11773" max="11773" width="8.125" style="267" customWidth="1"/>
    <col min="11774" max="11775" width="12.5" style="267" customWidth="1"/>
    <col min="11776" max="11779" width="11.25" style="267" customWidth="1"/>
    <col min="11780" max="11781" width="1.375" style="267" customWidth="1"/>
    <col min="11782" max="11782" width="10.875" style="267" customWidth="1"/>
    <col min="11783" max="11783" width="10.375" style="267" customWidth="1"/>
    <col min="11784" max="11784" width="11" style="267" customWidth="1"/>
    <col min="11785" max="11786" width="11.125" style="267" customWidth="1"/>
    <col min="11787" max="11787" width="11.625" style="267" customWidth="1"/>
    <col min="11788" max="11788" width="9" style="267"/>
    <col min="11789" max="11789" width="8.75" style="267" customWidth="1"/>
    <col min="11790" max="11792" width="11.375" style="267" customWidth="1"/>
    <col min="11793" max="11794" width="11.875" style="267" customWidth="1"/>
    <col min="11795" max="11795" width="11.375" style="267" customWidth="1"/>
    <col min="11796" max="11796" width="1.5" style="267" customWidth="1"/>
    <col min="11797" max="11797" width="1.625" style="267" customWidth="1"/>
    <col min="11798" max="11798" width="11.5" style="267" customWidth="1"/>
    <col min="11799" max="11799" width="9.625" style="267" customWidth="1"/>
    <col min="11800" max="11800" width="10.375" style="267" customWidth="1"/>
    <col min="11801" max="11801" width="11.625" style="267" customWidth="1"/>
    <col min="11802" max="11802" width="11.375" style="267" customWidth="1"/>
    <col min="11803" max="11803" width="9" style="267"/>
    <col min="11804" max="11804" width="11.625" style="267" customWidth="1"/>
    <col min="11805" max="11805" width="7.5" style="267" customWidth="1"/>
    <col min="11806" max="12028" width="9" style="267"/>
    <col min="12029" max="12029" width="8.125" style="267" customWidth="1"/>
    <col min="12030" max="12031" width="12.5" style="267" customWidth="1"/>
    <col min="12032" max="12035" width="11.25" style="267" customWidth="1"/>
    <col min="12036" max="12037" width="1.375" style="267" customWidth="1"/>
    <col min="12038" max="12038" width="10.875" style="267" customWidth="1"/>
    <col min="12039" max="12039" width="10.375" style="267" customWidth="1"/>
    <col min="12040" max="12040" width="11" style="267" customWidth="1"/>
    <col min="12041" max="12042" width="11.125" style="267" customWidth="1"/>
    <col min="12043" max="12043" width="11.625" style="267" customWidth="1"/>
    <col min="12044" max="12044" width="9" style="267"/>
    <col min="12045" max="12045" width="8.75" style="267" customWidth="1"/>
    <col min="12046" max="12048" width="11.375" style="267" customWidth="1"/>
    <col min="12049" max="12050" width="11.875" style="267" customWidth="1"/>
    <col min="12051" max="12051" width="11.375" style="267" customWidth="1"/>
    <col min="12052" max="12052" width="1.5" style="267" customWidth="1"/>
    <col min="12053" max="12053" width="1.625" style="267" customWidth="1"/>
    <col min="12054" max="12054" width="11.5" style="267" customWidth="1"/>
    <col min="12055" max="12055" width="9.625" style="267" customWidth="1"/>
    <col min="12056" max="12056" width="10.375" style="267" customWidth="1"/>
    <col min="12057" max="12057" width="11.625" style="267" customWidth="1"/>
    <col min="12058" max="12058" width="11.375" style="267" customWidth="1"/>
    <col min="12059" max="12059" width="9" style="267"/>
    <col min="12060" max="12060" width="11.625" style="267" customWidth="1"/>
    <col min="12061" max="12061" width="7.5" style="267" customWidth="1"/>
    <col min="12062" max="12284" width="9" style="267"/>
    <col min="12285" max="12285" width="8.125" style="267" customWidth="1"/>
    <col min="12286" max="12287" width="12.5" style="267" customWidth="1"/>
    <col min="12288" max="12291" width="11.25" style="267" customWidth="1"/>
    <col min="12292" max="12293" width="1.375" style="267" customWidth="1"/>
    <col min="12294" max="12294" width="10.875" style="267" customWidth="1"/>
    <col min="12295" max="12295" width="10.375" style="267" customWidth="1"/>
    <col min="12296" max="12296" width="11" style="267" customWidth="1"/>
    <col min="12297" max="12298" width="11.125" style="267" customWidth="1"/>
    <col min="12299" max="12299" width="11.625" style="267" customWidth="1"/>
    <col min="12300" max="12300" width="9" style="267"/>
    <col min="12301" max="12301" width="8.75" style="267" customWidth="1"/>
    <col min="12302" max="12304" width="11.375" style="267" customWidth="1"/>
    <col min="12305" max="12306" width="11.875" style="267" customWidth="1"/>
    <col min="12307" max="12307" width="11.375" style="267" customWidth="1"/>
    <col min="12308" max="12308" width="1.5" style="267" customWidth="1"/>
    <col min="12309" max="12309" width="1.625" style="267" customWidth="1"/>
    <col min="12310" max="12310" width="11.5" style="267" customWidth="1"/>
    <col min="12311" max="12311" width="9.625" style="267" customWidth="1"/>
    <col min="12312" max="12312" width="10.375" style="267" customWidth="1"/>
    <col min="12313" max="12313" width="11.625" style="267" customWidth="1"/>
    <col min="12314" max="12314" width="11.375" style="267" customWidth="1"/>
    <col min="12315" max="12315" width="9" style="267"/>
    <col min="12316" max="12316" width="11.625" style="267" customWidth="1"/>
    <col min="12317" max="12317" width="7.5" style="267" customWidth="1"/>
    <col min="12318" max="12540" width="9" style="267"/>
    <col min="12541" max="12541" width="8.125" style="267" customWidth="1"/>
    <col min="12542" max="12543" width="12.5" style="267" customWidth="1"/>
    <col min="12544" max="12547" width="11.25" style="267" customWidth="1"/>
    <col min="12548" max="12549" width="1.375" style="267" customWidth="1"/>
    <col min="12550" max="12550" width="10.875" style="267" customWidth="1"/>
    <col min="12551" max="12551" width="10.375" style="267" customWidth="1"/>
    <col min="12552" max="12552" width="11" style="267" customWidth="1"/>
    <col min="12553" max="12554" width="11.125" style="267" customWidth="1"/>
    <col min="12555" max="12555" width="11.625" style="267" customWidth="1"/>
    <col min="12556" max="12556" width="9" style="267"/>
    <col min="12557" max="12557" width="8.75" style="267" customWidth="1"/>
    <col min="12558" max="12560" width="11.375" style="267" customWidth="1"/>
    <col min="12561" max="12562" width="11.875" style="267" customWidth="1"/>
    <col min="12563" max="12563" width="11.375" style="267" customWidth="1"/>
    <col min="12564" max="12564" width="1.5" style="267" customWidth="1"/>
    <col min="12565" max="12565" width="1.625" style="267" customWidth="1"/>
    <col min="12566" max="12566" width="11.5" style="267" customWidth="1"/>
    <col min="12567" max="12567" width="9.625" style="267" customWidth="1"/>
    <col min="12568" max="12568" width="10.375" style="267" customWidth="1"/>
    <col min="12569" max="12569" width="11.625" style="267" customWidth="1"/>
    <col min="12570" max="12570" width="11.375" style="267" customWidth="1"/>
    <col min="12571" max="12571" width="9" style="267"/>
    <col min="12572" max="12572" width="11.625" style="267" customWidth="1"/>
    <col min="12573" max="12573" width="7.5" style="267" customWidth="1"/>
    <col min="12574" max="12796" width="9" style="267"/>
    <col min="12797" max="12797" width="8.125" style="267" customWidth="1"/>
    <col min="12798" max="12799" width="12.5" style="267" customWidth="1"/>
    <col min="12800" max="12803" width="11.25" style="267" customWidth="1"/>
    <col min="12804" max="12805" width="1.375" style="267" customWidth="1"/>
    <col min="12806" max="12806" width="10.875" style="267" customWidth="1"/>
    <col min="12807" max="12807" width="10.375" style="267" customWidth="1"/>
    <col min="12808" max="12808" width="11" style="267" customWidth="1"/>
    <col min="12809" max="12810" width="11.125" style="267" customWidth="1"/>
    <col min="12811" max="12811" width="11.625" style="267" customWidth="1"/>
    <col min="12812" max="12812" width="9" style="267"/>
    <col min="12813" max="12813" width="8.75" style="267" customWidth="1"/>
    <col min="12814" max="12816" width="11.375" style="267" customWidth="1"/>
    <col min="12817" max="12818" width="11.875" style="267" customWidth="1"/>
    <col min="12819" max="12819" width="11.375" style="267" customWidth="1"/>
    <col min="12820" max="12820" width="1.5" style="267" customWidth="1"/>
    <col min="12821" max="12821" width="1.625" style="267" customWidth="1"/>
    <col min="12822" max="12822" width="11.5" style="267" customWidth="1"/>
    <col min="12823" max="12823" width="9.625" style="267" customWidth="1"/>
    <col min="12824" max="12824" width="10.375" style="267" customWidth="1"/>
    <col min="12825" max="12825" width="11.625" style="267" customWidth="1"/>
    <col min="12826" max="12826" width="11.375" style="267" customWidth="1"/>
    <col min="12827" max="12827" width="9" style="267"/>
    <col min="12828" max="12828" width="11.625" style="267" customWidth="1"/>
    <col min="12829" max="12829" width="7.5" style="267" customWidth="1"/>
    <col min="12830" max="13052" width="9" style="267"/>
    <col min="13053" max="13053" width="8.125" style="267" customWidth="1"/>
    <col min="13054" max="13055" width="12.5" style="267" customWidth="1"/>
    <col min="13056" max="13059" width="11.25" style="267" customWidth="1"/>
    <col min="13060" max="13061" width="1.375" style="267" customWidth="1"/>
    <col min="13062" max="13062" width="10.875" style="267" customWidth="1"/>
    <col min="13063" max="13063" width="10.375" style="267" customWidth="1"/>
    <col min="13064" max="13064" width="11" style="267" customWidth="1"/>
    <col min="13065" max="13066" width="11.125" style="267" customWidth="1"/>
    <col min="13067" max="13067" width="11.625" style="267" customWidth="1"/>
    <col min="13068" max="13068" width="9" style="267"/>
    <col min="13069" max="13069" width="8.75" style="267" customWidth="1"/>
    <col min="13070" max="13072" width="11.375" style="267" customWidth="1"/>
    <col min="13073" max="13074" width="11.875" style="267" customWidth="1"/>
    <col min="13075" max="13075" width="11.375" style="267" customWidth="1"/>
    <col min="13076" max="13076" width="1.5" style="267" customWidth="1"/>
    <col min="13077" max="13077" width="1.625" style="267" customWidth="1"/>
    <col min="13078" max="13078" width="11.5" style="267" customWidth="1"/>
    <col min="13079" max="13079" width="9.625" style="267" customWidth="1"/>
    <col min="13080" max="13080" width="10.375" style="267" customWidth="1"/>
    <col min="13081" max="13081" width="11.625" style="267" customWidth="1"/>
    <col min="13082" max="13082" width="11.375" style="267" customWidth="1"/>
    <col min="13083" max="13083" width="9" style="267"/>
    <col min="13084" max="13084" width="11.625" style="267" customWidth="1"/>
    <col min="13085" max="13085" width="7.5" style="267" customWidth="1"/>
    <col min="13086" max="13308" width="9" style="267"/>
    <col min="13309" max="13309" width="8.125" style="267" customWidth="1"/>
    <col min="13310" max="13311" width="12.5" style="267" customWidth="1"/>
    <col min="13312" max="13315" width="11.25" style="267" customWidth="1"/>
    <col min="13316" max="13317" width="1.375" style="267" customWidth="1"/>
    <col min="13318" max="13318" width="10.875" style="267" customWidth="1"/>
    <col min="13319" max="13319" width="10.375" style="267" customWidth="1"/>
    <col min="13320" max="13320" width="11" style="267" customWidth="1"/>
    <col min="13321" max="13322" width="11.125" style="267" customWidth="1"/>
    <col min="13323" max="13323" width="11.625" style="267" customWidth="1"/>
    <col min="13324" max="13324" width="9" style="267"/>
    <col min="13325" max="13325" width="8.75" style="267" customWidth="1"/>
    <col min="13326" max="13328" width="11.375" style="267" customWidth="1"/>
    <col min="13329" max="13330" width="11.875" style="267" customWidth="1"/>
    <col min="13331" max="13331" width="11.375" style="267" customWidth="1"/>
    <col min="13332" max="13332" width="1.5" style="267" customWidth="1"/>
    <col min="13333" max="13333" width="1.625" style="267" customWidth="1"/>
    <col min="13334" max="13334" width="11.5" style="267" customWidth="1"/>
    <col min="13335" max="13335" width="9.625" style="267" customWidth="1"/>
    <col min="13336" max="13336" width="10.375" style="267" customWidth="1"/>
    <col min="13337" max="13337" width="11.625" style="267" customWidth="1"/>
    <col min="13338" max="13338" width="11.375" style="267" customWidth="1"/>
    <col min="13339" max="13339" width="9" style="267"/>
    <col min="13340" max="13340" width="11.625" style="267" customWidth="1"/>
    <col min="13341" max="13341" width="7.5" style="267" customWidth="1"/>
    <col min="13342" max="13564" width="9" style="267"/>
    <col min="13565" max="13565" width="8.125" style="267" customWidth="1"/>
    <col min="13566" max="13567" width="12.5" style="267" customWidth="1"/>
    <col min="13568" max="13571" width="11.25" style="267" customWidth="1"/>
    <col min="13572" max="13573" width="1.375" style="267" customWidth="1"/>
    <col min="13574" max="13574" width="10.875" style="267" customWidth="1"/>
    <col min="13575" max="13575" width="10.375" style="267" customWidth="1"/>
    <col min="13576" max="13576" width="11" style="267" customWidth="1"/>
    <col min="13577" max="13578" width="11.125" style="267" customWidth="1"/>
    <col min="13579" max="13579" width="11.625" style="267" customWidth="1"/>
    <col min="13580" max="13580" width="9" style="267"/>
    <col min="13581" max="13581" width="8.75" style="267" customWidth="1"/>
    <col min="13582" max="13584" width="11.375" style="267" customWidth="1"/>
    <col min="13585" max="13586" width="11.875" style="267" customWidth="1"/>
    <col min="13587" max="13587" width="11.375" style="267" customWidth="1"/>
    <col min="13588" max="13588" width="1.5" style="267" customWidth="1"/>
    <col min="13589" max="13589" width="1.625" style="267" customWidth="1"/>
    <col min="13590" max="13590" width="11.5" style="267" customWidth="1"/>
    <col min="13591" max="13591" width="9.625" style="267" customWidth="1"/>
    <col min="13592" max="13592" width="10.375" style="267" customWidth="1"/>
    <col min="13593" max="13593" width="11.625" style="267" customWidth="1"/>
    <col min="13594" max="13594" width="11.375" style="267" customWidth="1"/>
    <col min="13595" max="13595" width="9" style="267"/>
    <col min="13596" max="13596" width="11.625" style="267" customWidth="1"/>
    <col min="13597" max="13597" width="7.5" style="267" customWidth="1"/>
    <col min="13598" max="13820" width="9" style="267"/>
    <col min="13821" max="13821" width="8.125" style="267" customWidth="1"/>
    <col min="13822" max="13823" width="12.5" style="267" customWidth="1"/>
    <col min="13824" max="13827" width="11.25" style="267" customWidth="1"/>
    <col min="13828" max="13829" width="1.375" style="267" customWidth="1"/>
    <col min="13830" max="13830" width="10.875" style="267" customWidth="1"/>
    <col min="13831" max="13831" width="10.375" style="267" customWidth="1"/>
    <col min="13832" max="13832" width="11" style="267" customWidth="1"/>
    <col min="13833" max="13834" width="11.125" style="267" customWidth="1"/>
    <col min="13835" max="13835" width="11.625" style="267" customWidth="1"/>
    <col min="13836" max="13836" width="9" style="267"/>
    <col min="13837" max="13837" width="8.75" style="267" customWidth="1"/>
    <col min="13838" max="13840" width="11.375" style="267" customWidth="1"/>
    <col min="13841" max="13842" width="11.875" style="267" customWidth="1"/>
    <col min="13843" max="13843" width="11.375" style="267" customWidth="1"/>
    <col min="13844" max="13844" width="1.5" style="267" customWidth="1"/>
    <col min="13845" max="13845" width="1.625" style="267" customWidth="1"/>
    <col min="13846" max="13846" width="11.5" style="267" customWidth="1"/>
    <col min="13847" max="13847" width="9.625" style="267" customWidth="1"/>
    <col min="13848" max="13848" width="10.375" style="267" customWidth="1"/>
    <col min="13849" max="13849" width="11.625" style="267" customWidth="1"/>
    <col min="13850" max="13850" width="11.375" style="267" customWidth="1"/>
    <col min="13851" max="13851" width="9" style="267"/>
    <col min="13852" max="13852" width="11.625" style="267" customWidth="1"/>
    <col min="13853" max="13853" width="7.5" style="267" customWidth="1"/>
    <col min="13854" max="14076" width="9" style="267"/>
    <col min="14077" max="14077" width="8.125" style="267" customWidth="1"/>
    <col min="14078" max="14079" width="12.5" style="267" customWidth="1"/>
    <col min="14080" max="14083" width="11.25" style="267" customWidth="1"/>
    <col min="14084" max="14085" width="1.375" style="267" customWidth="1"/>
    <col min="14086" max="14086" width="10.875" style="267" customWidth="1"/>
    <col min="14087" max="14087" width="10.375" style="267" customWidth="1"/>
    <col min="14088" max="14088" width="11" style="267" customWidth="1"/>
    <col min="14089" max="14090" width="11.125" style="267" customWidth="1"/>
    <col min="14091" max="14091" width="11.625" style="267" customWidth="1"/>
    <col min="14092" max="14092" width="9" style="267"/>
    <col min="14093" max="14093" width="8.75" style="267" customWidth="1"/>
    <col min="14094" max="14096" width="11.375" style="267" customWidth="1"/>
    <col min="14097" max="14098" width="11.875" style="267" customWidth="1"/>
    <col min="14099" max="14099" width="11.375" style="267" customWidth="1"/>
    <col min="14100" max="14100" width="1.5" style="267" customWidth="1"/>
    <col min="14101" max="14101" width="1.625" style="267" customWidth="1"/>
    <col min="14102" max="14102" width="11.5" style="267" customWidth="1"/>
    <col min="14103" max="14103" width="9.625" style="267" customWidth="1"/>
    <col min="14104" max="14104" width="10.375" style="267" customWidth="1"/>
    <col min="14105" max="14105" width="11.625" style="267" customWidth="1"/>
    <col min="14106" max="14106" width="11.375" style="267" customWidth="1"/>
    <col min="14107" max="14107" width="9" style="267"/>
    <col min="14108" max="14108" width="11.625" style="267" customWidth="1"/>
    <col min="14109" max="14109" width="7.5" style="267" customWidth="1"/>
    <col min="14110" max="14332" width="9" style="267"/>
    <col min="14333" max="14333" width="8.125" style="267" customWidth="1"/>
    <col min="14334" max="14335" width="12.5" style="267" customWidth="1"/>
    <col min="14336" max="14339" width="11.25" style="267" customWidth="1"/>
    <col min="14340" max="14341" width="1.375" style="267" customWidth="1"/>
    <col min="14342" max="14342" width="10.875" style="267" customWidth="1"/>
    <col min="14343" max="14343" width="10.375" style="267" customWidth="1"/>
    <col min="14344" max="14344" width="11" style="267" customWidth="1"/>
    <col min="14345" max="14346" width="11.125" style="267" customWidth="1"/>
    <col min="14347" max="14347" width="11.625" style="267" customWidth="1"/>
    <col min="14348" max="14348" width="9" style="267"/>
    <col min="14349" max="14349" width="8.75" style="267" customWidth="1"/>
    <col min="14350" max="14352" width="11.375" style="267" customWidth="1"/>
    <col min="14353" max="14354" width="11.875" style="267" customWidth="1"/>
    <col min="14355" max="14355" width="11.375" style="267" customWidth="1"/>
    <col min="14356" max="14356" width="1.5" style="267" customWidth="1"/>
    <col min="14357" max="14357" width="1.625" style="267" customWidth="1"/>
    <col min="14358" max="14358" width="11.5" style="267" customWidth="1"/>
    <col min="14359" max="14359" width="9.625" style="267" customWidth="1"/>
    <col min="14360" max="14360" width="10.375" style="267" customWidth="1"/>
    <col min="14361" max="14361" width="11.625" style="267" customWidth="1"/>
    <col min="14362" max="14362" width="11.375" style="267" customWidth="1"/>
    <col min="14363" max="14363" width="9" style="267"/>
    <col min="14364" max="14364" width="11.625" style="267" customWidth="1"/>
    <col min="14365" max="14365" width="7.5" style="267" customWidth="1"/>
    <col min="14366" max="14588" width="9" style="267"/>
    <col min="14589" max="14589" width="8.125" style="267" customWidth="1"/>
    <col min="14590" max="14591" width="12.5" style="267" customWidth="1"/>
    <col min="14592" max="14595" width="11.25" style="267" customWidth="1"/>
    <col min="14596" max="14597" width="1.375" style="267" customWidth="1"/>
    <col min="14598" max="14598" width="10.875" style="267" customWidth="1"/>
    <col min="14599" max="14599" width="10.375" style="267" customWidth="1"/>
    <col min="14600" max="14600" width="11" style="267" customWidth="1"/>
    <col min="14601" max="14602" width="11.125" style="267" customWidth="1"/>
    <col min="14603" max="14603" width="11.625" style="267" customWidth="1"/>
    <col min="14604" max="14604" width="9" style="267"/>
    <col min="14605" max="14605" width="8.75" style="267" customWidth="1"/>
    <col min="14606" max="14608" width="11.375" style="267" customWidth="1"/>
    <col min="14609" max="14610" width="11.875" style="267" customWidth="1"/>
    <col min="14611" max="14611" width="11.375" style="267" customWidth="1"/>
    <col min="14612" max="14612" width="1.5" style="267" customWidth="1"/>
    <col min="14613" max="14613" width="1.625" style="267" customWidth="1"/>
    <col min="14614" max="14614" width="11.5" style="267" customWidth="1"/>
    <col min="14615" max="14615" width="9.625" style="267" customWidth="1"/>
    <col min="14616" max="14616" width="10.375" style="267" customWidth="1"/>
    <col min="14617" max="14617" width="11.625" style="267" customWidth="1"/>
    <col min="14618" max="14618" width="11.375" style="267" customWidth="1"/>
    <col min="14619" max="14619" width="9" style="267"/>
    <col min="14620" max="14620" width="11.625" style="267" customWidth="1"/>
    <col min="14621" max="14621" width="7.5" style="267" customWidth="1"/>
    <col min="14622" max="14844" width="9" style="267"/>
    <col min="14845" max="14845" width="8.125" style="267" customWidth="1"/>
    <col min="14846" max="14847" width="12.5" style="267" customWidth="1"/>
    <col min="14848" max="14851" width="11.25" style="267" customWidth="1"/>
    <col min="14852" max="14853" width="1.375" style="267" customWidth="1"/>
    <col min="14854" max="14854" width="10.875" style="267" customWidth="1"/>
    <col min="14855" max="14855" width="10.375" style="267" customWidth="1"/>
    <col min="14856" max="14856" width="11" style="267" customWidth="1"/>
    <col min="14857" max="14858" width="11.125" style="267" customWidth="1"/>
    <col min="14859" max="14859" width="11.625" style="267" customWidth="1"/>
    <col min="14860" max="14860" width="9" style="267"/>
    <col min="14861" max="14861" width="8.75" style="267" customWidth="1"/>
    <col min="14862" max="14864" width="11.375" style="267" customWidth="1"/>
    <col min="14865" max="14866" width="11.875" style="267" customWidth="1"/>
    <col min="14867" max="14867" width="11.375" style="267" customWidth="1"/>
    <col min="14868" max="14868" width="1.5" style="267" customWidth="1"/>
    <col min="14869" max="14869" width="1.625" style="267" customWidth="1"/>
    <col min="14870" max="14870" width="11.5" style="267" customWidth="1"/>
    <col min="14871" max="14871" width="9.625" style="267" customWidth="1"/>
    <col min="14872" max="14872" width="10.375" style="267" customWidth="1"/>
    <col min="14873" max="14873" width="11.625" style="267" customWidth="1"/>
    <col min="14874" max="14874" width="11.375" style="267" customWidth="1"/>
    <col min="14875" max="14875" width="9" style="267"/>
    <col min="14876" max="14876" width="11.625" style="267" customWidth="1"/>
    <col min="14877" max="14877" width="7.5" style="267" customWidth="1"/>
    <col min="14878" max="15100" width="9" style="267"/>
    <col min="15101" max="15101" width="8.125" style="267" customWidth="1"/>
    <col min="15102" max="15103" width="12.5" style="267" customWidth="1"/>
    <col min="15104" max="15107" width="11.25" style="267" customWidth="1"/>
    <col min="15108" max="15109" width="1.375" style="267" customWidth="1"/>
    <col min="15110" max="15110" width="10.875" style="267" customWidth="1"/>
    <col min="15111" max="15111" width="10.375" style="267" customWidth="1"/>
    <col min="15112" max="15112" width="11" style="267" customWidth="1"/>
    <col min="15113" max="15114" width="11.125" style="267" customWidth="1"/>
    <col min="15115" max="15115" width="11.625" style="267" customWidth="1"/>
    <col min="15116" max="15116" width="9" style="267"/>
    <col min="15117" max="15117" width="8.75" style="267" customWidth="1"/>
    <col min="15118" max="15120" width="11.375" style="267" customWidth="1"/>
    <col min="15121" max="15122" width="11.875" style="267" customWidth="1"/>
    <col min="15123" max="15123" width="11.375" style="267" customWidth="1"/>
    <col min="15124" max="15124" width="1.5" style="267" customWidth="1"/>
    <col min="15125" max="15125" width="1.625" style="267" customWidth="1"/>
    <col min="15126" max="15126" width="11.5" style="267" customWidth="1"/>
    <col min="15127" max="15127" width="9.625" style="267" customWidth="1"/>
    <col min="15128" max="15128" width="10.375" style="267" customWidth="1"/>
    <col min="15129" max="15129" width="11.625" style="267" customWidth="1"/>
    <col min="15130" max="15130" width="11.375" style="267" customWidth="1"/>
    <col min="15131" max="15131" width="9" style="267"/>
    <col min="15132" max="15132" width="11.625" style="267" customWidth="1"/>
    <col min="15133" max="15133" width="7.5" style="267" customWidth="1"/>
    <col min="15134" max="15356" width="9" style="267"/>
    <col min="15357" max="15357" width="8.125" style="267" customWidth="1"/>
    <col min="15358" max="15359" width="12.5" style="267" customWidth="1"/>
    <col min="15360" max="15363" width="11.25" style="267" customWidth="1"/>
    <col min="15364" max="15365" width="1.375" style="267" customWidth="1"/>
    <col min="15366" max="15366" width="10.875" style="267" customWidth="1"/>
    <col min="15367" max="15367" width="10.375" style="267" customWidth="1"/>
    <col min="15368" max="15368" width="11" style="267" customWidth="1"/>
    <col min="15369" max="15370" width="11.125" style="267" customWidth="1"/>
    <col min="15371" max="15371" width="11.625" style="267" customWidth="1"/>
    <col min="15372" max="15372" width="9" style="267"/>
    <col min="15373" max="15373" width="8.75" style="267" customWidth="1"/>
    <col min="15374" max="15376" width="11.375" style="267" customWidth="1"/>
    <col min="15377" max="15378" width="11.875" style="267" customWidth="1"/>
    <col min="15379" max="15379" width="11.375" style="267" customWidth="1"/>
    <col min="15380" max="15380" width="1.5" style="267" customWidth="1"/>
    <col min="15381" max="15381" width="1.625" style="267" customWidth="1"/>
    <col min="15382" max="15382" width="11.5" style="267" customWidth="1"/>
    <col min="15383" max="15383" width="9.625" style="267" customWidth="1"/>
    <col min="15384" max="15384" width="10.375" style="267" customWidth="1"/>
    <col min="15385" max="15385" width="11.625" style="267" customWidth="1"/>
    <col min="15386" max="15386" width="11.375" style="267" customWidth="1"/>
    <col min="15387" max="15387" width="9" style="267"/>
    <col min="15388" max="15388" width="11.625" style="267" customWidth="1"/>
    <col min="15389" max="15389" width="7.5" style="267" customWidth="1"/>
    <col min="15390" max="15612" width="9" style="267"/>
    <col min="15613" max="15613" width="8.125" style="267" customWidth="1"/>
    <col min="15614" max="15615" width="12.5" style="267" customWidth="1"/>
    <col min="15616" max="15619" width="11.25" style="267" customWidth="1"/>
    <col min="15620" max="15621" width="1.375" style="267" customWidth="1"/>
    <col min="15622" max="15622" width="10.875" style="267" customWidth="1"/>
    <col min="15623" max="15623" width="10.375" style="267" customWidth="1"/>
    <col min="15624" max="15624" width="11" style="267" customWidth="1"/>
    <col min="15625" max="15626" width="11.125" style="267" customWidth="1"/>
    <col min="15627" max="15627" width="11.625" style="267" customWidth="1"/>
    <col min="15628" max="15628" width="9" style="267"/>
    <col min="15629" max="15629" width="8.75" style="267" customWidth="1"/>
    <col min="15630" max="15632" width="11.375" style="267" customWidth="1"/>
    <col min="15633" max="15634" width="11.875" style="267" customWidth="1"/>
    <col min="15635" max="15635" width="11.375" style="267" customWidth="1"/>
    <col min="15636" max="15636" width="1.5" style="267" customWidth="1"/>
    <col min="15637" max="15637" width="1.625" style="267" customWidth="1"/>
    <col min="15638" max="15638" width="11.5" style="267" customWidth="1"/>
    <col min="15639" max="15639" width="9.625" style="267" customWidth="1"/>
    <col min="15640" max="15640" width="10.375" style="267" customWidth="1"/>
    <col min="15641" max="15641" width="11.625" style="267" customWidth="1"/>
    <col min="15642" max="15642" width="11.375" style="267" customWidth="1"/>
    <col min="15643" max="15643" width="9" style="267"/>
    <col min="15644" max="15644" width="11.625" style="267" customWidth="1"/>
    <col min="15645" max="15645" width="7.5" style="267" customWidth="1"/>
    <col min="15646" max="15868" width="9" style="267"/>
    <col min="15869" max="15869" width="8.125" style="267" customWidth="1"/>
    <col min="15870" max="15871" width="12.5" style="267" customWidth="1"/>
    <col min="15872" max="15875" width="11.25" style="267" customWidth="1"/>
    <col min="15876" max="15877" width="1.375" style="267" customWidth="1"/>
    <col min="15878" max="15878" width="10.875" style="267" customWidth="1"/>
    <col min="15879" max="15879" width="10.375" style="267" customWidth="1"/>
    <col min="15880" max="15880" width="11" style="267" customWidth="1"/>
    <col min="15881" max="15882" width="11.125" style="267" customWidth="1"/>
    <col min="15883" max="15883" width="11.625" style="267" customWidth="1"/>
    <col min="15884" max="15884" width="9" style="267"/>
    <col min="15885" max="15885" width="8.75" style="267" customWidth="1"/>
    <col min="15886" max="15888" width="11.375" style="267" customWidth="1"/>
    <col min="15889" max="15890" width="11.875" style="267" customWidth="1"/>
    <col min="15891" max="15891" width="11.375" style="267" customWidth="1"/>
    <col min="15892" max="15892" width="1.5" style="267" customWidth="1"/>
    <col min="15893" max="15893" width="1.625" style="267" customWidth="1"/>
    <col min="15894" max="15894" width="11.5" style="267" customWidth="1"/>
    <col min="15895" max="15895" width="9.625" style="267" customWidth="1"/>
    <col min="15896" max="15896" width="10.375" style="267" customWidth="1"/>
    <col min="15897" max="15897" width="11.625" style="267" customWidth="1"/>
    <col min="15898" max="15898" width="11.375" style="267" customWidth="1"/>
    <col min="15899" max="15899" width="9" style="267"/>
    <col min="15900" max="15900" width="11.625" style="267" customWidth="1"/>
    <col min="15901" max="15901" width="7.5" style="267" customWidth="1"/>
    <col min="15902" max="16124" width="9" style="267"/>
    <col min="16125" max="16125" width="8.125" style="267" customWidth="1"/>
    <col min="16126" max="16127" width="12.5" style="267" customWidth="1"/>
    <col min="16128" max="16131" width="11.25" style="267" customWidth="1"/>
    <col min="16132" max="16133" width="1.375" style="267" customWidth="1"/>
    <col min="16134" max="16134" width="10.875" style="267" customWidth="1"/>
    <col min="16135" max="16135" width="10.375" style="267" customWidth="1"/>
    <col min="16136" max="16136" width="11" style="267" customWidth="1"/>
    <col min="16137" max="16138" width="11.125" style="267" customWidth="1"/>
    <col min="16139" max="16139" width="11.625" style="267" customWidth="1"/>
    <col min="16140" max="16140" width="9" style="267"/>
    <col min="16141" max="16141" width="8.75" style="267" customWidth="1"/>
    <col min="16142" max="16144" width="11.375" style="267" customWidth="1"/>
    <col min="16145" max="16146" width="11.875" style="267" customWidth="1"/>
    <col min="16147" max="16147" width="11.375" style="267" customWidth="1"/>
    <col min="16148" max="16148" width="1.5" style="267" customWidth="1"/>
    <col min="16149" max="16149" width="1.625" style="267" customWidth="1"/>
    <col min="16150" max="16150" width="11.5" style="267" customWidth="1"/>
    <col min="16151" max="16151" width="9.625" style="267" customWidth="1"/>
    <col min="16152" max="16152" width="10.375" style="267" customWidth="1"/>
    <col min="16153" max="16153" width="11.625" style="267" customWidth="1"/>
    <col min="16154" max="16154" width="11.375" style="267" customWidth="1"/>
    <col min="16155" max="16155" width="9" style="267"/>
    <col min="16156" max="16156" width="11.625" style="267" customWidth="1"/>
    <col min="16157" max="16157" width="7.5" style="267" customWidth="1"/>
    <col min="16158" max="16384" width="9" style="267"/>
  </cols>
  <sheetData>
    <row r="1" spans="1:135" ht="27.95" customHeight="1"/>
    <row r="2" spans="1:135" s="329" customFormat="1" ht="30" customHeight="1">
      <c r="A2" s="2383" t="s">
        <v>718</v>
      </c>
      <c r="B2" s="2383"/>
      <c r="C2" s="2383"/>
      <c r="D2" s="2383"/>
      <c r="E2" s="2383"/>
      <c r="F2" s="2383"/>
      <c r="G2" s="2383"/>
      <c r="H2" s="2384"/>
      <c r="I2" s="2384"/>
      <c r="J2" s="2384"/>
      <c r="K2" s="2384"/>
      <c r="L2" s="2384"/>
      <c r="M2" s="2384"/>
      <c r="N2" s="2384"/>
      <c r="O2" s="2384" t="s">
        <v>2301</v>
      </c>
      <c r="P2" s="2384"/>
      <c r="Q2" s="2384"/>
      <c r="R2" s="2384"/>
      <c r="S2" s="2384"/>
      <c r="T2" s="2384"/>
      <c r="U2" s="2384"/>
      <c r="V2" s="327"/>
      <c r="W2" s="327"/>
      <c r="X2" s="327"/>
      <c r="Y2" s="327"/>
      <c r="Z2" s="327"/>
      <c r="AA2" s="327"/>
      <c r="AB2" s="327"/>
      <c r="AC2" s="327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8"/>
      <c r="CK2" s="328"/>
      <c r="CL2" s="328"/>
      <c r="CM2" s="328"/>
      <c r="CN2" s="328"/>
      <c r="CO2" s="328"/>
      <c r="CP2" s="328"/>
      <c r="CQ2" s="328"/>
      <c r="CR2" s="328"/>
      <c r="CS2" s="328"/>
      <c r="CT2" s="328"/>
      <c r="CU2" s="328"/>
      <c r="CV2" s="328"/>
      <c r="CW2" s="328"/>
      <c r="CX2" s="328"/>
      <c r="CY2" s="328"/>
      <c r="CZ2" s="328"/>
      <c r="DA2" s="328"/>
      <c r="DB2" s="328"/>
      <c r="DC2" s="328"/>
      <c r="DD2" s="328"/>
      <c r="DE2" s="328"/>
      <c r="DF2" s="328"/>
      <c r="DG2" s="328"/>
      <c r="DH2" s="328"/>
      <c r="DI2" s="328"/>
      <c r="DJ2" s="328"/>
      <c r="DK2" s="328"/>
      <c r="DL2" s="328"/>
      <c r="DM2" s="328"/>
      <c r="DN2" s="328"/>
      <c r="DO2" s="328"/>
      <c r="DP2" s="328"/>
      <c r="DQ2" s="328"/>
      <c r="DR2" s="328"/>
      <c r="DS2" s="328"/>
      <c r="DT2" s="328"/>
      <c r="DU2" s="328"/>
      <c r="DV2" s="328"/>
      <c r="DW2" s="328"/>
    </row>
    <row r="3" spans="1:135" s="2027" customFormat="1" ht="39.950000000000003" customHeight="1">
      <c r="A3" s="2386" t="s">
        <v>928</v>
      </c>
      <c r="B3" s="2386"/>
      <c r="C3" s="2386"/>
      <c r="D3" s="2386"/>
      <c r="E3" s="2386"/>
      <c r="F3" s="2386"/>
      <c r="G3" s="2386"/>
      <c r="H3" s="2385"/>
      <c r="I3" s="2385"/>
      <c r="J3" s="2385"/>
      <c r="K3" s="2385"/>
      <c r="L3" s="2385"/>
      <c r="M3" s="2385"/>
      <c r="N3" s="2385"/>
      <c r="O3" s="2386" t="s">
        <v>2452</v>
      </c>
      <c r="P3" s="2386"/>
      <c r="Q3" s="2386"/>
      <c r="R3" s="2386"/>
      <c r="S3" s="2386"/>
      <c r="T3" s="2386"/>
      <c r="U3" s="2386"/>
      <c r="V3" s="2026"/>
      <c r="AD3" s="2028"/>
      <c r="AE3" s="2028"/>
      <c r="AF3" s="2028"/>
      <c r="AG3" s="2028"/>
      <c r="AH3" s="2028"/>
      <c r="AI3" s="2028"/>
      <c r="AJ3" s="2028"/>
      <c r="AK3" s="2028"/>
      <c r="AL3" s="2028"/>
      <c r="AM3" s="2028"/>
      <c r="AN3" s="2028"/>
      <c r="AO3" s="2028"/>
      <c r="AP3" s="2028"/>
      <c r="AQ3" s="2028"/>
      <c r="AR3" s="2028"/>
      <c r="AS3" s="2028"/>
      <c r="AT3" s="2028"/>
      <c r="AU3" s="2028"/>
      <c r="AV3" s="2028"/>
      <c r="AW3" s="2028"/>
      <c r="AX3" s="2028"/>
      <c r="AY3" s="2028"/>
      <c r="AZ3" s="2028"/>
      <c r="BA3" s="2028"/>
      <c r="BB3" s="2028"/>
      <c r="BC3" s="2028"/>
      <c r="BD3" s="2028"/>
      <c r="BE3" s="2028"/>
      <c r="BF3" s="2028"/>
      <c r="BG3" s="2028"/>
      <c r="BH3" s="2028"/>
      <c r="BI3" s="2028"/>
      <c r="BJ3" s="2028"/>
      <c r="BK3" s="2028"/>
      <c r="BL3" s="2028"/>
      <c r="BM3" s="2028"/>
      <c r="BN3" s="2028"/>
      <c r="BO3" s="2028"/>
      <c r="BP3" s="2028"/>
      <c r="BQ3" s="2028"/>
      <c r="BR3" s="2028"/>
      <c r="BS3" s="2028"/>
      <c r="BT3" s="2028"/>
      <c r="BU3" s="2028"/>
      <c r="BV3" s="2028"/>
      <c r="BW3" s="2028"/>
      <c r="BX3" s="2028"/>
      <c r="BY3" s="2028"/>
      <c r="BZ3" s="2028"/>
      <c r="CA3" s="2028"/>
      <c r="CB3" s="2028"/>
      <c r="CC3" s="2028"/>
      <c r="CD3" s="2028"/>
      <c r="CE3" s="2028"/>
      <c r="CF3" s="2028"/>
      <c r="CG3" s="2028"/>
      <c r="CH3" s="2028"/>
      <c r="CI3" s="2028"/>
      <c r="CJ3" s="2028"/>
      <c r="CK3" s="2028"/>
      <c r="CL3" s="2028"/>
      <c r="CM3" s="2028"/>
      <c r="CN3" s="2028"/>
      <c r="CO3" s="2028"/>
      <c r="CP3" s="2028"/>
      <c r="CQ3" s="2028"/>
      <c r="CR3" s="2028"/>
      <c r="CS3" s="2028"/>
      <c r="CT3" s="2028"/>
      <c r="CU3" s="2028"/>
      <c r="CV3" s="2028"/>
      <c r="CW3" s="2028"/>
      <c r="CX3" s="2028"/>
      <c r="CY3" s="2028"/>
      <c r="CZ3" s="2028"/>
      <c r="DA3" s="2028"/>
      <c r="DB3" s="2028"/>
      <c r="DC3" s="2028"/>
      <c r="DD3" s="2028"/>
      <c r="DE3" s="2028"/>
      <c r="DF3" s="2028"/>
      <c r="DG3" s="2028"/>
      <c r="DH3" s="2028"/>
      <c r="DI3" s="2028"/>
      <c r="DJ3" s="2028"/>
      <c r="DK3" s="2028"/>
      <c r="DL3" s="2028"/>
      <c r="DM3" s="2028"/>
      <c r="DN3" s="2028"/>
      <c r="DO3" s="2028"/>
      <c r="DP3" s="2028"/>
      <c r="DQ3" s="2028"/>
      <c r="DR3" s="2028"/>
      <c r="DS3" s="2028"/>
      <c r="DT3" s="2028"/>
      <c r="DU3" s="2028"/>
      <c r="DV3" s="2028"/>
      <c r="DW3" s="2028"/>
    </row>
    <row r="4" spans="1:135" s="1756" customFormat="1" ht="20.100000000000001" customHeight="1">
      <c r="A4" s="2376" t="s">
        <v>1028</v>
      </c>
      <c r="B4" s="2376"/>
      <c r="C4" s="2376"/>
      <c r="D4" s="2376"/>
      <c r="E4" s="2376"/>
      <c r="F4" s="2376"/>
      <c r="G4" s="2376"/>
      <c r="H4" s="2376" t="s">
        <v>719</v>
      </c>
      <c r="I4" s="2376"/>
      <c r="J4" s="2376"/>
      <c r="K4" s="2376"/>
      <c r="L4" s="2376"/>
      <c r="M4" s="2376"/>
      <c r="N4" s="2376"/>
      <c r="Q4" s="2376" t="s">
        <v>1029</v>
      </c>
      <c r="R4" s="2376"/>
      <c r="S4" s="2376"/>
      <c r="U4" s="1757"/>
      <c r="V4" s="2376" t="s">
        <v>719</v>
      </c>
      <c r="W4" s="2376"/>
      <c r="X4" s="2376"/>
      <c r="Y4" s="2376"/>
      <c r="Z4" s="2376"/>
      <c r="AA4" s="2376"/>
      <c r="AB4" s="2379" t="s">
        <v>140</v>
      </c>
      <c r="AC4" s="2379"/>
      <c r="AD4" s="2379"/>
      <c r="AE4" s="2379"/>
      <c r="AF4" s="2379"/>
      <c r="AG4" s="2379"/>
      <c r="AH4" s="2379"/>
      <c r="AI4" s="2379"/>
      <c r="AL4" s="1758"/>
      <c r="AM4" s="1758"/>
      <c r="AN4" s="1758"/>
      <c r="AO4" s="1758"/>
      <c r="AP4" s="1758"/>
      <c r="AQ4" s="1758"/>
      <c r="AR4" s="1758"/>
      <c r="AS4" s="1758"/>
      <c r="AT4" s="1758"/>
      <c r="AU4" s="1758"/>
      <c r="AV4" s="1758"/>
      <c r="AW4" s="1758"/>
      <c r="AX4" s="1758"/>
      <c r="AY4" s="1758"/>
      <c r="AZ4" s="1758"/>
      <c r="BA4" s="1758"/>
      <c r="BB4" s="1758"/>
      <c r="BC4" s="1758"/>
      <c r="BD4" s="1758"/>
      <c r="BE4" s="1758"/>
      <c r="BF4" s="1758"/>
      <c r="BG4" s="1758"/>
      <c r="BH4" s="1758"/>
      <c r="BI4" s="1758"/>
      <c r="BJ4" s="1758"/>
      <c r="BK4" s="1758"/>
      <c r="BL4" s="1758"/>
      <c r="BM4" s="1758"/>
      <c r="BN4" s="1758"/>
      <c r="BO4" s="1758"/>
      <c r="BP4" s="1758"/>
      <c r="BQ4" s="1758"/>
      <c r="BR4" s="1758"/>
      <c r="BS4" s="1758"/>
      <c r="BT4" s="1758"/>
      <c r="BU4" s="1758"/>
      <c r="BV4" s="1758"/>
      <c r="BW4" s="1758"/>
      <c r="BX4" s="1758"/>
      <c r="BY4" s="1758"/>
      <c r="BZ4" s="1758"/>
      <c r="CA4" s="1758"/>
      <c r="CB4" s="1758"/>
      <c r="CC4" s="1758"/>
      <c r="CD4" s="1758"/>
      <c r="CE4" s="1758"/>
      <c r="CF4" s="1758"/>
      <c r="CG4" s="1758"/>
      <c r="CH4" s="1758"/>
      <c r="CI4" s="1758"/>
      <c r="CJ4" s="1758"/>
      <c r="CK4" s="1758"/>
      <c r="CL4" s="1758"/>
      <c r="CM4" s="1758"/>
      <c r="CN4" s="1758"/>
      <c r="CO4" s="1758"/>
      <c r="CP4" s="1758"/>
      <c r="CQ4" s="1758"/>
      <c r="CR4" s="1758"/>
      <c r="CS4" s="1758"/>
      <c r="CT4" s="1758"/>
      <c r="CU4" s="1758"/>
      <c r="CV4" s="1758"/>
      <c r="CW4" s="1758"/>
      <c r="CX4" s="1758"/>
      <c r="CY4" s="1758"/>
      <c r="CZ4" s="1758"/>
      <c r="DA4" s="1758"/>
      <c r="DB4" s="1758"/>
      <c r="DC4" s="1758"/>
      <c r="DD4" s="1758"/>
      <c r="DE4" s="1758"/>
      <c r="DF4" s="1758"/>
      <c r="DG4" s="1758"/>
      <c r="DH4" s="1758"/>
      <c r="DI4" s="1758"/>
      <c r="DJ4" s="1758"/>
      <c r="DK4" s="1758"/>
      <c r="DL4" s="1758"/>
      <c r="DM4" s="1758"/>
      <c r="DN4" s="1758"/>
      <c r="DO4" s="1758"/>
      <c r="DP4" s="1758"/>
      <c r="DQ4" s="1758"/>
      <c r="DR4" s="1758"/>
      <c r="DS4" s="1758"/>
      <c r="DT4" s="1758"/>
      <c r="DU4" s="1758"/>
      <c r="DV4" s="1758"/>
      <c r="DW4" s="1758"/>
      <c r="DX4" s="1758"/>
      <c r="DY4" s="1758"/>
      <c r="DZ4" s="1758"/>
      <c r="EA4" s="1758"/>
      <c r="EB4" s="1758"/>
      <c r="EC4" s="1758"/>
      <c r="ED4" s="1758"/>
      <c r="EE4" s="1758"/>
    </row>
    <row r="5" spans="1:135" s="348" customFormat="1" ht="20.100000000000001" customHeight="1">
      <c r="A5" s="348" t="s">
        <v>1003</v>
      </c>
      <c r="N5" s="371" t="s">
        <v>1004</v>
      </c>
      <c r="O5" s="348" t="s">
        <v>1005</v>
      </c>
      <c r="X5" s="349"/>
      <c r="Y5" s="349"/>
      <c r="Z5" s="349"/>
      <c r="AA5" s="371" t="s">
        <v>1006</v>
      </c>
      <c r="AB5" s="265"/>
      <c r="AC5" s="265"/>
      <c r="AD5" s="266"/>
      <c r="AE5" s="266"/>
      <c r="AF5" s="266"/>
      <c r="AG5" s="264"/>
      <c r="AH5" s="263"/>
      <c r="AI5" s="264" t="s">
        <v>721</v>
      </c>
    </row>
    <row r="6" spans="1:135" s="1761" customFormat="1" ht="12.95" customHeight="1">
      <c r="A6" s="1752"/>
      <c r="B6" s="1795" t="s">
        <v>2304</v>
      </c>
      <c r="C6" s="1795" t="s">
        <v>2305</v>
      </c>
      <c r="D6" s="1752"/>
      <c r="E6" s="1752"/>
      <c r="F6" s="1752"/>
      <c r="G6" s="1752"/>
      <c r="H6" s="1760" t="s">
        <v>2306</v>
      </c>
      <c r="I6" s="1760"/>
      <c r="J6" s="1760"/>
      <c r="K6" s="1760"/>
      <c r="L6" s="1760"/>
      <c r="M6" s="1788"/>
      <c r="N6" s="1752"/>
      <c r="O6" s="1752"/>
      <c r="P6" s="1808" t="s">
        <v>2306</v>
      </c>
      <c r="Q6" s="1752"/>
      <c r="R6" s="1752"/>
      <c r="S6" s="1752"/>
      <c r="T6" s="1752"/>
      <c r="U6" s="1752"/>
      <c r="V6" s="2377" t="s">
        <v>2307</v>
      </c>
      <c r="W6" s="2377"/>
      <c r="X6" s="1812" t="s">
        <v>2308</v>
      </c>
      <c r="Y6" s="1812" t="s">
        <v>2309</v>
      </c>
      <c r="Z6" s="1811" t="s">
        <v>2310</v>
      </c>
      <c r="AA6" s="1752"/>
      <c r="AB6" s="2377" t="s">
        <v>2307</v>
      </c>
      <c r="AC6" s="2377"/>
      <c r="AD6" s="1812" t="s">
        <v>2308</v>
      </c>
      <c r="AE6" s="2115" t="s">
        <v>2470</v>
      </c>
      <c r="AF6" s="1812" t="s">
        <v>2311</v>
      </c>
      <c r="AG6" s="1812" t="s">
        <v>2309</v>
      </c>
      <c r="AH6" s="1812" t="s">
        <v>2310</v>
      </c>
      <c r="AI6" s="1752"/>
    </row>
    <row r="7" spans="1:135" s="1763" customFormat="1" ht="12.95" customHeight="1">
      <c r="A7" s="1505"/>
      <c r="B7" s="1796" t="s">
        <v>2312</v>
      </c>
      <c r="C7" s="1796" t="s">
        <v>2313</v>
      </c>
      <c r="D7" s="1800" t="s">
        <v>2314</v>
      </c>
      <c r="E7" s="2372" t="s">
        <v>2315</v>
      </c>
      <c r="F7" s="2373"/>
      <c r="G7" s="2373"/>
      <c r="H7" s="1801" t="s">
        <v>2316</v>
      </c>
      <c r="I7" s="1801" t="s">
        <v>2317</v>
      </c>
      <c r="J7" s="1799" t="s">
        <v>2318</v>
      </c>
      <c r="K7" s="2373"/>
      <c r="L7" s="2373"/>
      <c r="M7" s="2374"/>
      <c r="N7" s="1774"/>
      <c r="O7" s="1505"/>
      <c r="P7" s="1809" t="s">
        <v>2319</v>
      </c>
      <c r="Q7" s="1810"/>
      <c r="R7" s="1810"/>
      <c r="S7" s="1810"/>
      <c r="T7" s="1810"/>
      <c r="U7" s="1810"/>
      <c r="V7" s="2378" t="s">
        <v>2320</v>
      </c>
      <c r="W7" s="2378"/>
      <c r="X7" s="1805" t="s">
        <v>722</v>
      </c>
      <c r="Y7" s="1805" t="s">
        <v>2321</v>
      </c>
      <c r="Z7" s="1802" t="s">
        <v>723</v>
      </c>
      <c r="AA7" s="1774"/>
      <c r="AB7" s="2378" t="s">
        <v>2320</v>
      </c>
      <c r="AC7" s="2382"/>
      <c r="AD7" s="1805" t="s">
        <v>722</v>
      </c>
      <c r="AE7" s="1805" t="s">
        <v>2322</v>
      </c>
      <c r="AF7" s="1805" t="s">
        <v>723</v>
      </c>
      <c r="AG7" s="1805" t="s">
        <v>2323</v>
      </c>
      <c r="AH7" s="1805" t="s">
        <v>741</v>
      </c>
      <c r="AI7" s="1774"/>
    </row>
    <row r="8" spans="1:135" s="1763" customFormat="1" ht="12.95" customHeight="1">
      <c r="A8" s="1505"/>
      <c r="B8" s="1796" t="s">
        <v>724</v>
      </c>
      <c r="C8" s="1796" t="s">
        <v>725</v>
      </c>
      <c r="D8" s="1796"/>
      <c r="E8" s="1796"/>
      <c r="F8" s="1804" t="s">
        <v>2324</v>
      </c>
      <c r="G8" s="1800" t="s">
        <v>2325</v>
      </c>
      <c r="H8" s="1802" t="s">
        <v>2326</v>
      </c>
      <c r="I8" s="1802"/>
      <c r="J8" s="1505"/>
      <c r="K8" s="1804" t="s">
        <v>2327</v>
      </c>
      <c r="L8" s="1804" t="s">
        <v>2328</v>
      </c>
      <c r="M8" s="1804" t="s">
        <v>2329</v>
      </c>
      <c r="N8" s="1774"/>
      <c r="O8" s="1505"/>
      <c r="P8" s="1804" t="s">
        <v>2330</v>
      </c>
      <c r="Q8" s="1813" t="s">
        <v>2331</v>
      </c>
      <c r="R8" s="1813" t="s">
        <v>2332</v>
      </c>
      <c r="S8" s="1813" t="s">
        <v>2333</v>
      </c>
      <c r="T8" s="1813" t="s">
        <v>2334</v>
      </c>
      <c r="U8" s="1814" t="s">
        <v>2335</v>
      </c>
      <c r="V8" s="1815" t="s">
        <v>2336</v>
      </c>
      <c r="W8" s="1804" t="s">
        <v>1803</v>
      </c>
      <c r="X8" s="1805"/>
      <c r="Y8" s="1805"/>
      <c r="Z8" s="1802"/>
      <c r="AA8" s="1774"/>
      <c r="AB8" s="1815" t="s">
        <v>2336</v>
      </c>
      <c r="AC8" s="1505" t="s">
        <v>1803</v>
      </c>
      <c r="AD8" s="1805"/>
      <c r="AE8" s="1805" t="s">
        <v>2337</v>
      </c>
      <c r="AF8" s="1805"/>
      <c r="AG8" s="1805"/>
      <c r="AH8" s="1805"/>
      <c r="AI8" s="1774"/>
    </row>
    <row r="9" spans="1:135" s="1763" customFormat="1" ht="12.95" customHeight="1">
      <c r="A9" s="1505"/>
      <c r="B9" s="1796"/>
      <c r="C9" s="1796"/>
      <c r="D9" s="1796"/>
      <c r="E9" s="1796"/>
      <c r="F9" s="1805"/>
      <c r="G9" s="1796"/>
      <c r="H9" s="1802"/>
      <c r="I9" s="1802"/>
      <c r="J9" s="1505"/>
      <c r="K9" s="1805" t="s">
        <v>2338</v>
      </c>
      <c r="L9" s="1805" t="s">
        <v>2339</v>
      </c>
      <c r="M9" s="1805" t="s">
        <v>2340</v>
      </c>
      <c r="N9" s="1774"/>
      <c r="O9" s="1505"/>
      <c r="P9" s="1805" t="s">
        <v>2341</v>
      </c>
      <c r="Q9" s="1805"/>
      <c r="R9" s="1805"/>
      <c r="S9" s="1805" t="s">
        <v>2342</v>
      </c>
      <c r="T9" s="1805" t="s">
        <v>2343</v>
      </c>
      <c r="U9" s="1796" t="s">
        <v>2344</v>
      </c>
      <c r="V9" s="1802" t="s">
        <v>2343</v>
      </c>
      <c r="W9" s="1805" t="s">
        <v>2343</v>
      </c>
      <c r="X9" s="1805"/>
      <c r="Y9" s="1805"/>
      <c r="Z9" s="1802"/>
      <c r="AA9" s="1774"/>
      <c r="AB9" s="1802" t="s">
        <v>2343</v>
      </c>
      <c r="AC9" s="1505" t="s">
        <v>2343</v>
      </c>
      <c r="AD9" s="1805"/>
      <c r="AE9" s="1805"/>
      <c r="AF9" s="1805"/>
      <c r="AG9" s="1805"/>
      <c r="AH9" s="1805"/>
      <c r="AI9" s="1774"/>
    </row>
    <row r="10" spans="1:135" s="1763" customFormat="1" ht="12.95" customHeight="1">
      <c r="A10" s="1505" t="s">
        <v>2345</v>
      </c>
      <c r="B10" s="1796"/>
      <c r="C10" s="1796"/>
      <c r="D10" s="1796"/>
      <c r="E10" s="1796"/>
      <c r="F10" s="1805"/>
      <c r="G10" s="1796"/>
      <c r="H10" s="1802"/>
      <c r="I10" s="1802"/>
      <c r="J10" s="1505"/>
      <c r="K10" s="1805"/>
      <c r="L10" s="1805"/>
      <c r="M10" s="1805"/>
      <c r="N10" s="1505" t="s">
        <v>929</v>
      </c>
      <c r="O10" s="1505" t="s">
        <v>2345</v>
      </c>
      <c r="P10" s="1805"/>
      <c r="Q10" s="1805"/>
      <c r="R10" s="1805"/>
      <c r="S10" s="1805"/>
      <c r="T10" s="1805"/>
      <c r="U10" s="1796" t="s">
        <v>2343</v>
      </c>
      <c r="V10" s="1802"/>
      <c r="W10" s="1805"/>
      <c r="X10" s="1805"/>
      <c r="Y10" s="1805"/>
      <c r="Z10" s="1802"/>
      <c r="AA10" s="1505" t="s">
        <v>929</v>
      </c>
      <c r="AB10" s="1802"/>
      <c r="AC10" s="1505"/>
      <c r="AD10" s="1805"/>
      <c r="AE10" s="1805"/>
      <c r="AF10" s="1805"/>
      <c r="AG10" s="1805"/>
      <c r="AH10" s="1805"/>
      <c r="AI10" s="1505" t="s">
        <v>929</v>
      </c>
    </row>
    <row r="11" spans="1:135" s="1763" customFormat="1" ht="12.95" customHeight="1">
      <c r="A11" s="1505"/>
      <c r="B11" s="1796"/>
      <c r="C11" s="1796"/>
      <c r="D11" s="1796" t="s">
        <v>548</v>
      </c>
      <c r="E11" s="1796" t="s">
        <v>727</v>
      </c>
      <c r="F11" s="1805"/>
      <c r="G11" s="1796"/>
      <c r="H11" s="1802"/>
      <c r="I11" s="1802"/>
      <c r="J11" s="1505"/>
      <c r="K11" s="1805" t="s">
        <v>728</v>
      </c>
      <c r="L11" s="1805"/>
      <c r="M11" s="1805"/>
      <c r="N11" s="1505"/>
      <c r="O11" s="1505"/>
      <c r="P11" s="1805" t="s">
        <v>2346</v>
      </c>
      <c r="Q11" s="1805" t="s">
        <v>729</v>
      </c>
      <c r="R11" s="1805" t="s">
        <v>730</v>
      </c>
      <c r="S11" s="1805" t="s">
        <v>731</v>
      </c>
      <c r="T11" s="1805" t="s">
        <v>732</v>
      </c>
      <c r="U11" s="1796" t="s">
        <v>733</v>
      </c>
      <c r="V11" s="1816" t="s">
        <v>734</v>
      </c>
      <c r="W11" s="1805" t="s">
        <v>691</v>
      </c>
      <c r="X11" s="1805" t="s">
        <v>735</v>
      </c>
      <c r="Y11" s="1805" t="s">
        <v>930</v>
      </c>
      <c r="Z11" s="1802"/>
      <c r="AA11" s="1505"/>
      <c r="AB11" s="1816" t="s">
        <v>734</v>
      </c>
      <c r="AC11" s="1505"/>
      <c r="AD11" s="1805"/>
      <c r="AE11" s="1805" t="s">
        <v>2347</v>
      </c>
      <c r="AF11" s="1805"/>
      <c r="AG11" s="1805" t="s">
        <v>930</v>
      </c>
      <c r="AH11" s="1805"/>
      <c r="AI11" s="1505"/>
    </row>
    <row r="12" spans="1:135" s="1763" customFormat="1" ht="12.95" customHeight="1">
      <c r="A12" s="1505"/>
      <c r="B12" s="1796" t="s">
        <v>2443</v>
      </c>
      <c r="C12" s="1796" t="s">
        <v>2440</v>
      </c>
      <c r="D12" s="1796" t="s">
        <v>736</v>
      </c>
      <c r="E12" s="1796" t="s">
        <v>737</v>
      </c>
      <c r="F12" s="1805" t="s">
        <v>2437</v>
      </c>
      <c r="G12" s="1796"/>
      <c r="H12" s="1802" t="s">
        <v>2433</v>
      </c>
      <c r="I12" s="1802"/>
      <c r="J12" s="1505"/>
      <c r="K12" s="1805" t="s">
        <v>739</v>
      </c>
      <c r="L12" s="1805" t="s">
        <v>2430</v>
      </c>
      <c r="M12" s="1805" t="s">
        <v>2424</v>
      </c>
      <c r="N12" s="1774"/>
      <c r="O12" s="1505"/>
      <c r="P12" s="1805" t="s">
        <v>931</v>
      </c>
      <c r="Q12" s="1805" t="s">
        <v>737</v>
      </c>
      <c r="R12" s="1805" t="s">
        <v>740</v>
      </c>
      <c r="S12" s="1805" t="s">
        <v>932</v>
      </c>
      <c r="T12" s="1805"/>
      <c r="U12" s="1796" t="s">
        <v>549</v>
      </c>
      <c r="V12" s="1816" t="s">
        <v>546</v>
      </c>
      <c r="W12" s="1805" t="s">
        <v>944</v>
      </c>
      <c r="X12" s="1805" t="s">
        <v>933</v>
      </c>
      <c r="Y12" s="1805" t="s">
        <v>495</v>
      </c>
      <c r="Z12" s="1802" t="s">
        <v>2413</v>
      </c>
      <c r="AA12" s="1774"/>
      <c r="AB12" s="1816" t="s">
        <v>546</v>
      </c>
      <c r="AC12" s="1886" t="s">
        <v>2416</v>
      </c>
      <c r="AD12" s="1805" t="s">
        <v>2419</v>
      </c>
      <c r="AE12" s="1806" t="s">
        <v>139</v>
      </c>
      <c r="AF12" s="1805" t="s">
        <v>2413</v>
      </c>
      <c r="AG12" s="1805" t="s">
        <v>945</v>
      </c>
      <c r="AH12" s="1805" t="s">
        <v>2413</v>
      </c>
      <c r="AI12" s="1774"/>
    </row>
    <row r="13" spans="1:135" s="1763" customFormat="1" ht="12.95" customHeight="1">
      <c r="A13" s="1505"/>
      <c r="B13" s="1796" t="s">
        <v>2442</v>
      </c>
      <c r="C13" s="1798" t="s">
        <v>2439</v>
      </c>
      <c r="D13" s="1796" t="s">
        <v>934</v>
      </c>
      <c r="E13" s="1796" t="s">
        <v>935</v>
      </c>
      <c r="F13" s="1806" t="s">
        <v>2429</v>
      </c>
      <c r="G13" s="1796" t="s">
        <v>2435</v>
      </c>
      <c r="H13" s="1802" t="s">
        <v>2432</v>
      </c>
      <c r="I13" s="1802" t="s">
        <v>2427</v>
      </c>
      <c r="J13" s="1505"/>
      <c r="K13" s="1805" t="s">
        <v>936</v>
      </c>
      <c r="L13" s="1805" t="s">
        <v>2429</v>
      </c>
      <c r="M13" s="1805" t="s">
        <v>2423</v>
      </c>
      <c r="N13" s="1774"/>
      <c r="O13" s="1505"/>
      <c r="P13" s="1805" t="s">
        <v>737</v>
      </c>
      <c r="Q13" s="1806" t="s">
        <v>2348</v>
      </c>
      <c r="R13" s="1805"/>
      <c r="S13" s="1805" t="s">
        <v>937</v>
      </c>
      <c r="T13" s="1805"/>
      <c r="U13" s="1796"/>
      <c r="V13" s="1802" t="s">
        <v>2349</v>
      </c>
      <c r="W13" s="1805" t="s">
        <v>740</v>
      </c>
      <c r="X13" s="1805" t="s">
        <v>938</v>
      </c>
      <c r="Y13" s="1805" t="s">
        <v>939</v>
      </c>
      <c r="Z13" s="1802" t="s">
        <v>2412</v>
      </c>
      <c r="AA13" s="1774"/>
      <c r="AB13" s="1816" t="s">
        <v>2349</v>
      </c>
      <c r="AC13" s="1886" t="s">
        <v>2415</v>
      </c>
      <c r="AD13" s="1805" t="s">
        <v>2418</v>
      </c>
      <c r="AE13" s="1805" t="s">
        <v>946</v>
      </c>
      <c r="AF13" s="1805" t="s">
        <v>2420</v>
      </c>
      <c r="AG13" s="1805" t="s">
        <v>947</v>
      </c>
      <c r="AH13" s="1805" t="s">
        <v>2421</v>
      </c>
      <c r="AI13" s="1774"/>
    </row>
    <row r="14" spans="1:135" s="1766" customFormat="1" ht="12.95" customHeight="1">
      <c r="A14" s="1765"/>
      <c r="B14" s="1797" t="s">
        <v>2441</v>
      </c>
      <c r="C14" s="1797" t="s">
        <v>2438</v>
      </c>
      <c r="D14" s="1797" t="s">
        <v>940</v>
      </c>
      <c r="E14" s="1797" t="s">
        <v>738</v>
      </c>
      <c r="F14" s="1807" t="s">
        <v>2436</v>
      </c>
      <c r="G14" s="1797" t="s">
        <v>2434</v>
      </c>
      <c r="H14" s="1803" t="s">
        <v>2431</v>
      </c>
      <c r="I14" s="1803" t="s">
        <v>2426</v>
      </c>
      <c r="J14" s="1765" t="s">
        <v>2425</v>
      </c>
      <c r="K14" s="1807" t="s">
        <v>2350</v>
      </c>
      <c r="L14" s="1807" t="s">
        <v>2428</v>
      </c>
      <c r="M14" s="1807" t="s">
        <v>2422</v>
      </c>
      <c r="N14" s="1787"/>
      <c r="O14" s="1765"/>
      <c r="P14" s="1807" t="s">
        <v>941</v>
      </c>
      <c r="Q14" s="1807"/>
      <c r="R14" s="1807"/>
      <c r="S14" s="1807" t="s">
        <v>942</v>
      </c>
      <c r="T14" s="1807"/>
      <c r="U14" s="1797"/>
      <c r="V14" s="1803" t="s">
        <v>226</v>
      </c>
      <c r="W14" s="1807"/>
      <c r="X14" s="1807"/>
      <c r="Y14" s="1807" t="s">
        <v>943</v>
      </c>
      <c r="Z14" s="1803" t="s">
        <v>2411</v>
      </c>
      <c r="AA14" s="1787"/>
      <c r="AB14" s="1803" t="s">
        <v>226</v>
      </c>
      <c r="AC14" s="1765" t="s">
        <v>2414</v>
      </c>
      <c r="AD14" s="1807" t="s">
        <v>2417</v>
      </c>
      <c r="AE14" s="1807" t="s">
        <v>948</v>
      </c>
      <c r="AF14" s="1807" t="s">
        <v>2411</v>
      </c>
      <c r="AG14" s="1807" t="s">
        <v>949</v>
      </c>
      <c r="AH14" s="1807" t="s">
        <v>2411</v>
      </c>
      <c r="AI14" s="1787"/>
    </row>
    <row r="15" spans="1:135" s="1769" customFormat="1" ht="29.45" customHeight="1">
      <c r="A15" s="1767">
        <v>2006</v>
      </c>
      <c r="B15" s="1789">
        <v>908743.8</v>
      </c>
      <c r="C15" s="1516">
        <v>814686.1</v>
      </c>
      <c r="D15" s="1516">
        <v>25751.200000000001</v>
      </c>
      <c r="E15" s="1512">
        <v>222866</v>
      </c>
      <c r="F15" s="1516">
        <v>1925.8</v>
      </c>
      <c r="G15" s="1516">
        <v>220940.1</v>
      </c>
      <c r="H15" s="1516">
        <v>18546.900000000001</v>
      </c>
      <c r="I15" s="1516">
        <v>61359.3</v>
      </c>
      <c r="J15" s="1512">
        <v>486162.8</v>
      </c>
      <c r="K15" s="1516">
        <v>87320.8</v>
      </c>
      <c r="L15" s="1516">
        <v>36424.199999999997</v>
      </c>
      <c r="M15" s="1790">
        <v>55234.7</v>
      </c>
      <c r="N15" s="1767">
        <v>2006</v>
      </c>
      <c r="O15" s="1767">
        <v>2006</v>
      </c>
      <c r="P15" s="1789">
        <v>65534.7</v>
      </c>
      <c r="Q15" s="1516">
        <v>37969.9</v>
      </c>
      <c r="R15" s="1516">
        <v>41292.300000000003</v>
      </c>
      <c r="S15" s="1516">
        <v>52262.6</v>
      </c>
      <c r="T15" s="1516">
        <v>51036.7</v>
      </c>
      <c r="U15" s="1516">
        <v>31617.7</v>
      </c>
      <c r="V15" s="1516">
        <v>10859.2</v>
      </c>
      <c r="W15" s="1516">
        <v>16610.099999999999</v>
      </c>
      <c r="X15" s="1516">
        <v>94057.8</v>
      </c>
      <c r="Y15" s="1516">
        <v>1390.3</v>
      </c>
      <c r="Z15" s="1790">
        <v>910134.2</v>
      </c>
      <c r="AA15" s="1767">
        <v>2006</v>
      </c>
      <c r="AB15" s="1516">
        <v>10744.2</v>
      </c>
      <c r="AC15" s="1516">
        <v>16420.5</v>
      </c>
      <c r="AD15" s="1516">
        <v>94368.8</v>
      </c>
      <c r="AE15" s="1516">
        <v>-13196.4</v>
      </c>
      <c r="AF15" s="1516">
        <v>896852.5</v>
      </c>
      <c r="AG15" s="1516">
        <v>1341.6</v>
      </c>
      <c r="AH15" s="1790">
        <v>898194.2</v>
      </c>
      <c r="AI15" s="1776" t="s">
        <v>2</v>
      </c>
    </row>
    <row r="16" spans="1:135" s="1769" customFormat="1" ht="29.45" customHeight="1">
      <c r="A16" s="1767">
        <v>2007</v>
      </c>
      <c r="B16" s="1789">
        <v>975013</v>
      </c>
      <c r="C16" s="1516">
        <v>874782</v>
      </c>
      <c r="D16" s="1516">
        <v>25208.799999999999</v>
      </c>
      <c r="E16" s="1512">
        <v>240612.1</v>
      </c>
      <c r="F16" s="1516">
        <v>2001.2</v>
      </c>
      <c r="G16" s="1516">
        <v>238610.9</v>
      </c>
      <c r="H16" s="1516">
        <v>19155.3</v>
      </c>
      <c r="I16" s="1516">
        <v>64979</v>
      </c>
      <c r="J16" s="1512">
        <v>524826.80000000005</v>
      </c>
      <c r="K16" s="1516">
        <v>93405.5</v>
      </c>
      <c r="L16" s="1516">
        <v>40070.5</v>
      </c>
      <c r="M16" s="1790">
        <v>61114</v>
      </c>
      <c r="N16" s="1767">
        <v>2007</v>
      </c>
      <c r="O16" s="1767">
        <v>2007</v>
      </c>
      <c r="P16" s="1789">
        <v>69435.7</v>
      </c>
      <c r="Q16" s="1516">
        <v>39198.1</v>
      </c>
      <c r="R16" s="1516">
        <v>45056</v>
      </c>
      <c r="S16" s="1516">
        <v>55515.9</v>
      </c>
      <c r="T16" s="1516">
        <v>55554.400000000001</v>
      </c>
      <c r="U16" s="1516">
        <v>35451.599999999999</v>
      </c>
      <c r="V16" s="1516">
        <v>12209.1</v>
      </c>
      <c r="W16" s="1516">
        <v>17816.099999999999</v>
      </c>
      <c r="X16" s="1516">
        <v>100231</v>
      </c>
      <c r="Y16" s="1516">
        <v>1800.9</v>
      </c>
      <c r="Z16" s="1790">
        <v>976813.9</v>
      </c>
      <c r="AA16" s="1767">
        <v>2007</v>
      </c>
      <c r="AB16" s="1516">
        <v>11781.1</v>
      </c>
      <c r="AC16" s="1516">
        <v>17175.8</v>
      </c>
      <c r="AD16" s="1516">
        <v>96992.4</v>
      </c>
      <c r="AE16" s="1516">
        <v>-16827.8</v>
      </c>
      <c r="AF16" s="1516">
        <v>939686.7</v>
      </c>
      <c r="AG16" s="1516">
        <v>1622.9</v>
      </c>
      <c r="AH16" s="1790">
        <v>941317.3</v>
      </c>
      <c r="AI16" s="1776" t="s">
        <v>647</v>
      </c>
    </row>
    <row r="17" spans="1:127" s="1769" customFormat="1" ht="29.45" customHeight="1">
      <c r="A17" s="1767">
        <v>2008</v>
      </c>
      <c r="B17" s="1791">
        <v>1026451.8</v>
      </c>
      <c r="C17" s="1770">
        <v>919688</v>
      </c>
      <c r="D17" s="1770">
        <v>24686</v>
      </c>
      <c r="E17" s="1770">
        <v>258545.5</v>
      </c>
      <c r="F17" s="1770">
        <v>2336</v>
      </c>
      <c r="G17" s="1770">
        <v>256209.4</v>
      </c>
      <c r="H17" s="1770">
        <v>12298.6</v>
      </c>
      <c r="I17" s="1770">
        <v>64612.2</v>
      </c>
      <c r="J17" s="1512">
        <v>2172.1999999999998</v>
      </c>
      <c r="K17" s="1770">
        <v>100419.3</v>
      </c>
      <c r="L17" s="1770">
        <v>41613.1</v>
      </c>
      <c r="M17" s="1792">
        <v>65132.2</v>
      </c>
      <c r="N17" s="1767">
        <v>2008</v>
      </c>
      <c r="O17" s="1767">
        <v>2008</v>
      </c>
      <c r="P17" s="1789">
        <v>71886.2</v>
      </c>
      <c r="Q17" s="1516">
        <v>39666.800000000003</v>
      </c>
      <c r="R17" s="1516">
        <v>49905.7</v>
      </c>
      <c r="S17" s="1516">
        <v>59396.800000000003</v>
      </c>
      <c r="T17" s="1516">
        <v>60940.1</v>
      </c>
      <c r="U17" s="1516">
        <v>38452.1</v>
      </c>
      <c r="V17" s="1516">
        <v>13048.9</v>
      </c>
      <c r="W17" s="1516">
        <v>19084.599999999999</v>
      </c>
      <c r="X17" s="1516">
        <v>106763.8</v>
      </c>
      <c r="Y17" s="1516">
        <v>7663.6</v>
      </c>
      <c r="Z17" s="1790">
        <v>1034115.4</v>
      </c>
      <c r="AA17" s="1767">
        <v>2008</v>
      </c>
      <c r="AB17" s="1516">
        <v>12175.8</v>
      </c>
      <c r="AC17" s="1516">
        <v>17422.7</v>
      </c>
      <c r="AD17" s="1516">
        <v>97090.1</v>
      </c>
      <c r="AE17" s="1516">
        <v>-50031.9</v>
      </c>
      <c r="AF17" s="1516">
        <v>928466.9</v>
      </c>
      <c r="AG17" s="1516">
        <v>6776.2</v>
      </c>
      <c r="AH17" s="1790">
        <v>935248.8</v>
      </c>
      <c r="AI17" s="1776" t="s">
        <v>87</v>
      </c>
    </row>
    <row r="18" spans="1:127" s="1769" customFormat="1" ht="29.45" customHeight="1">
      <c r="A18" s="1767">
        <v>2009</v>
      </c>
      <c r="B18" s="1789">
        <v>1065036.8</v>
      </c>
      <c r="C18" s="1516">
        <v>958836</v>
      </c>
      <c r="D18" s="1516">
        <v>26615</v>
      </c>
      <c r="E18" s="1516">
        <v>268798.7</v>
      </c>
      <c r="F18" s="1516">
        <v>2220.5</v>
      </c>
      <c r="G18" s="1516">
        <v>266578.2</v>
      </c>
      <c r="H18" s="1516">
        <v>17258.2</v>
      </c>
      <c r="I18" s="1516">
        <v>66576.600000000006</v>
      </c>
      <c r="J18" s="1516">
        <v>579587.5</v>
      </c>
      <c r="K18" s="1516">
        <v>103994.8</v>
      </c>
      <c r="L18" s="1516">
        <v>40162.5</v>
      </c>
      <c r="M18" s="1790">
        <v>65035.5</v>
      </c>
      <c r="N18" s="1767">
        <v>2009</v>
      </c>
      <c r="O18" s="1767">
        <v>2009</v>
      </c>
      <c r="P18" s="1789">
        <v>74361.100000000006</v>
      </c>
      <c r="Q18" s="1516">
        <v>41225</v>
      </c>
      <c r="R18" s="1516">
        <v>51001.9</v>
      </c>
      <c r="S18" s="1516">
        <v>63706.6</v>
      </c>
      <c r="T18" s="1516">
        <v>63448.7</v>
      </c>
      <c r="U18" s="1516">
        <v>43092.1</v>
      </c>
      <c r="V18" s="1516">
        <v>13693.8</v>
      </c>
      <c r="W18" s="1516">
        <v>19865.5</v>
      </c>
      <c r="X18" s="1516">
        <v>106200.8</v>
      </c>
      <c r="Y18" s="1516">
        <v>4746.2</v>
      </c>
      <c r="Z18" s="1790">
        <v>1069783.1000000001</v>
      </c>
      <c r="AA18" s="1767">
        <v>2009</v>
      </c>
      <c r="AB18" s="1516">
        <v>12477.2</v>
      </c>
      <c r="AC18" s="1516">
        <v>17670.400000000001</v>
      </c>
      <c r="AD18" s="1516">
        <v>95514</v>
      </c>
      <c r="AE18" s="1516">
        <v>-35622.1</v>
      </c>
      <c r="AF18" s="1516">
        <v>946003</v>
      </c>
      <c r="AG18" s="1516">
        <v>4055.5</v>
      </c>
      <c r="AH18" s="1790">
        <v>950041.1</v>
      </c>
      <c r="AI18" s="1776" t="s">
        <v>2302</v>
      </c>
    </row>
    <row r="19" spans="1:127" s="1769" customFormat="1" ht="29.45" customHeight="1">
      <c r="A19" s="1767" t="s">
        <v>624</v>
      </c>
      <c r="B19" s="1789">
        <v>1173274.8999999999</v>
      </c>
      <c r="C19" s="1516">
        <v>1053932.7</v>
      </c>
      <c r="D19" s="1516">
        <v>27832</v>
      </c>
      <c r="E19" s="1512">
        <v>321498.3</v>
      </c>
      <c r="F19" s="1516">
        <v>2223.1999999999998</v>
      </c>
      <c r="G19" s="1516">
        <v>319275.09999999998</v>
      </c>
      <c r="H19" s="1516">
        <v>21473.599999999999</v>
      </c>
      <c r="I19" s="1516">
        <v>66156.5</v>
      </c>
      <c r="J19" s="1512">
        <v>616971.9</v>
      </c>
      <c r="K19" s="1516">
        <v>114858.4</v>
      </c>
      <c r="L19" s="1516">
        <v>44213.5</v>
      </c>
      <c r="M19" s="1790">
        <v>71846.899999999994</v>
      </c>
      <c r="N19" s="1767">
        <v>2010</v>
      </c>
      <c r="O19" s="1767">
        <v>2010</v>
      </c>
      <c r="P19" s="1789">
        <v>76046.5</v>
      </c>
      <c r="Q19" s="1516">
        <v>42421</v>
      </c>
      <c r="R19" s="1516">
        <v>55493.8</v>
      </c>
      <c r="S19" s="1516">
        <v>65079.199999999997</v>
      </c>
      <c r="T19" s="1516">
        <v>64887.1</v>
      </c>
      <c r="U19" s="1516">
        <v>47229</v>
      </c>
      <c r="V19" s="1516">
        <v>14289.8</v>
      </c>
      <c r="W19" s="1516">
        <v>20606.7</v>
      </c>
      <c r="X19" s="1516">
        <v>119342.3</v>
      </c>
      <c r="Y19" s="1516">
        <v>1478.1000000000001</v>
      </c>
      <c r="Z19" s="1790">
        <v>1174753</v>
      </c>
      <c r="AA19" s="1767">
        <v>2010</v>
      </c>
      <c r="AB19" s="1516">
        <v>12739</v>
      </c>
      <c r="AC19" s="1516">
        <v>18123.7</v>
      </c>
      <c r="AD19" s="1516">
        <v>102595.5</v>
      </c>
      <c r="AE19" s="1516">
        <v>-41197</v>
      </c>
      <c r="AF19" s="1516">
        <v>1002469.3</v>
      </c>
      <c r="AG19" s="1516">
        <v>1017.7</v>
      </c>
      <c r="AH19" s="1790">
        <v>1003474.6</v>
      </c>
      <c r="AI19" s="1776">
        <v>2010</v>
      </c>
    </row>
    <row r="20" spans="1:127" s="1773" customFormat="1" ht="29.45" customHeight="1">
      <c r="A20" s="1786" t="s">
        <v>2408</v>
      </c>
      <c r="B20" s="1793">
        <v>1237128.2000000002</v>
      </c>
      <c r="C20" s="1771">
        <v>1114726.2999999998</v>
      </c>
      <c r="D20" s="1771">
        <v>30095.599999999999</v>
      </c>
      <c r="E20" s="1772">
        <v>349612.19999999995</v>
      </c>
      <c r="F20" s="1771">
        <v>2241.1</v>
      </c>
      <c r="G20" s="1771">
        <v>347371.1</v>
      </c>
      <c r="H20" s="1771">
        <v>21835.1</v>
      </c>
      <c r="I20" s="1771">
        <v>65444.700000000004</v>
      </c>
      <c r="J20" s="1772">
        <v>593004.4</v>
      </c>
      <c r="K20" s="1771">
        <v>123625.5</v>
      </c>
      <c r="L20" s="1771">
        <v>40911.800000000003</v>
      </c>
      <c r="M20" s="1794">
        <v>78115.3</v>
      </c>
      <c r="N20" s="1786" t="s">
        <v>2409</v>
      </c>
      <c r="O20" s="1786" t="s">
        <v>2409</v>
      </c>
      <c r="P20" s="1793">
        <v>24647</v>
      </c>
      <c r="Q20" s="1771">
        <v>42802.8</v>
      </c>
      <c r="R20" s="1771">
        <v>57933.799999999996</v>
      </c>
      <c r="S20" s="1771">
        <v>69595.899999999994</v>
      </c>
      <c r="T20" s="1771">
        <v>67746.600000000006</v>
      </c>
      <c r="U20" s="1771">
        <v>50788.599999999991</v>
      </c>
      <c r="V20" s="1771">
        <v>15164.800000000001</v>
      </c>
      <c r="W20" s="1771">
        <v>21672.300000000003</v>
      </c>
      <c r="X20" s="1771">
        <v>122401.79999999999</v>
      </c>
      <c r="Y20" s="1771">
        <v>3375.8</v>
      </c>
      <c r="Z20" s="1794">
        <v>1240503.8999999999</v>
      </c>
      <c r="AA20" s="1786" t="s">
        <v>2409</v>
      </c>
      <c r="AB20" s="1771">
        <v>12954.7</v>
      </c>
      <c r="AC20" s="1771">
        <v>18331.5</v>
      </c>
      <c r="AD20" s="1771">
        <v>108287.7</v>
      </c>
      <c r="AE20" s="1771">
        <v>-65820.800000000003</v>
      </c>
      <c r="AF20" s="1771">
        <v>1015773</v>
      </c>
      <c r="AG20" s="1771">
        <v>2527.1</v>
      </c>
      <c r="AH20" s="1794">
        <v>1018254.9</v>
      </c>
      <c r="AI20" s="1786" t="s">
        <v>2410</v>
      </c>
    </row>
    <row r="21" spans="1:127" s="348" customFormat="1" ht="12" customHeight="1">
      <c r="A21" s="348" t="s">
        <v>547</v>
      </c>
      <c r="B21" s="1821"/>
      <c r="C21" s="1821"/>
      <c r="D21" s="1821"/>
      <c r="E21" s="1821"/>
      <c r="F21" s="1821"/>
      <c r="G21" s="1821"/>
      <c r="H21" s="1821"/>
      <c r="I21" s="1821"/>
      <c r="J21" s="1822"/>
      <c r="K21" s="1822"/>
      <c r="L21" s="1822"/>
      <c r="M21" s="1822"/>
      <c r="N21" s="1823" t="s">
        <v>380</v>
      </c>
      <c r="O21" s="348" t="s">
        <v>547</v>
      </c>
      <c r="P21" s="1822"/>
      <c r="Q21" s="1822"/>
      <c r="R21" s="1823"/>
      <c r="S21" s="1822"/>
      <c r="U21" s="1822"/>
      <c r="V21" s="1822"/>
      <c r="W21" s="1822"/>
      <c r="X21" s="1822"/>
      <c r="Y21" s="1822"/>
      <c r="Z21" s="1822"/>
      <c r="AA21" s="1823" t="s">
        <v>380</v>
      </c>
      <c r="AB21" s="1824"/>
      <c r="AC21" s="1824"/>
      <c r="AD21" s="1824"/>
      <c r="AE21" s="1824"/>
      <c r="AF21" s="1824"/>
      <c r="AG21" s="1825"/>
      <c r="AH21" s="1824"/>
      <c r="AI21" s="1825" t="s">
        <v>380</v>
      </c>
      <c r="AJ21" s="1822"/>
      <c r="AK21" s="1822"/>
    </row>
    <row r="22" spans="1:127" ht="20.100000000000001" customHeight="1">
      <c r="A22" s="263"/>
      <c r="B22" s="263"/>
      <c r="C22" s="263"/>
      <c r="D22" s="263"/>
      <c r="E22" s="263"/>
      <c r="F22" s="263"/>
      <c r="G22" s="263"/>
      <c r="I22" s="268"/>
      <c r="J22" s="268"/>
      <c r="K22" s="268"/>
    </row>
    <row r="23" spans="1:127" s="2029" customFormat="1" ht="20.100000000000001" customHeight="1">
      <c r="A23" s="2379" t="s">
        <v>2396</v>
      </c>
      <c r="B23" s="2379"/>
      <c r="C23" s="2379"/>
      <c r="D23" s="2379"/>
      <c r="E23" s="2379"/>
      <c r="F23" s="2379"/>
      <c r="G23" s="2379"/>
      <c r="H23" s="2380" t="s">
        <v>950</v>
      </c>
      <c r="I23" s="2380"/>
      <c r="J23" s="2380"/>
      <c r="K23" s="2380"/>
      <c r="L23" s="2380"/>
      <c r="M23" s="2380"/>
      <c r="N23" s="2380"/>
      <c r="O23" s="262"/>
      <c r="P23" s="262"/>
      <c r="Q23" s="2379" t="s">
        <v>2397</v>
      </c>
      <c r="R23" s="2379"/>
      <c r="S23" s="2379"/>
      <c r="U23" s="2030"/>
      <c r="V23" s="2379"/>
      <c r="W23" s="2379"/>
      <c r="X23" s="2379"/>
      <c r="Y23" s="2379"/>
      <c r="Z23" s="2379"/>
      <c r="AA23" s="2379"/>
      <c r="AB23" s="2379"/>
      <c r="AC23" s="2379"/>
      <c r="AD23" s="2031"/>
      <c r="AE23" s="2031"/>
      <c r="AF23" s="2031"/>
      <c r="AG23" s="2031"/>
      <c r="AH23" s="2031"/>
      <c r="AI23" s="2031"/>
      <c r="AJ23" s="2031"/>
      <c r="AK23" s="2031"/>
      <c r="AL23" s="2031"/>
      <c r="AM23" s="2031"/>
      <c r="AN23" s="2031"/>
      <c r="AO23" s="2031"/>
      <c r="AP23" s="2031"/>
      <c r="AQ23" s="2031"/>
      <c r="AR23" s="2031"/>
      <c r="AS23" s="2031"/>
      <c r="AT23" s="2031"/>
      <c r="AU23" s="2031"/>
      <c r="AV23" s="2031"/>
      <c r="AW23" s="2031"/>
      <c r="AX23" s="2031"/>
      <c r="AY23" s="2031"/>
      <c r="AZ23" s="2031"/>
      <c r="BA23" s="2031"/>
      <c r="BB23" s="2031"/>
      <c r="BC23" s="2031"/>
      <c r="BD23" s="2031"/>
      <c r="BE23" s="2031"/>
      <c r="BF23" s="2031"/>
      <c r="BG23" s="2031"/>
      <c r="BH23" s="2031"/>
      <c r="BI23" s="2031"/>
      <c r="BJ23" s="2031"/>
      <c r="BK23" s="2031"/>
      <c r="BL23" s="2031"/>
      <c r="BM23" s="2031"/>
      <c r="BN23" s="2031"/>
      <c r="BO23" s="2031"/>
      <c r="BP23" s="2031"/>
      <c r="BQ23" s="2031"/>
      <c r="BR23" s="2031"/>
      <c r="BS23" s="2031"/>
      <c r="BT23" s="2031"/>
      <c r="BU23" s="2031"/>
      <c r="BV23" s="2031"/>
      <c r="BW23" s="2031"/>
      <c r="BX23" s="2031"/>
      <c r="BY23" s="2031"/>
      <c r="BZ23" s="2031"/>
      <c r="CA23" s="2031"/>
      <c r="CB23" s="2031"/>
      <c r="CC23" s="2031"/>
      <c r="CD23" s="2031"/>
      <c r="CE23" s="2031"/>
      <c r="CF23" s="2031"/>
      <c r="CG23" s="2031"/>
      <c r="CH23" s="2031"/>
      <c r="CI23" s="2031"/>
      <c r="CJ23" s="2031"/>
      <c r="CK23" s="2031"/>
      <c r="CL23" s="2031"/>
      <c r="CM23" s="2031"/>
      <c r="CN23" s="2031"/>
      <c r="CO23" s="2031"/>
      <c r="CP23" s="2031"/>
      <c r="CQ23" s="2031"/>
      <c r="CR23" s="2031"/>
      <c r="CS23" s="2031"/>
      <c r="CT23" s="2031"/>
      <c r="CU23" s="2031"/>
      <c r="CV23" s="2031"/>
      <c r="CW23" s="2031"/>
      <c r="CX23" s="2031"/>
      <c r="CY23" s="2031"/>
      <c r="CZ23" s="2031"/>
      <c r="DA23" s="2031"/>
      <c r="DB23" s="2031"/>
      <c r="DC23" s="2031"/>
      <c r="DD23" s="2031"/>
      <c r="DE23" s="2031"/>
      <c r="DF23" s="2031"/>
      <c r="DG23" s="2031"/>
      <c r="DH23" s="2031"/>
      <c r="DI23" s="2031"/>
      <c r="DJ23" s="2031"/>
      <c r="DK23" s="2031"/>
      <c r="DL23" s="2031"/>
      <c r="DM23" s="2031"/>
      <c r="DN23" s="2031"/>
      <c r="DO23" s="2031"/>
      <c r="DP23" s="2031"/>
      <c r="DQ23" s="2031"/>
      <c r="DR23" s="2031"/>
      <c r="DS23" s="2031"/>
      <c r="DT23" s="2031"/>
      <c r="DU23" s="2031"/>
      <c r="DV23" s="2031"/>
      <c r="DW23" s="2031"/>
    </row>
    <row r="24" spans="1:127" s="348" customFormat="1" ht="19.5" customHeight="1">
      <c r="A24" s="348" t="s">
        <v>720</v>
      </c>
      <c r="N24" s="371" t="s">
        <v>721</v>
      </c>
      <c r="O24" s="348" t="s">
        <v>720</v>
      </c>
      <c r="X24" s="349"/>
      <c r="Y24" s="349"/>
      <c r="Z24" s="349"/>
      <c r="AA24" s="371"/>
      <c r="AC24" s="371"/>
    </row>
    <row r="25" spans="1:127" s="1753" customFormat="1" ht="12.95" customHeight="1">
      <c r="A25" s="1752"/>
      <c r="B25" s="1795" t="s">
        <v>2304</v>
      </c>
      <c r="C25" s="1795" t="s">
        <v>2305</v>
      </c>
      <c r="D25" s="1752"/>
      <c r="E25" s="1752"/>
      <c r="F25" s="1752"/>
      <c r="G25" s="1752"/>
      <c r="H25" s="1760" t="s">
        <v>2306</v>
      </c>
      <c r="I25" s="1760"/>
      <c r="J25" s="1760"/>
      <c r="K25" s="1760"/>
      <c r="L25" s="1760"/>
      <c r="M25" s="1788"/>
      <c r="N25" s="1752"/>
      <c r="O25" s="1752"/>
      <c r="P25" s="1808" t="s">
        <v>2306</v>
      </c>
      <c r="Q25" s="1752"/>
      <c r="R25" s="1752"/>
      <c r="S25" s="1752"/>
      <c r="T25" s="1752"/>
      <c r="U25" s="1752"/>
      <c r="V25" s="2381"/>
      <c r="W25" s="2381"/>
      <c r="X25" s="1505"/>
      <c r="Y25" s="1505"/>
      <c r="Z25" s="1505"/>
      <c r="AA25" s="1505"/>
      <c r="AB25" s="1505"/>
      <c r="AC25" s="1774"/>
      <c r="AD25" s="1763"/>
      <c r="AE25" s="1763"/>
      <c r="AF25" s="1763"/>
      <c r="AG25" s="1763"/>
      <c r="AH25" s="1763"/>
      <c r="AI25" s="1763"/>
      <c r="AJ25" s="330"/>
      <c r="AK25" s="330"/>
      <c r="AL25" s="330"/>
    </row>
    <row r="26" spans="1:127" s="330" customFormat="1" ht="12.95" customHeight="1">
      <c r="A26" s="1505"/>
      <c r="B26" s="1796" t="s">
        <v>2312</v>
      </c>
      <c r="C26" s="1796" t="s">
        <v>2313</v>
      </c>
      <c r="D26" s="1800" t="s">
        <v>2314</v>
      </c>
      <c r="E26" s="2372" t="s">
        <v>2315</v>
      </c>
      <c r="F26" s="2373"/>
      <c r="G26" s="2373"/>
      <c r="H26" s="1801" t="s">
        <v>2316</v>
      </c>
      <c r="I26" s="1799" t="s">
        <v>2317</v>
      </c>
      <c r="J26" s="1800" t="s">
        <v>2318</v>
      </c>
      <c r="K26" s="2373"/>
      <c r="L26" s="2373"/>
      <c r="M26" s="2374"/>
      <c r="N26" s="1774"/>
      <c r="O26" s="1505"/>
      <c r="P26" s="1809" t="s">
        <v>2319</v>
      </c>
      <c r="Q26" s="1762"/>
      <c r="R26" s="1762"/>
      <c r="S26" s="1762"/>
      <c r="T26" s="1762"/>
      <c r="U26" s="1762"/>
      <c r="V26" s="2375"/>
      <c r="W26" s="2375"/>
      <c r="X26" s="1505"/>
      <c r="Y26" s="1505"/>
      <c r="Z26" s="1505"/>
      <c r="AA26" s="1505"/>
      <c r="AB26" s="1505"/>
      <c r="AC26" s="1774"/>
      <c r="AD26" s="1763"/>
      <c r="AE26" s="1763"/>
      <c r="AF26" s="1763"/>
      <c r="AG26" s="1763"/>
      <c r="AH26" s="1763"/>
      <c r="AI26" s="1763"/>
    </row>
    <row r="27" spans="1:127" s="330" customFormat="1" ht="12.95" customHeight="1">
      <c r="A27" s="1505"/>
      <c r="B27" s="1796" t="s">
        <v>724</v>
      </c>
      <c r="C27" s="1796" t="s">
        <v>725</v>
      </c>
      <c r="D27" s="1796"/>
      <c r="E27" s="1796"/>
      <c r="F27" s="1804" t="s">
        <v>2324</v>
      </c>
      <c r="G27" s="1800" t="s">
        <v>2325</v>
      </c>
      <c r="H27" s="1802" t="s">
        <v>2326</v>
      </c>
      <c r="I27" s="1505"/>
      <c r="J27" s="1796"/>
      <c r="K27" s="1804" t="s">
        <v>2327</v>
      </c>
      <c r="L27" s="1804" t="s">
        <v>2328</v>
      </c>
      <c r="M27" s="1804" t="s">
        <v>2329</v>
      </c>
      <c r="N27" s="1774"/>
      <c r="O27" s="1505"/>
      <c r="P27" s="1805" t="s">
        <v>2330</v>
      </c>
      <c r="Q27" s="1819" t="s">
        <v>2331</v>
      </c>
      <c r="R27" s="1819" t="s">
        <v>2332</v>
      </c>
      <c r="S27" s="1819" t="s">
        <v>2333</v>
      </c>
      <c r="T27" s="1819" t="s">
        <v>2334</v>
      </c>
      <c r="U27" s="1820" t="s">
        <v>2335</v>
      </c>
      <c r="V27" s="1775"/>
      <c r="W27" s="1505"/>
      <c r="X27" s="1505"/>
      <c r="Y27" s="1505"/>
      <c r="Z27" s="1505"/>
      <c r="AA27" s="1505"/>
      <c r="AB27" s="1505"/>
      <c r="AC27" s="1774"/>
      <c r="AD27" s="1763"/>
      <c r="AE27" s="1763"/>
      <c r="AF27" s="1763"/>
      <c r="AG27" s="1763"/>
      <c r="AH27" s="1763"/>
      <c r="AI27" s="1763"/>
    </row>
    <row r="28" spans="1:127" s="330" customFormat="1" ht="12.95" customHeight="1">
      <c r="A28" s="1505"/>
      <c r="B28" s="1796"/>
      <c r="C28" s="1796"/>
      <c r="D28" s="1796"/>
      <c r="E28" s="1796"/>
      <c r="F28" s="1805"/>
      <c r="G28" s="1796"/>
      <c r="H28" s="1802"/>
      <c r="I28" s="1505"/>
      <c r="J28" s="1796"/>
      <c r="K28" s="1805" t="s">
        <v>2338</v>
      </c>
      <c r="L28" s="1805" t="s">
        <v>2339</v>
      </c>
      <c r="M28" s="1805" t="s">
        <v>2340</v>
      </c>
      <c r="N28" s="1774"/>
      <c r="O28" s="1505"/>
      <c r="P28" s="1805" t="s">
        <v>2341</v>
      </c>
      <c r="Q28" s="1805"/>
      <c r="R28" s="1805"/>
      <c r="S28" s="1805" t="s">
        <v>2342</v>
      </c>
      <c r="T28" s="1805" t="s">
        <v>2343</v>
      </c>
      <c r="U28" s="1796" t="s">
        <v>2344</v>
      </c>
      <c r="V28" s="1505"/>
      <c r="W28" s="1505"/>
      <c r="X28" s="1505"/>
      <c r="Y28" s="1505"/>
      <c r="Z28" s="1505"/>
      <c r="AA28" s="1505"/>
      <c r="AB28" s="1505"/>
      <c r="AC28" s="1774"/>
      <c r="AD28" s="1763"/>
      <c r="AE28" s="1763"/>
      <c r="AF28" s="1763"/>
      <c r="AG28" s="1763"/>
      <c r="AH28" s="1763"/>
      <c r="AI28" s="1763"/>
    </row>
    <row r="29" spans="1:127" s="330" customFormat="1" ht="12.95" customHeight="1">
      <c r="A29" s="1505" t="s">
        <v>2345</v>
      </c>
      <c r="B29" s="1796"/>
      <c r="C29" s="1796"/>
      <c r="D29" s="1796"/>
      <c r="E29" s="1796"/>
      <c r="F29" s="1805"/>
      <c r="G29" s="1796"/>
      <c r="H29" s="1802"/>
      <c r="I29" s="1505"/>
      <c r="J29" s="1796"/>
      <c r="K29" s="1805"/>
      <c r="L29" s="1805"/>
      <c r="M29" s="1805"/>
      <c r="N29" s="1505" t="s">
        <v>929</v>
      </c>
      <c r="O29" s="1505" t="s">
        <v>2345</v>
      </c>
      <c r="P29" s="1805"/>
      <c r="Q29" s="1805"/>
      <c r="R29" s="1805"/>
      <c r="S29" s="1805"/>
      <c r="T29" s="1805"/>
      <c r="U29" s="1796" t="s">
        <v>2343</v>
      </c>
      <c r="V29" s="1505"/>
      <c r="W29" s="1505"/>
      <c r="X29" s="1505"/>
      <c r="Y29" s="1505"/>
      <c r="Z29" s="1505"/>
      <c r="AA29" s="1505"/>
      <c r="AB29" s="1505"/>
      <c r="AC29" s="1505"/>
      <c r="AD29" s="1763"/>
      <c r="AE29" s="1763"/>
      <c r="AF29" s="1763"/>
      <c r="AG29" s="1763"/>
      <c r="AH29" s="1763"/>
      <c r="AI29" s="1763"/>
    </row>
    <row r="30" spans="1:127" s="330" customFormat="1" ht="12.95" customHeight="1">
      <c r="A30" s="1505"/>
      <c r="B30" s="1796"/>
      <c r="C30" s="1796"/>
      <c r="D30" s="1796" t="s">
        <v>548</v>
      </c>
      <c r="E30" s="1796" t="s">
        <v>727</v>
      </c>
      <c r="F30" s="1805"/>
      <c r="G30" s="1796"/>
      <c r="H30" s="1802"/>
      <c r="I30" s="1505"/>
      <c r="J30" s="1796"/>
      <c r="K30" s="1805" t="s">
        <v>728</v>
      </c>
      <c r="L30" s="1805"/>
      <c r="M30" s="1805"/>
      <c r="N30" s="1505"/>
      <c r="O30" s="1505"/>
      <c r="P30" s="1805" t="s">
        <v>2346</v>
      </c>
      <c r="Q30" s="1805"/>
      <c r="R30" s="1805"/>
      <c r="S30" s="1805" t="s">
        <v>731</v>
      </c>
      <c r="T30" s="1805"/>
      <c r="U30" s="1796"/>
      <c r="V30" s="1764"/>
      <c r="W30" s="1505"/>
      <c r="X30" s="1505"/>
      <c r="Y30" s="1505"/>
      <c r="Z30" s="1505"/>
      <c r="AA30" s="1505"/>
      <c r="AB30" s="1505"/>
      <c r="AC30" s="1505"/>
      <c r="AD30" s="1763"/>
      <c r="AE30" s="1763"/>
      <c r="AF30" s="1763"/>
      <c r="AG30" s="1763"/>
      <c r="AH30" s="1763"/>
      <c r="AI30" s="1763"/>
    </row>
    <row r="31" spans="1:127" s="330" customFormat="1" ht="12.95" customHeight="1">
      <c r="A31" s="1505"/>
      <c r="B31" s="1796" t="s">
        <v>2444</v>
      </c>
      <c r="C31" s="1796" t="s">
        <v>2440</v>
      </c>
      <c r="D31" s="1796" t="s">
        <v>736</v>
      </c>
      <c r="E31" s="1796" t="s">
        <v>737</v>
      </c>
      <c r="F31" s="1805" t="s">
        <v>2437</v>
      </c>
      <c r="G31" s="1796"/>
      <c r="H31" s="1802" t="s">
        <v>2433</v>
      </c>
      <c r="I31" s="1505"/>
      <c r="J31" s="1796"/>
      <c r="K31" s="1805" t="s">
        <v>739</v>
      </c>
      <c r="L31" s="1805" t="s">
        <v>2430</v>
      </c>
      <c r="M31" s="1805" t="s">
        <v>2424</v>
      </c>
      <c r="N31" s="1774"/>
      <c r="O31" s="1505"/>
      <c r="P31" s="1805" t="s">
        <v>931</v>
      </c>
      <c r="Q31" s="1805" t="s">
        <v>2447</v>
      </c>
      <c r="R31" s="1805"/>
      <c r="S31" s="1805" t="s">
        <v>932</v>
      </c>
      <c r="T31" s="1805"/>
      <c r="U31" s="1796"/>
      <c r="V31" s="1764"/>
      <c r="W31" s="1505"/>
      <c r="X31" s="1505"/>
      <c r="Y31" s="1764"/>
      <c r="Z31" s="1505"/>
      <c r="AA31" s="1505"/>
      <c r="AB31" s="1505"/>
      <c r="AC31" s="1774"/>
      <c r="AD31" s="1763"/>
      <c r="AE31" s="1763"/>
      <c r="AF31" s="1763"/>
      <c r="AG31" s="1763"/>
      <c r="AH31" s="1763"/>
      <c r="AI31" s="1763"/>
    </row>
    <row r="32" spans="1:127" s="330" customFormat="1" ht="12.75" customHeight="1">
      <c r="A32" s="1505"/>
      <c r="B32" s="1796" t="s">
        <v>2442</v>
      </c>
      <c r="C32" s="1798" t="s">
        <v>2439</v>
      </c>
      <c r="D32" s="1796" t="s">
        <v>934</v>
      </c>
      <c r="E32" s="1796" t="s">
        <v>935</v>
      </c>
      <c r="F32" s="1806" t="s">
        <v>2429</v>
      </c>
      <c r="G32" s="1796" t="s">
        <v>2435</v>
      </c>
      <c r="H32" s="1802" t="s">
        <v>2432</v>
      </c>
      <c r="I32" s="1886" t="s">
        <v>2427</v>
      </c>
      <c r="J32" s="1796"/>
      <c r="K32" s="1805" t="s">
        <v>936</v>
      </c>
      <c r="L32" s="1805" t="s">
        <v>2429</v>
      </c>
      <c r="M32" s="1805" t="s">
        <v>2423</v>
      </c>
      <c r="N32" s="1774"/>
      <c r="O32" s="1505"/>
      <c r="P32" s="1805" t="s">
        <v>737</v>
      </c>
      <c r="Q32" s="1806" t="s">
        <v>2429</v>
      </c>
      <c r="R32" s="1805" t="s">
        <v>2448</v>
      </c>
      <c r="S32" s="1805" t="s">
        <v>937</v>
      </c>
      <c r="T32" s="1805"/>
      <c r="U32" s="1796" t="s">
        <v>2451</v>
      </c>
      <c r="V32" s="1764"/>
      <c r="W32" s="1505"/>
      <c r="X32" s="1505"/>
      <c r="Y32" s="1505"/>
      <c r="Z32" s="1505"/>
      <c r="AA32" s="1505"/>
      <c r="AB32" s="1505"/>
      <c r="AC32" s="1774"/>
      <c r="AD32" s="1763"/>
      <c r="AE32" s="1763"/>
      <c r="AF32" s="1763"/>
      <c r="AG32" s="1763"/>
      <c r="AH32" s="1763"/>
      <c r="AI32" s="1763"/>
    </row>
    <row r="33" spans="1:38" s="1754" customFormat="1" ht="12.95" customHeight="1">
      <c r="A33" s="1765"/>
      <c r="B33" s="1797" t="s">
        <v>2441</v>
      </c>
      <c r="C33" s="1797" t="s">
        <v>2445</v>
      </c>
      <c r="D33" s="1797" t="s">
        <v>940</v>
      </c>
      <c r="E33" s="1797" t="s">
        <v>738</v>
      </c>
      <c r="F33" s="1807" t="s">
        <v>2436</v>
      </c>
      <c r="G33" s="1797" t="s">
        <v>2434</v>
      </c>
      <c r="H33" s="1803" t="s">
        <v>2431</v>
      </c>
      <c r="I33" s="1765" t="s">
        <v>2426</v>
      </c>
      <c r="J33" s="1797" t="s">
        <v>2425</v>
      </c>
      <c r="K33" s="1807" t="s">
        <v>2350</v>
      </c>
      <c r="L33" s="1807" t="s">
        <v>2428</v>
      </c>
      <c r="M33" s="1807" t="s">
        <v>2422</v>
      </c>
      <c r="N33" s="1787"/>
      <c r="O33" s="1765"/>
      <c r="P33" s="1807" t="s">
        <v>941</v>
      </c>
      <c r="Q33" s="1807" t="s">
        <v>2446</v>
      </c>
      <c r="R33" s="1807" t="s">
        <v>2414</v>
      </c>
      <c r="S33" s="1807" t="s">
        <v>942</v>
      </c>
      <c r="T33" s="1807" t="s">
        <v>2449</v>
      </c>
      <c r="U33" s="1797" t="s">
        <v>2450</v>
      </c>
      <c r="V33" s="1505"/>
      <c r="W33" s="1505"/>
      <c r="X33" s="1505"/>
      <c r="Y33" s="1505"/>
      <c r="Z33" s="1505"/>
      <c r="AA33" s="1505"/>
      <c r="AB33" s="1505"/>
      <c r="AC33" s="1774"/>
      <c r="AD33" s="1763"/>
      <c r="AE33" s="1763"/>
      <c r="AF33" s="1763"/>
      <c r="AG33" s="1763"/>
      <c r="AH33" s="1763"/>
      <c r="AI33" s="1763"/>
      <c r="AJ33" s="330"/>
      <c r="AK33" s="330"/>
      <c r="AL33" s="330"/>
    </row>
    <row r="34" spans="1:38" s="331" customFormat="1" ht="29.45" customHeight="1">
      <c r="A34" s="1767">
        <v>2006</v>
      </c>
      <c r="B34" s="1789">
        <v>910048.9</v>
      </c>
      <c r="C34" s="1516">
        <v>815680.2</v>
      </c>
      <c r="D34" s="1516">
        <v>26240.2</v>
      </c>
      <c r="E34" s="1512">
        <v>232884.5</v>
      </c>
      <c r="F34" s="1516">
        <v>1991.9</v>
      </c>
      <c r="G34" s="1516">
        <v>230892.6</v>
      </c>
      <c r="H34" s="1516">
        <v>18332.900000000001</v>
      </c>
      <c r="I34" s="1516">
        <v>60564.4</v>
      </c>
      <c r="J34" s="1512">
        <v>477658.1</v>
      </c>
      <c r="K34" s="1516">
        <v>85792.6</v>
      </c>
      <c r="L34" s="1516">
        <v>37082.6</v>
      </c>
      <c r="M34" s="1790">
        <v>55611.7</v>
      </c>
      <c r="N34" s="1817" t="s">
        <v>596</v>
      </c>
      <c r="O34" s="1767">
        <v>2006</v>
      </c>
      <c r="P34" s="1789">
        <v>64603.9</v>
      </c>
      <c r="Q34" s="1516">
        <v>38238.699999999997</v>
      </c>
      <c r="R34" s="1516">
        <v>39720.800000000003</v>
      </c>
      <c r="S34" s="1516">
        <v>50520.800000000003</v>
      </c>
      <c r="T34" s="1516">
        <v>48532.9</v>
      </c>
      <c r="U34" s="1516">
        <v>30389.3</v>
      </c>
      <c r="V34" s="1516"/>
      <c r="W34" s="1516"/>
      <c r="X34" s="1516"/>
      <c r="Y34" s="1516"/>
      <c r="Z34" s="1516"/>
      <c r="AA34" s="1516"/>
      <c r="AB34" s="1516"/>
      <c r="AC34" s="1776"/>
      <c r="AD34" s="1768"/>
      <c r="AE34" s="1768"/>
      <c r="AF34" s="1768"/>
      <c r="AG34" s="1768"/>
      <c r="AH34" s="1768"/>
      <c r="AI34" s="1768"/>
      <c r="AJ34" s="1759"/>
      <c r="AK34" s="1759"/>
      <c r="AL34" s="1759"/>
    </row>
    <row r="35" spans="1:38" s="331" customFormat="1" ht="29.45" customHeight="1">
      <c r="A35" s="1767">
        <v>2007</v>
      </c>
      <c r="B35" s="1789">
        <v>956514.5</v>
      </c>
      <c r="C35" s="1516">
        <v>859517.6</v>
      </c>
      <c r="D35" s="1516">
        <v>27294</v>
      </c>
      <c r="E35" s="1512">
        <v>249315.6</v>
      </c>
      <c r="F35" s="1516">
        <v>1909.8</v>
      </c>
      <c r="G35" s="1516">
        <v>247408.1</v>
      </c>
      <c r="H35" s="1516">
        <v>19026.2</v>
      </c>
      <c r="I35" s="1516">
        <v>62134.9</v>
      </c>
      <c r="J35" s="1512">
        <v>501958.6</v>
      </c>
      <c r="K35" s="1516">
        <v>90291.3</v>
      </c>
      <c r="L35" s="1516">
        <v>39136.800000000003</v>
      </c>
      <c r="M35" s="1790">
        <v>61614.400000000001</v>
      </c>
      <c r="N35" s="1817" t="s">
        <v>597</v>
      </c>
      <c r="O35" s="1767">
        <v>2007</v>
      </c>
      <c r="P35" s="1789">
        <v>65524.800000000003</v>
      </c>
      <c r="Q35" s="1516">
        <v>39664.699999999997</v>
      </c>
      <c r="R35" s="1516">
        <v>41800.199999999997</v>
      </c>
      <c r="S35" s="1516">
        <v>52183.9</v>
      </c>
      <c r="T35" s="1516">
        <v>49971.199999999997</v>
      </c>
      <c r="U35" s="1516">
        <v>32905.800000000003</v>
      </c>
      <c r="V35" s="1516"/>
      <c r="W35" s="1516"/>
      <c r="X35" s="1516"/>
      <c r="Y35" s="1516"/>
      <c r="Z35" s="1516"/>
      <c r="AA35" s="1516"/>
      <c r="AB35" s="1516"/>
      <c r="AC35" s="1776"/>
      <c r="AD35" s="1768"/>
      <c r="AE35" s="1768"/>
      <c r="AF35" s="1768"/>
      <c r="AG35" s="1768"/>
      <c r="AH35" s="1768"/>
      <c r="AI35" s="1768"/>
      <c r="AJ35" s="1759"/>
      <c r="AK35" s="1759"/>
      <c r="AL35" s="1759"/>
    </row>
    <row r="36" spans="1:38" s="331" customFormat="1" ht="29.45" customHeight="1">
      <c r="A36" s="1767">
        <v>2008</v>
      </c>
      <c r="B36" s="1789">
        <v>978498.8</v>
      </c>
      <c r="C36" s="1516">
        <v>881436.8</v>
      </c>
      <c r="D36" s="1516">
        <v>28826.9</v>
      </c>
      <c r="E36" s="1516">
        <v>256382.8</v>
      </c>
      <c r="F36" s="1516">
        <v>1922.1</v>
      </c>
      <c r="G36" s="1516">
        <v>254466.7</v>
      </c>
      <c r="H36" s="1516">
        <v>20199</v>
      </c>
      <c r="I36" s="1516">
        <v>60611.1</v>
      </c>
      <c r="J36" s="1516">
        <v>515812.4</v>
      </c>
      <c r="K36" s="1516">
        <v>91512.4</v>
      </c>
      <c r="L36" s="1516">
        <v>41033.4</v>
      </c>
      <c r="M36" s="1790">
        <v>64612.2</v>
      </c>
      <c r="N36" s="1817" t="s">
        <v>598</v>
      </c>
      <c r="O36" s="1767">
        <v>2008</v>
      </c>
      <c r="P36" s="1789">
        <v>66491.600000000006</v>
      </c>
      <c r="Q36" s="1516">
        <v>41024.699999999997</v>
      </c>
      <c r="R36" s="1516">
        <v>42990.6</v>
      </c>
      <c r="S36" s="1516">
        <v>52903</v>
      </c>
      <c r="T36" s="1516">
        <v>51619.6</v>
      </c>
      <c r="U36" s="1516">
        <v>34197.599999999999</v>
      </c>
      <c r="V36" s="1516"/>
      <c r="W36" s="1516"/>
      <c r="X36" s="1516"/>
      <c r="Y36" s="1516"/>
      <c r="Z36" s="1516"/>
      <c r="AA36" s="1516"/>
      <c r="AB36" s="1516"/>
      <c r="AC36" s="1776"/>
      <c r="AD36" s="1769"/>
      <c r="AE36" s="1769"/>
      <c r="AF36" s="1769"/>
      <c r="AG36" s="1769"/>
      <c r="AH36" s="1769"/>
      <c r="AI36" s="1769"/>
    </row>
    <row r="37" spans="1:38" s="331" customFormat="1" ht="29.45" customHeight="1">
      <c r="A37" s="1767">
        <v>2009</v>
      </c>
      <c r="B37" s="1789">
        <v>981625.1</v>
      </c>
      <c r="C37" s="1516">
        <v>886241</v>
      </c>
      <c r="D37" s="1516">
        <v>29759.200000000001</v>
      </c>
      <c r="E37" s="1516">
        <v>252470.39999999999</v>
      </c>
      <c r="F37" s="1516">
        <v>1906</v>
      </c>
      <c r="G37" s="1516">
        <v>250567.7</v>
      </c>
      <c r="H37" s="1516">
        <v>21023.599999999999</v>
      </c>
      <c r="I37" s="1516">
        <v>61716</v>
      </c>
      <c r="J37" s="1516">
        <v>521785.7</v>
      </c>
      <c r="K37" s="1516">
        <v>90725.7</v>
      </c>
      <c r="L37" s="1516">
        <v>38666.199999999997</v>
      </c>
      <c r="M37" s="1790">
        <v>67425.2</v>
      </c>
      <c r="N37" s="1817" t="s">
        <v>2351</v>
      </c>
      <c r="O37" s="1767">
        <v>2009</v>
      </c>
      <c r="P37" s="1789">
        <v>66368.7</v>
      </c>
      <c r="Q37" s="1516">
        <v>41933.800000000003</v>
      </c>
      <c r="R37" s="1516">
        <v>42727.5</v>
      </c>
      <c r="S37" s="1516">
        <v>54887.7</v>
      </c>
      <c r="T37" s="1516">
        <v>52135.1</v>
      </c>
      <c r="U37" s="1516">
        <v>36897.599999999999</v>
      </c>
      <c r="V37" s="1516"/>
      <c r="W37" s="1516"/>
      <c r="X37" s="1516"/>
      <c r="Y37" s="1516"/>
      <c r="Z37" s="1516"/>
      <c r="AA37" s="1516"/>
      <c r="AB37" s="1516"/>
      <c r="AC37" s="1776"/>
      <c r="AD37" s="1769"/>
      <c r="AE37" s="1769"/>
      <c r="AF37" s="1769"/>
      <c r="AG37" s="1769"/>
      <c r="AH37" s="1769"/>
      <c r="AI37" s="1769"/>
    </row>
    <row r="38" spans="1:38" s="331" customFormat="1" ht="29.45" customHeight="1">
      <c r="A38" s="1767">
        <v>2010</v>
      </c>
      <c r="B38" s="1789">
        <v>1043666.3</v>
      </c>
      <c r="C38" s="1516">
        <v>941179.8</v>
      </c>
      <c r="D38" s="1516">
        <v>28443.8</v>
      </c>
      <c r="E38" s="1512">
        <v>289120</v>
      </c>
      <c r="F38" s="1516">
        <v>1743</v>
      </c>
      <c r="G38" s="1516">
        <v>287377</v>
      </c>
      <c r="H38" s="1516">
        <v>21937.4</v>
      </c>
      <c r="I38" s="1516">
        <v>60048</v>
      </c>
      <c r="J38" s="1512">
        <v>542470.9</v>
      </c>
      <c r="K38" s="1516">
        <v>97125</v>
      </c>
      <c r="L38" s="1516">
        <v>42657.3</v>
      </c>
      <c r="M38" s="1790">
        <v>69063</v>
      </c>
      <c r="N38" s="1817" t="s">
        <v>742</v>
      </c>
      <c r="O38" s="1767">
        <v>2010</v>
      </c>
      <c r="P38" s="1789">
        <v>67210.399999999994</v>
      </c>
      <c r="Q38" s="1516">
        <v>43589.1</v>
      </c>
      <c r="R38" s="1516">
        <v>44047.9</v>
      </c>
      <c r="S38" s="1516">
        <v>55767.5</v>
      </c>
      <c r="T38" s="1516">
        <v>52752.6</v>
      </c>
      <c r="U38" s="1516">
        <v>39395.4</v>
      </c>
      <c r="V38" s="1516"/>
      <c r="W38" s="1516"/>
      <c r="X38" s="1516"/>
      <c r="Y38" s="1516"/>
      <c r="Z38" s="1516"/>
      <c r="AA38" s="1516"/>
      <c r="AB38" s="1516"/>
      <c r="AC38" s="1776"/>
      <c r="AD38" s="1769"/>
      <c r="AE38" s="1769"/>
      <c r="AF38" s="1769"/>
      <c r="AG38" s="1769"/>
      <c r="AH38" s="1769"/>
      <c r="AI38" s="1769"/>
    </row>
    <row r="39" spans="1:38" s="1755" customFormat="1" ht="29.25" customHeight="1">
      <c r="A39" s="1786" t="s">
        <v>2409</v>
      </c>
      <c r="B39" s="1793">
        <v>1081593.8999999999</v>
      </c>
      <c r="C39" s="1771">
        <v>973343.1</v>
      </c>
      <c r="D39" s="1771">
        <v>27862</v>
      </c>
      <c r="E39" s="1772">
        <v>309675.09999999998</v>
      </c>
      <c r="F39" s="1771">
        <v>1662.6</v>
      </c>
      <c r="G39" s="1771">
        <v>308012.5</v>
      </c>
      <c r="H39" s="1771">
        <v>22574</v>
      </c>
      <c r="I39" s="1771">
        <v>57268.7</v>
      </c>
      <c r="J39" s="1772">
        <v>556961.4</v>
      </c>
      <c r="K39" s="1771">
        <v>101583.5</v>
      </c>
      <c r="L39" s="1771">
        <v>44279.8</v>
      </c>
      <c r="M39" s="1794">
        <v>70167</v>
      </c>
      <c r="N39" s="1818" t="s">
        <v>2303</v>
      </c>
      <c r="O39" s="1786" t="s">
        <v>2409</v>
      </c>
      <c r="P39" s="1793">
        <v>68695.399999999994</v>
      </c>
      <c r="Q39" s="1771">
        <v>45978.7</v>
      </c>
      <c r="R39" s="1771">
        <v>44474.6</v>
      </c>
      <c r="S39" s="1771">
        <v>56418.400000000001</v>
      </c>
      <c r="T39" s="1771">
        <v>52874.400000000001</v>
      </c>
      <c r="U39" s="1771">
        <v>41203.4</v>
      </c>
      <c r="V39" s="1777"/>
      <c r="W39" s="1777"/>
      <c r="X39" s="1777"/>
      <c r="Y39" s="1777"/>
      <c r="Z39" s="1777"/>
      <c r="AA39" s="1777"/>
      <c r="AB39" s="1777"/>
      <c r="AC39" s="1778"/>
      <c r="AD39" s="1779"/>
      <c r="AE39" s="1779"/>
      <c r="AF39" s="1779"/>
      <c r="AG39" s="1779"/>
      <c r="AH39" s="1779"/>
      <c r="AI39" s="1779"/>
    </row>
    <row r="40" spans="1:38" s="1780" customFormat="1" ht="12" customHeight="1">
      <c r="A40" s="1780" t="s">
        <v>547</v>
      </c>
      <c r="B40" s="1781"/>
      <c r="C40" s="1781"/>
      <c r="D40" s="1781"/>
      <c r="E40" s="1781"/>
      <c r="F40" s="1781"/>
      <c r="G40" s="1782"/>
      <c r="H40" s="1782"/>
      <c r="I40" s="1782"/>
      <c r="J40" s="1783"/>
      <c r="K40" s="1783"/>
      <c r="L40" s="1783"/>
      <c r="M40" s="1783"/>
      <c r="N40" s="1784" t="s">
        <v>380</v>
      </c>
      <c r="O40" s="1780" t="s">
        <v>2300</v>
      </c>
      <c r="P40" s="1783"/>
      <c r="Q40" s="1783"/>
      <c r="R40" s="1784"/>
      <c r="S40" s="1783"/>
      <c r="U40" s="1783"/>
      <c r="V40" s="1783"/>
      <c r="W40" s="1783"/>
      <c r="X40" s="1783"/>
      <c r="Y40" s="1783"/>
      <c r="Z40" s="1783"/>
      <c r="AA40" s="1785"/>
      <c r="AB40" s="1783"/>
      <c r="AC40" s="1785"/>
    </row>
    <row r="42" spans="1:38">
      <c r="B42" s="269"/>
      <c r="C42" s="269"/>
      <c r="D42" s="269"/>
      <c r="E42" s="270"/>
    </row>
  </sheetData>
  <mergeCells count="25">
    <mergeCell ref="AB4:AI4"/>
    <mergeCell ref="AB6:AC6"/>
    <mergeCell ref="AB7:AC7"/>
    <mergeCell ref="A2:G2"/>
    <mergeCell ref="H2:N2"/>
    <mergeCell ref="H3:N3"/>
    <mergeCell ref="A3:G3"/>
    <mergeCell ref="O2:U2"/>
    <mergeCell ref="O3:U3"/>
    <mergeCell ref="E26:G26"/>
    <mergeCell ref="K26:M26"/>
    <mergeCell ref="V26:W26"/>
    <mergeCell ref="A4:G4"/>
    <mergeCell ref="H4:N4"/>
    <mergeCell ref="Q4:S4"/>
    <mergeCell ref="V4:AA4"/>
    <mergeCell ref="V6:W6"/>
    <mergeCell ref="E7:G7"/>
    <mergeCell ref="K7:M7"/>
    <mergeCell ref="V7:W7"/>
    <mergeCell ref="A23:G23"/>
    <mergeCell ref="H23:N23"/>
    <mergeCell ref="Q23:S23"/>
    <mergeCell ref="V23:AC23"/>
    <mergeCell ref="V25:W25"/>
  </mergeCells>
  <phoneticPr fontId="4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G227"/>
  <sheetViews>
    <sheetView view="pageBreakPreview" topLeftCell="A10" zoomScale="85" zoomScaleNormal="79" zoomScaleSheetLayoutView="85" workbookViewId="0">
      <selection activeCell="J52" sqref="J51:J52"/>
    </sheetView>
  </sheetViews>
  <sheetFormatPr defaultColWidth="5.125" defaultRowHeight="11.25"/>
  <cols>
    <col min="1" max="1" width="17.625" style="6" customWidth="1"/>
    <col min="2" max="6" width="12.625" style="6" customWidth="1"/>
    <col min="7" max="7" width="13.375" style="216" customWidth="1"/>
    <col min="8" max="12" width="12.625" style="6" customWidth="1"/>
    <col min="13" max="13" width="13.25" style="216" customWidth="1"/>
    <col min="14" max="14" width="17.625" style="6" customWidth="1"/>
    <col min="15" max="16384" width="5.125" style="6"/>
  </cols>
  <sheetData>
    <row r="1" spans="1:111" s="3" customFormat="1" ht="27.95" customHeight="1">
      <c r="B1" s="1"/>
      <c r="C1" s="219"/>
      <c r="D1" s="219"/>
      <c r="E1" s="219"/>
      <c r="F1" s="219"/>
      <c r="G1" s="220"/>
      <c r="H1" s="1"/>
      <c r="I1" s="219"/>
      <c r="J1" s="219"/>
      <c r="K1" s="219"/>
      <c r="L1" s="219"/>
      <c r="M1" s="220"/>
      <c r="N1" s="1"/>
    </row>
    <row r="2" spans="1:111" s="307" customFormat="1" ht="30" customHeight="1">
      <c r="A2" s="2138" t="s">
        <v>951</v>
      </c>
      <c r="B2" s="2138"/>
      <c r="C2" s="2138"/>
      <c r="D2" s="2138"/>
      <c r="E2" s="2138"/>
      <c r="F2" s="2138"/>
      <c r="G2" s="2138"/>
      <c r="H2" s="306"/>
      <c r="I2" s="306"/>
      <c r="J2" s="306"/>
      <c r="K2" s="306"/>
      <c r="L2" s="306"/>
      <c r="M2" s="332"/>
      <c r="N2" s="306"/>
    </row>
    <row r="3" spans="1:111" s="387" customFormat="1" ht="39.950000000000003" customHeight="1">
      <c r="A3" s="2139" t="s">
        <v>952</v>
      </c>
      <c r="B3" s="2139"/>
      <c r="C3" s="2139"/>
      <c r="D3" s="2139"/>
      <c r="E3" s="2139"/>
      <c r="F3" s="2139"/>
      <c r="G3" s="2139"/>
      <c r="H3" s="394"/>
      <c r="I3" s="394"/>
      <c r="J3" s="394"/>
      <c r="K3" s="394"/>
      <c r="L3" s="394"/>
      <c r="M3" s="395"/>
      <c r="N3" s="394"/>
    </row>
    <row r="4" spans="1:111" s="360" customFormat="1" ht="20.100000000000001" customHeight="1">
      <c r="A4" s="360" t="s">
        <v>1001</v>
      </c>
      <c r="B4" s="357"/>
      <c r="C4" s="1588"/>
      <c r="D4" s="1588"/>
      <c r="E4" s="1588"/>
      <c r="F4" s="1588"/>
      <c r="G4" s="370"/>
      <c r="H4" s="357"/>
      <c r="I4" s="1588"/>
      <c r="J4" s="1588"/>
      <c r="K4" s="1588"/>
      <c r="L4" s="1588"/>
      <c r="M4" s="370"/>
      <c r="N4" s="546" t="s">
        <v>1002</v>
      </c>
    </row>
    <row r="5" spans="1:111" s="1589" customFormat="1" ht="45" customHeight="1">
      <c r="A5" s="2365" t="s">
        <v>2166</v>
      </c>
      <c r="B5" s="2392" t="s">
        <v>2453</v>
      </c>
      <c r="C5" s="2393"/>
      <c r="D5" s="2393"/>
      <c r="E5" s="2393"/>
      <c r="F5" s="2393"/>
      <c r="G5" s="2393"/>
      <c r="H5" s="2393" t="s">
        <v>2454</v>
      </c>
      <c r="I5" s="2393"/>
      <c r="J5" s="2393"/>
      <c r="K5" s="2393"/>
      <c r="L5" s="2393"/>
      <c r="M5" s="2394"/>
      <c r="N5" s="2387" t="s">
        <v>212</v>
      </c>
    </row>
    <row r="6" spans="1:111" s="1591" customFormat="1" ht="45" customHeight="1">
      <c r="A6" s="2366"/>
      <c r="B6" s="1593">
        <v>2005</v>
      </c>
      <c r="C6" s="1593">
        <v>2006</v>
      </c>
      <c r="D6" s="1593">
        <v>2007</v>
      </c>
      <c r="E6" s="1593">
        <v>2008</v>
      </c>
      <c r="F6" s="1594">
        <v>2009</v>
      </c>
      <c r="G6" s="1595">
        <v>2010</v>
      </c>
      <c r="H6" s="1596">
        <v>2005</v>
      </c>
      <c r="I6" s="1597">
        <v>2006</v>
      </c>
      <c r="J6" s="1593">
        <v>2007</v>
      </c>
      <c r="K6" s="1593">
        <v>2008</v>
      </c>
      <c r="L6" s="1594">
        <v>2009</v>
      </c>
      <c r="M6" s="1598">
        <v>2010</v>
      </c>
      <c r="N6" s="2388"/>
      <c r="O6" s="1590"/>
      <c r="P6" s="1590"/>
      <c r="Q6" s="1590"/>
      <c r="R6" s="1590"/>
      <c r="S6" s="1590"/>
      <c r="T6" s="1590"/>
      <c r="U6" s="1590"/>
      <c r="V6" s="1590"/>
      <c r="W6" s="1590"/>
      <c r="X6" s="1590"/>
      <c r="Y6" s="1590"/>
      <c r="Z6" s="1590"/>
      <c r="AA6" s="1590"/>
      <c r="AB6" s="1590"/>
      <c r="AC6" s="1590"/>
      <c r="AD6" s="1590"/>
      <c r="AE6" s="1590"/>
      <c r="AF6" s="1590"/>
      <c r="AG6" s="1590"/>
      <c r="AH6" s="1590"/>
      <c r="AI6" s="1590"/>
      <c r="AJ6" s="1590"/>
      <c r="AK6" s="1590"/>
      <c r="AL6" s="1590"/>
      <c r="AM6" s="1590"/>
      <c r="AN6" s="1590"/>
      <c r="AO6" s="1590"/>
      <c r="AP6" s="1590"/>
      <c r="AQ6" s="1590"/>
      <c r="AR6" s="1590"/>
      <c r="AS6" s="1590"/>
      <c r="AT6" s="1590"/>
      <c r="AU6" s="1590"/>
      <c r="AV6" s="1590"/>
      <c r="AW6" s="1590"/>
      <c r="AX6" s="1590"/>
      <c r="AY6" s="1590"/>
      <c r="AZ6" s="1590"/>
      <c r="BA6" s="1590"/>
      <c r="BB6" s="1590"/>
      <c r="BC6" s="1590"/>
      <c r="BD6" s="1590"/>
      <c r="BE6" s="1590"/>
      <c r="BF6" s="1590"/>
      <c r="BG6" s="1590"/>
      <c r="BH6" s="1590"/>
      <c r="BI6" s="1590"/>
      <c r="BJ6" s="1590"/>
      <c r="BK6" s="1590"/>
      <c r="BL6" s="1590"/>
      <c r="BM6" s="1590"/>
      <c r="BN6" s="1590"/>
      <c r="BO6" s="1590"/>
      <c r="BP6" s="1590"/>
      <c r="BQ6" s="1590"/>
      <c r="BR6" s="1590"/>
      <c r="BS6" s="1590"/>
      <c r="BT6" s="1590"/>
      <c r="BU6" s="1590"/>
      <c r="BV6" s="1590"/>
      <c r="BW6" s="1590"/>
      <c r="BX6" s="1590"/>
      <c r="BY6" s="1590"/>
      <c r="BZ6" s="1590"/>
      <c r="CA6" s="1590"/>
      <c r="CB6" s="1590"/>
      <c r="CC6" s="1590"/>
      <c r="CD6" s="1590"/>
      <c r="CE6" s="1590"/>
      <c r="CF6" s="1590"/>
      <c r="CG6" s="1590"/>
      <c r="CH6" s="1590"/>
      <c r="CI6" s="1590"/>
      <c r="CJ6" s="1590"/>
      <c r="CK6" s="1590"/>
      <c r="CL6" s="1590"/>
      <c r="CM6" s="1590"/>
      <c r="CN6" s="1590"/>
      <c r="CO6" s="1590"/>
      <c r="CP6" s="1590"/>
      <c r="CQ6" s="1590"/>
      <c r="CR6" s="1590"/>
      <c r="CS6" s="1590"/>
      <c r="CT6" s="1590"/>
      <c r="CU6" s="1590"/>
      <c r="CV6" s="1590"/>
      <c r="CW6" s="1590"/>
      <c r="CX6" s="1590"/>
      <c r="CY6" s="1590"/>
      <c r="CZ6" s="1590"/>
      <c r="DA6" s="1590"/>
      <c r="DB6" s="1590"/>
      <c r="DC6" s="1590"/>
      <c r="DD6" s="1590"/>
      <c r="DE6" s="1590"/>
      <c r="DF6" s="1590"/>
      <c r="DG6" s="1590"/>
    </row>
    <row r="7" spans="1:111" s="339" customFormat="1" ht="21.6" customHeight="1">
      <c r="A7" s="1599"/>
      <c r="B7" s="2389" t="s">
        <v>2169</v>
      </c>
      <c r="C7" s="2390"/>
      <c r="D7" s="2390"/>
      <c r="E7" s="2390"/>
      <c r="F7" s="2390"/>
      <c r="G7" s="2390"/>
      <c r="H7" s="2390" t="s">
        <v>2169</v>
      </c>
      <c r="I7" s="2390"/>
      <c r="J7" s="2390"/>
      <c r="K7" s="2390"/>
      <c r="L7" s="2390"/>
      <c r="M7" s="2391"/>
      <c r="N7" s="1600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8"/>
      <c r="DF7" s="338"/>
      <c r="DG7" s="338"/>
    </row>
    <row r="8" spans="1:111" s="333" customFormat="1" ht="16.149999999999999" customHeight="1">
      <c r="A8" s="1601" t="s">
        <v>2167</v>
      </c>
      <c r="B8" s="1602">
        <v>869305</v>
      </c>
      <c r="C8" s="1603">
        <v>912926</v>
      </c>
      <c r="D8" s="1603">
        <v>983030</v>
      </c>
      <c r="E8" s="1603">
        <v>1028500.488</v>
      </c>
      <c r="F8" s="1603">
        <v>1065665</v>
      </c>
      <c r="G8" s="1604">
        <v>1172742</v>
      </c>
      <c r="H8" s="1603">
        <v>869305</v>
      </c>
      <c r="I8" s="1603">
        <v>914018</v>
      </c>
      <c r="J8" s="1603">
        <v>965298</v>
      </c>
      <c r="K8" s="1603">
        <v>991677.40600000008</v>
      </c>
      <c r="L8" s="1603">
        <v>999311</v>
      </c>
      <c r="M8" s="1605">
        <v>1067218</v>
      </c>
      <c r="N8" s="2045" t="s">
        <v>2168</v>
      </c>
    </row>
    <row r="9" spans="1:111" s="333" customFormat="1" ht="16.149999999999999" customHeight="1">
      <c r="A9" s="1601" t="s">
        <v>434</v>
      </c>
      <c r="B9" s="1602">
        <v>208899</v>
      </c>
      <c r="C9" s="1603">
        <v>220135</v>
      </c>
      <c r="D9" s="1603">
        <v>236517</v>
      </c>
      <c r="E9" s="1603">
        <v>248383.24</v>
      </c>
      <c r="F9" s="1603">
        <v>257598</v>
      </c>
      <c r="G9" s="1604">
        <v>271649</v>
      </c>
      <c r="H9" s="1603">
        <v>208899</v>
      </c>
      <c r="I9" s="1603">
        <v>217965</v>
      </c>
      <c r="J9" s="1603">
        <v>227495</v>
      </c>
      <c r="K9" s="1603">
        <v>234084.20800000001</v>
      </c>
      <c r="L9" s="1603">
        <v>237594</v>
      </c>
      <c r="M9" s="1605">
        <v>241052</v>
      </c>
      <c r="N9" s="2045" t="s">
        <v>397</v>
      </c>
    </row>
    <row r="10" spans="1:111" s="333" customFormat="1" ht="16.149999999999999" customHeight="1">
      <c r="A10" s="1601" t="s">
        <v>435</v>
      </c>
      <c r="B10" s="1602">
        <v>48069</v>
      </c>
      <c r="C10" s="1603">
        <v>49434</v>
      </c>
      <c r="D10" s="1603">
        <v>52680</v>
      </c>
      <c r="E10" s="1603">
        <v>56182.324000000001</v>
      </c>
      <c r="F10" s="1603">
        <v>55526</v>
      </c>
      <c r="G10" s="1604">
        <v>59531</v>
      </c>
      <c r="H10" s="1603">
        <v>48069</v>
      </c>
      <c r="I10" s="1603">
        <v>49726</v>
      </c>
      <c r="J10" s="1603">
        <v>52098</v>
      </c>
      <c r="K10" s="1603">
        <v>52739.397000000004</v>
      </c>
      <c r="L10" s="1603">
        <v>51349</v>
      </c>
      <c r="M10" s="1605">
        <v>53407</v>
      </c>
      <c r="N10" s="2045" t="s">
        <v>213</v>
      </c>
    </row>
    <row r="11" spans="1:111" s="333" customFormat="1" ht="16.149999999999999" customHeight="1">
      <c r="A11" s="1601" t="s">
        <v>436</v>
      </c>
      <c r="B11" s="1602">
        <v>28756</v>
      </c>
      <c r="C11" s="1603">
        <v>30244</v>
      </c>
      <c r="D11" s="1603">
        <v>32261</v>
      </c>
      <c r="E11" s="1603">
        <v>32714.33</v>
      </c>
      <c r="F11" s="1603">
        <v>32797</v>
      </c>
      <c r="G11" s="1604">
        <v>35632</v>
      </c>
      <c r="H11" s="1603">
        <v>28756</v>
      </c>
      <c r="I11" s="1603">
        <v>29883</v>
      </c>
      <c r="J11" s="1603">
        <v>31244</v>
      </c>
      <c r="K11" s="1603">
        <v>31665.828000000001</v>
      </c>
      <c r="L11" s="1603">
        <v>30151</v>
      </c>
      <c r="M11" s="1605">
        <v>32590</v>
      </c>
      <c r="N11" s="2045" t="s">
        <v>214</v>
      </c>
    </row>
    <row r="12" spans="1:111" s="286" customFormat="1" ht="16.149999999999999" customHeight="1">
      <c r="A12" s="1601" t="s">
        <v>437</v>
      </c>
      <c r="B12" s="1602">
        <v>40398</v>
      </c>
      <c r="C12" s="1603">
        <v>43311</v>
      </c>
      <c r="D12" s="1603">
        <v>47780</v>
      </c>
      <c r="E12" s="1603">
        <v>47827.269</v>
      </c>
      <c r="F12" s="1603">
        <v>50256</v>
      </c>
      <c r="G12" s="1604">
        <v>56857</v>
      </c>
      <c r="H12" s="1603">
        <v>40398</v>
      </c>
      <c r="I12" s="1603">
        <v>43126</v>
      </c>
      <c r="J12" s="1603">
        <v>46310</v>
      </c>
      <c r="K12" s="1603">
        <v>47087.213000000003</v>
      </c>
      <c r="L12" s="1603">
        <v>47479</v>
      </c>
      <c r="M12" s="1605">
        <v>51864</v>
      </c>
      <c r="N12" s="2045" t="s">
        <v>215</v>
      </c>
    </row>
    <row r="13" spans="1:111" s="286" customFormat="1" ht="16.149999999999999" customHeight="1">
      <c r="A13" s="1601" t="s">
        <v>438</v>
      </c>
      <c r="B13" s="1602">
        <v>18896</v>
      </c>
      <c r="C13" s="1603">
        <v>20299</v>
      </c>
      <c r="D13" s="1603">
        <v>21281</v>
      </c>
      <c r="E13" s="1603">
        <v>21745.349000000002</v>
      </c>
      <c r="F13" s="1603">
        <v>22066</v>
      </c>
      <c r="G13" s="1604">
        <v>25140</v>
      </c>
      <c r="H13" s="1603">
        <v>18896</v>
      </c>
      <c r="I13" s="1603">
        <v>20127</v>
      </c>
      <c r="J13" s="1603">
        <v>20831</v>
      </c>
      <c r="K13" s="1603">
        <v>20668.438000000002</v>
      </c>
      <c r="L13" s="1603">
        <v>20671</v>
      </c>
      <c r="M13" s="1605">
        <v>22544</v>
      </c>
      <c r="N13" s="2045" t="s">
        <v>216</v>
      </c>
    </row>
    <row r="14" spans="1:111" s="286" customFormat="1" ht="16.149999999999999" customHeight="1">
      <c r="A14" s="1601" t="s">
        <v>439</v>
      </c>
      <c r="B14" s="1602">
        <v>20030</v>
      </c>
      <c r="C14" s="1603">
        <v>20802</v>
      </c>
      <c r="D14" s="1603">
        <v>22186</v>
      </c>
      <c r="E14" s="1603">
        <v>23218.135000000002</v>
      </c>
      <c r="F14" s="1603">
        <v>24211</v>
      </c>
      <c r="G14" s="1604">
        <v>26413</v>
      </c>
      <c r="H14" s="1603">
        <v>20030</v>
      </c>
      <c r="I14" s="1603">
        <v>20713</v>
      </c>
      <c r="J14" s="1603">
        <v>21361</v>
      </c>
      <c r="K14" s="1603">
        <v>21642.766</v>
      </c>
      <c r="L14" s="1603">
        <v>21763</v>
      </c>
      <c r="M14" s="1605">
        <v>23250</v>
      </c>
      <c r="N14" s="2045" t="s">
        <v>217</v>
      </c>
    </row>
    <row r="15" spans="1:111" s="286" customFormat="1" ht="16.149999999999999" customHeight="1">
      <c r="A15" s="1601" t="s">
        <v>665</v>
      </c>
      <c r="B15" s="1602">
        <v>41697</v>
      </c>
      <c r="C15" s="1603">
        <v>43214</v>
      </c>
      <c r="D15" s="1603">
        <v>48059</v>
      </c>
      <c r="E15" s="1603">
        <v>52408.173000000003</v>
      </c>
      <c r="F15" s="1603">
        <v>51271</v>
      </c>
      <c r="G15" s="1604">
        <v>59160</v>
      </c>
      <c r="H15" s="1603">
        <v>41697</v>
      </c>
      <c r="I15" s="1603">
        <v>42483</v>
      </c>
      <c r="J15" s="1603">
        <v>44265</v>
      </c>
      <c r="K15" s="1603">
        <v>44621.843000000001</v>
      </c>
      <c r="L15" s="1603">
        <v>43191</v>
      </c>
      <c r="M15" s="1605">
        <v>46413</v>
      </c>
      <c r="N15" s="2045" t="s">
        <v>395</v>
      </c>
    </row>
    <row r="16" spans="1:111" s="286" customFormat="1" ht="16.149999999999999" customHeight="1">
      <c r="A16" s="1601" t="s">
        <v>440</v>
      </c>
      <c r="B16" s="1602">
        <v>169315</v>
      </c>
      <c r="C16" s="1603">
        <v>180852</v>
      </c>
      <c r="D16" s="1603">
        <v>193658</v>
      </c>
      <c r="E16" s="1603">
        <v>198948.41200000001</v>
      </c>
      <c r="F16" s="1603">
        <v>208296</v>
      </c>
      <c r="G16" s="1604">
        <v>232428</v>
      </c>
      <c r="H16" s="1603">
        <v>169315</v>
      </c>
      <c r="I16" s="1603">
        <v>182399</v>
      </c>
      <c r="J16" s="1603">
        <v>193615</v>
      </c>
      <c r="K16" s="1603">
        <v>201696.182</v>
      </c>
      <c r="L16" s="1603">
        <v>203627</v>
      </c>
      <c r="M16" s="1605">
        <v>227660</v>
      </c>
      <c r="N16" s="2045" t="s">
        <v>218</v>
      </c>
    </row>
    <row r="17" spans="1:111" s="286" customFormat="1" ht="16.149999999999999" customHeight="1">
      <c r="A17" s="1601" t="s">
        <v>441</v>
      </c>
      <c r="B17" s="1602">
        <v>23015</v>
      </c>
      <c r="C17" s="1603">
        <v>24133</v>
      </c>
      <c r="D17" s="1603">
        <v>25989</v>
      </c>
      <c r="E17" s="1603">
        <v>26310.58</v>
      </c>
      <c r="F17" s="1603">
        <v>27348</v>
      </c>
      <c r="G17" s="1604">
        <v>28829</v>
      </c>
      <c r="H17" s="1603">
        <v>23015</v>
      </c>
      <c r="I17" s="1603">
        <v>24155</v>
      </c>
      <c r="J17" s="1603">
        <v>2172.1999999999998</v>
      </c>
      <c r="K17" s="1603">
        <v>25530.144</v>
      </c>
      <c r="L17" s="1603">
        <v>25360</v>
      </c>
      <c r="M17" s="1605">
        <v>26431</v>
      </c>
      <c r="N17" s="2045" t="s">
        <v>219</v>
      </c>
    </row>
    <row r="18" spans="1:111" s="286" customFormat="1" ht="16.149999999999999" customHeight="1">
      <c r="A18" s="1601" t="s">
        <v>442</v>
      </c>
      <c r="B18" s="1602">
        <v>26721</v>
      </c>
      <c r="C18" s="1603">
        <v>27997</v>
      </c>
      <c r="D18" s="1603">
        <v>30001</v>
      </c>
      <c r="E18" s="1603">
        <v>30104.794000000002</v>
      </c>
      <c r="F18" s="1603">
        <v>32175</v>
      </c>
      <c r="G18" s="1604">
        <v>36233</v>
      </c>
      <c r="H18" s="1603">
        <v>26721</v>
      </c>
      <c r="I18" s="1603">
        <v>27766</v>
      </c>
      <c r="J18" s="1603">
        <v>29380</v>
      </c>
      <c r="K18" s="1603">
        <v>29962.74</v>
      </c>
      <c r="L18" s="1603">
        <v>31079</v>
      </c>
      <c r="M18" s="1605">
        <v>33828</v>
      </c>
      <c r="N18" s="2045" t="s">
        <v>220</v>
      </c>
    </row>
    <row r="19" spans="1:111" s="286" customFormat="1" ht="16.149999999999999" customHeight="1">
      <c r="A19" s="1601" t="s">
        <v>443</v>
      </c>
      <c r="B19" s="1602">
        <v>47497</v>
      </c>
      <c r="C19" s="1603">
        <v>51361</v>
      </c>
      <c r="D19" s="1603">
        <v>55148</v>
      </c>
      <c r="E19" s="1603">
        <v>57973.983</v>
      </c>
      <c r="F19" s="1603">
        <v>65134</v>
      </c>
      <c r="G19" s="1604">
        <v>76354</v>
      </c>
      <c r="H19" s="1603">
        <v>47497</v>
      </c>
      <c r="I19" s="1603">
        <v>53505</v>
      </c>
      <c r="J19" s="1603">
        <v>57563</v>
      </c>
      <c r="K19" s="1603">
        <v>61568.588000000003</v>
      </c>
      <c r="L19" s="1603">
        <v>67055</v>
      </c>
      <c r="M19" s="1605">
        <v>75607</v>
      </c>
      <c r="N19" s="2045" t="s">
        <v>221</v>
      </c>
    </row>
    <row r="20" spans="1:111" s="308" customFormat="1" ht="16.149999999999999" customHeight="1">
      <c r="A20" s="1601" t="s">
        <v>444</v>
      </c>
      <c r="B20" s="1602">
        <v>25221</v>
      </c>
      <c r="C20" s="1603">
        <v>26488</v>
      </c>
      <c r="D20" s="1603">
        <v>28586</v>
      </c>
      <c r="E20" s="1603">
        <v>29471.304</v>
      </c>
      <c r="F20" s="1603">
        <v>31855</v>
      </c>
      <c r="G20" s="1604">
        <v>34643</v>
      </c>
      <c r="H20" s="1603">
        <v>25221</v>
      </c>
      <c r="I20" s="1603">
        <v>26366</v>
      </c>
      <c r="J20" s="1603">
        <v>27851</v>
      </c>
      <c r="K20" s="1603">
        <v>28227.297999999999</v>
      </c>
      <c r="L20" s="1603">
        <v>28471</v>
      </c>
      <c r="M20" s="1605">
        <v>30045</v>
      </c>
      <c r="N20" s="2045" t="s">
        <v>222</v>
      </c>
    </row>
    <row r="21" spans="1:111" s="286" customFormat="1" ht="16.149999999999999" customHeight="1">
      <c r="A21" s="1601" t="s">
        <v>445</v>
      </c>
      <c r="B21" s="1602">
        <v>42816</v>
      </c>
      <c r="C21" s="1603">
        <v>42182</v>
      </c>
      <c r="D21" s="1603">
        <v>47021</v>
      </c>
      <c r="E21" s="1603">
        <v>52387.28</v>
      </c>
      <c r="F21" s="1603">
        <v>51048</v>
      </c>
      <c r="G21" s="1604">
        <v>58750</v>
      </c>
      <c r="H21" s="1603">
        <v>42816</v>
      </c>
      <c r="I21" s="1603">
        <v>43557</v>
      </c>
      <c r="J21" s="1603">
        <v>46466</v>
      </c>
      <c r="K21" s="1603">
        <v>47303.19</v>
      </c>
      <c r="L21" s="1603">
        <v>48008</v>
      </c>
      <c r="M21" s="1605">
        <v>51303</v>
      </c>
      <c r="N21" s="2045" t="s">
        <v>223</v>
      </c>
    </row>
    <row r="22" spans="1:111" s="286" customFormat="1" ht="16.149999999999999" customHeight="1">
      <c r="A22" s="1601" t="s">
        <v>450</v>
      </c>
      <c r="B22" s="1602">
        <v>61757</v>
      </c>
      <c r="C22" s="1603">
        <v>62643</v>
      </c>
      <c r="D22" s="1603">
        <v>63969</v>
      </c>
      <c r="E22" s="1603">
        <v>67711.990999999995</v>
      </c>
      <c r="F22" s="1603">
        <v>69223</v>
      </c>
      <c r="G22" s="1604">
        <v>78314</v>
      </c>
      <c r="H22" s="1603">
        <v>61757</v>
      </c>
      <c r="I22" s="1603">
        <v>62566</v>
      </c>
      <c r="J22" s="1603">
        <v>67990</v>
      </c>
      <c r="K22" s="1603">
        <v>68527.418999999994</v>
      </c>
      <c r="L22" s="1603">
        <v>66239</v>
      </c>
      <c r="M22" s="1605">
        <v>68701</v>
      </c>
      <c r="N22" s="2045" t="s">
        <v>224</v>
      </c>
    </row>
    <row r="23" spans="1:111" s="297" customFormat="1" ht="16.149999999999999" customHeight="1">
      <c r="A23" s="1601" t="s">
        <v>446</v>
      </c>
      <c r="B23" s="1602">
        <v>58251</v>
      </c>
      <c r="C23" s="1603">
        <v>61735</v>
      </c>
      <c r="D23" s="1603">
        <v>69157</v>
      </c>
      <c r="E23" s="1603">
        <v>74280.286999999997</v>
      </c>
      <c r="F23" s="1603">
        <v>77213</v>
      </c>
      <c r="G23" s="1604">
        <v>82341</v>
      </c>
      <c r="H23" s="1603">
        <v>58251</v>
      </c>
      <c r="I23" s="1603">
        <v>61549</v>
      </c>
      <c r="J23" s="1603">
        <v>64877</v>
      </c>
      <c r="K23" s="1603">
        <v>68017.756000000008</v>
      </c>
      <c r="L23" s="1603">
        <v>68383</v>
      </c>
      <c r="M23" s="1605">
        <v>73385</v>
      </c>
      <c r="N23" s="2045" t="s">
        <v>225</v>
      </c>
    </row>
    <row r="24" spans="1:111" s="286" customFormat="1" ht="16.149999999999999" customHeight="1">
      <c r="A24" s="1601" t="s">
        <v>447</v>
      </c>
      <c r="B24" s="1602">
        <v>7966</v>
      </c>
      <c r="C24" s="1603">
        <v>8096</v>
      </c>
      <c r="D24" s="1603">
        <v>8736</v>
      </c>
      <c r="E24" s="1603">
        <v>8833.0370000000003</v>
      </c>
      <c r="F24" s="1603">
        <v>9648</v>
      </c>
      <c r="G24" s="1604">
        <v>10469</v>
      </c>
      <c r="H24" s="1603">
        <v>7966</v>
      </c>
      <c r="I24" s="1603">
        <v>8131</v>
      </c>
      <c r="J24" s="1603">
        <v>8651</v>
      </c>
      <c r="K24" s="1603">
        <v>8334.3960000000006</v>
      </c>
      <c r="L24" s="1603">
        <v>8893</v>
      </c>
      <c r="M24" s="1605">
        <v>9139</v>
      </c>
      <c r="N24" s="2045" t="s">
        <v>544</v>
      </c>
    </row>
    <row r="25" spans="1:111" s="337" customFormat="1" ht="21.6" customHeight="1">
      <c r="A25" s="1606"/>
      <c r="B25" s="2389" t="s">
        <v>2170</v>
      </c>
      <c r="C25" s="2390"/>
      <c r="D25" s="2390"/>
      <c r="E25" s="2390"/>
      <c r="F25" s="2390"/>
      <c r="G25" s="2390"/>
      <c r="H25" s="2390" t="s">
        <v>2171</v>
      </c>
      <c r="I25" s="2390"/>
      <c r="J25" s="2390"/>
      <c r="K25" s="2390"/>
      <c r="L25" s="2390"/>
      <c r="M25" s="2391"/>
      <c r="N25" s="204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6"/>
      <c r="CR25" s="336"/>
      <c r="CS25" s="336"/>
      <c r="CT25" s="336"/>
      <c r="CU25" s="336"/>
      <c r="CV25" s="336"/>
      <c r="CW25" s="336"/>
      <c r="CX25" s="336"/>
      <c r="CY25" s="336"/>
      <c r="CZ25" s="336"/>
      <c r="DA25" s="336"/>
      <c r="DB25" s="336"/>
      <c r="DC25" s="336"/>
      <c r="DD25" s="336"/>
      <c r="DE25" s="336"/>
      <c r="DF25" s="336"/>
      <c r="DG25" s="336"/>
    </row>
    <row r="26" spans="1:111" s="333" customFormat="1" ht="16.149999999999999" customHeight="1">
      <c r="A26" s="1601" t="s">
        <v>2167</v>
      </c>
      <c r="B26" s="1607">
        <v>100</v>
      </c>
      <c r="C26" s="1608">
        <v>100.00025433578938</v>
      </c>
      <c r="D26" s="1608">
        <v>100</v>
      </c>
      <c r="E26" s="1608">
        <v>100</v>
      </c>
      <c r="F26" s="1609">
        <f t="shared" ref="F26:F33" si="0">F8/$F$8*100</f>
        <v>100</v>
      </c>
      <c r="G26" s="1610">
        <f>G8/$G$8*100</f>
        <v>100</v>
      </c>
      <c r="H26" s="1611">
        <v>4.1369429460295102</v>
      </c>
      <c r="I26" s="1611">
        <v>5.1435342026101312</v>
      </c>
      <c r="J26" s="1611">
        <v>5.6103927931397415</v>
      </c>
      <c r="K26" s="1611">
        <v>2.7327732990226927</v>
      </c>
      <c r="L26" s="1611">
        <f>(L8-K8)/K8*100</f>
        <v>0.76976584863323216</v>
      </c>
      <c r="M26" s="1612">
        <f>(M8-L8)/L8*100</f>
        <v>6.7953820182105469</v>
      </c>
      <c r="N26" s="2045" t="s">
        <v>2168</v>
      </c>
    </row>
    <row r="27" spans="1:111" s="333" customFormat="1" ht="16.149999999999999" customHeight="1">
      <c r="A27" s="1601" t="s">
        <v>434</v>
      </c>
      <c r="B27" s="1613">
        <v>24</v>
      </c>
      <c r="C27" s="1609">
        <v>24.1</v>
      </c>
      <c r="D27" s="1609">
        <v>24.1</v>
      </c>
      <c r="E27" s="1609">
        <v>24.150036183551133</v>
      </c>
      <c r="F27" s="1609">
        <f t="shared" si="0"/>
        <v>24.172511999549577</v>
      </c>
      <c r="G27" s="1610">
        <f>G9/$G$8*100</f>
        <v>23.163577325618082</v>
      </c>
      <c r="H27" s="1611">
        <v>1.9546692436088906</v>
      </c>
      <c r="I27" s="1611">
        <v>4.3398963135295041</v>
      </c>
      <c r="J27" s="1611">
        <v>4.3722616016332898</v>
      </c>
      <c r="K27" s="1611">
        <v>2.8964188223917069</v>
      </c>
      <c r="L27" s="1611">
        <f t="shared" ref="L27:M42" si="1">(L9-K9)/K9*100</f>
        <v>1.4993715423981042</v>
      </c>
      <c r="M27" s="1612">
        <f t="shared" si="1"/>
        <v>1.4554239585174709</v>
      </c>
      <c r="N27" s="2045" t="s">
        <v>397</v>
      </c>
    </row>
    <row r="28" spans="1:111" s="333" customFormat="1" ht="16.149999999999999" customHeight="1">
      <c r="A28" s="1601" t="s">
        <v>435</v>
      </c>
      <c r="B28" s="1613">
        <v>5.5</v>
      </c>
      <c r="C28" s="1609">
        <v>5.4</v>
      </c>
      <c r="D28" s="1609">
        <v>5.4</v>
      </c>
      <c r="E28" s="1609">
        <v>5.4625471407651869</v>
      </c>
      <c r="F28" s="1609">
        <f t="shared" si="0"/>
        <v>5.2104554433147374</v>
      </c>
      <c r="G28" s="1610">
        <f t="shared" ref="G28:G42" si="2">G10/$G$8*100</f>
        <v>5.0762230737877552</v>
      </c>
      <c r="H28" s="1611">
        <v>2.8874143835616439</v>
      </c>
      <c r="I28" s="1611">
        <v>3.4471280867086893</v>
      </c>
      <c r="J28" s="1611">
        <v>4.7701403692233439</v>
      </c>
      <c r="K28" s="1611">
        <v>1.231135552228501</v>
      </c>
      <c r="L28" s="1611">
        <f t="shared" si="1"/>
        <v>-2.6363536162539067</v>
      </c>
      <c r="M28" s="1612">
        <f t="shared" si="1"/>
        <v>4.0078677286802078</v>
      </c>
      <c r="N28" s="2045" t="s">
        <v>213</v>
      </c>
    </row>
    <row r="29" spans="1:111" s="333" customFormat="1" ht="16.149999999999999" customHeight="1">
      <c r="A29" s="1601" t="s">
        <v>436</v>
      </c>
      <c r="B29" s="1613">
        <v>3.3</v>
      </c>
      <c r="C29" s="1609">
        <v>3.3</v>
      </c>
      <c r="D29" s="1609">
        <v>3.3</v>
      </c>
      <c r="E29" s="1609">
        <v>3.1807792394552568</v>
      </c>
      <c r="F29" s="1609">
        <f t="shared" si="0"/>
        <v>3.0776088170297418</v>
      </c>
      <c r="G29" s="1610">
        <f t="shared" si="2"/>
        <v>3.0383494408829903</v>
      </c>
      <c r="H29" s="1611">
        <v>0.13580805794477141</v>
      </c>
      <c r="I29" s="1611">
        <v>3.9191820837390456</v>
      </c>
      <c r="J29" s="1611">
        <v>4.5544289395308368</v>
      </c>
      <c r="K29" s="1611">
        <v>1.3501088208936158</v>
      </c>
      <c r="L29" s="1611">
        <f t="shared" si="1"/>
        <v>-4.7837940634301468</v>
      </c>
      <c r="M29" s="1612">
        <f t="shared" si="1"/>
        <v>8.0892839375145105</v>
      </c>
      <c r="N29" s="2045" t="s">
        <v>214</v>
      </c>
    </row>
    <row r="30" spans="1:111" s="286" customFormat="1" ht="16.149999999999999" customHeight="1">
      <c r="A30" s="1601" t="s">
        <v>437</v>
      </c>
      <c r="B30" s="1613">
        <v>4.5999999999999996</v>
      </c>
      <c r="C30" s="1609">
        <v>4.7</v>
      </c>
      <c r="D30" s="1609">
        <v>4.9000000000000004</v>
      </c>
      <c r="E30" s="1609">
        <v>4.6501940988870007</v>
      </c>
      <c r="F30" s="1609">
        <f t="shared" si="0"/>
        <v>4.7159285516555389</v>
      </c>
      <c r="G30" s="1610">
        <f t="shared" si="2"/>
        <v>4.8482104333263418</v>
      </c>
      <c r="H30" s="1611">
        <v>3.385796545105566</v>
      </c>
      <c r="I30" s="1611">
        <v>6.7528095450269818</v>
      </c>
      <c r="J30" s="1611">
        <v>7.3830172053981364</v>
      </c>
      <c r="K30" s="1611">
        <v>1.6782833081407975</v>
      </c>
      <c r="L30" s="1611">
        <f t="shared" si="1"/>
        <v>0.83204542175812479</v>
      </c>
      <c r="M30" s="1612">
        <f t="shared" si="1"/>
        <v>9.235662082183703</v>
      </c>
      <c r="N30" s="2045" t="s">
        <v>215</v>
      </c>
    </row>
    <row r="31" spans="1:111" s="286" customFormat="1" ht="16.149999999999999" customHeight="1">
      <c r="A31" s="1601" t="s">
        <v>438</v>
      </c>
      <c r="B31" s="1613">
        <v>2.2000000000000002</v>
      </c>
      <c r="C31" s="1609">
        <v>2.2000000000000002</v>
      </c>
      <c r="D31" s="1609">
        <v>2.2000000000000002</v>
      </c>
      <c r="E31" s="1609">
        <v>2.1142769744607066</v>
      </c>
      <c r="F31" s="1609">
        <f t="shared" si="0"/>
        <v>2.0706319528181933</v>
      </c>
      <c r="G31" s="1610">
        <f t="shared" si="2"/>
        <v>2.1436940094240677</v>
      </c>
      <c r="H31" s="1611">
        <v>6.2348906504750659</v>
      </c>
      <c r="I31" s="1611">
        <v>6.5146062658763757</v>
      </c>
      <c r="J31" s="1611">
        <v>3.4977890395985494</v>
      </c>
      <c r="K31" s="1611">
        <v>-0.78038500312034031</v>
      </c>
      <c r="L31" s="1611">
        <f t="shared" si="1"/>
        <v>1.2395711761082666E-2</v>
      </c>
      <c r="M31" s="1612">
        <f t="shared" si="1"/>
        <v>9.0610033380097725</v>
      </c>
      <c r="N31" s="2045" t="s">
        <v>216</v>
      </c>
    </row>
    <row r="32" spans="1:111" s="286" customFormat="1" ht="16.149999999999999" customHeight="1">
      <c r="A32" s="1601" t="s">
        <v>439</v>
      </c>
      <c r="B32" s="1613">
        <v>2.2999999999999998</v>
      </c>
      <c r="C32" s="1609">
        <v>2.2999999999999998</v>
      </c>
      <c r="D32" s="1609">
        <v>2.2999999999999998</v>
      </c>
      <c r="E32" s="1609">
        <v>2.2574743785634452</v>
      </c>
      <c r="F32" s="1609">
        <f t="shared" si="0"/>
        <v>2.2719147199166718</v>
      </c>
      <c r="G32" s="1610">
        <f t="shared" si="2"/>
        <v>2.2522430338471717</v>
      </c>
      <c r="H32" s="1611">
        <v>2.6810888399036243</v>
      </c>
      <c r="I32" s="1611">
        <v>3.4098851722416375</v>
      </c>
      <c r="J32" s="1611">
        <v>3.1284700429681847</v>
      </c>
      <c r="K32" s="1611">
        <v>1.3190674593886036</v>
      </c>
      <c r="L32" s="1611">
        <f t="shared" si="1"/>
        <v>0.55553897316082601</v>
      </c>
      <c r="M32" s="1612">
        <f t="shared" si="1"/>
        <v>6.8326976979276752</v>
      </c>
      <c r="N32" s="2045" t="s">
        <v>217</v>
      </c>
    </row>
    <row r="33" spans="1:14" s="286" customFormat="1" ht="16.149999999999999" customHeight="1">
      <c r="A33" s="1601" t="s">
        <v>665</v>
      </c>
      <c r="B33" s="1613">
        <v>4.8</v>
      </c>
      <c r="C33" s="1609">
        <v>4.7</v>
      </c>
      <c r="D33" s="1609">
        <v>4.9000000000000004</v>
      </c>
      <c r="E33" s="1609">
        <v>5.0955904845423863</v>
      </c>
      <c r="F33" s="1609">
        <f t="shared" si="0"/>
        <v>4.8111742433128608</v>
      </c>
      <c r="G33" s="1610">
        <f t="shared" si="2"/>
        <v>5.0445878121530567</v>
      </c>
      <c r="H33" s="1611">
        <v>3.2512876386687797</v>
      </c>
      <c r="I33" s="1611">
        <v>1.8850276998345203</v>
      </c>
      <c r="J33" s="1611">
        <v>4.1946190240802208</v>
      </c>
      <c r="K33" s="1611">
        <v>0.806151587032646</v>
      </c>
      <c r="L33" s="1611">
        <f t="shared" si="1"/>
        <v>-3.2065977194173727</v>
      </c>
      <c r="M33" s="1612">
        <f t="shared" si="1"/>
        <v>7.4598874765576166</v>
      </c>
      <c r="N33" s="2045" t="s">
        <v>395</v>
      </c>
    </row>
    <row r="34" spans="1:14" s="286" customFormat="1" ht="16.149999999999999" customHeight="1">
      <c r="A34" s="1601" t="s">
        <v>440</v>
      </c>
      <c r="B34" s="1613">
        <v>19.5</v>
      </c>
      <c r="C34" s="1609">
        <v>19.8</v>
      </c>
      <c r="D34" s="1609">
        <v>19.7</v>
      </c>
      <c r="E34" s="1609">
        <v>19.34354084623439</v>
      </c>
      <c r="F34" s="1609">
        <v>19.600000000000001</v>
      </c>
      <c r="G34" s="1610">
        <f t="shared" si="2"/>
        <v>19.819192968274351</v>
      </c>
      <c r="H34" s="1611">
        <v>10.240450038089161</v>
      </c>
      <c r="I34" s="1611">
        <v>7.7276083040486663</v>
      </c>
      <c r="J34" s="1611">
        <v>6.1491565194984625</v>
      </c>
      <c r="K34" s="1611">
        <v>4.1738408697673224</v>
      </c>
      <c r="L34" s="1611">
        <f t="shared" si="1"/>
        <v>0.95729030706193496</v>
      </c>
      <c r="M34" s="1612">
        <f t="shared" si="1"/>
        <v>11.802462345366774</v>
      </c>
      <c r="N34" s="2045" t="s">
        <v>218</v>
      </c>
    </row>
    <row r="35" spans="1:14" s="286" customFormat="1" ht="16.149999999999999" customHeight="1">
      <c r="A35" s="1601" t="s">
        <v>441</v>
      </c>
      <c r="B35" s="1613">
        <v>2.6</v>
      </c>
      <c r="C35" s="1609">
        <v>2.6</v>
      </c>
      <c r="D35" s="1609">
        <v>2.6</v>
      </c>
      <c r="E35" s="1609">
        <v>2.5581494911259584</v>
      </c>
      <c r="F35" s="1609">
        <f t="shared" ref="F35:F42" si="3">F17/$F$8*100</f>
        <v>2.5662849019157052</v>
      </c>
      <c r="G35" s="1610">
        <f t="shared" si="2"/>
        <v>2.4582559505841863</v>
      </c>
      <c r="H35" s="1611">
        <v>0.81033727551467361</v>
      </c>
      <c r="I35" s="1611">
        <v>4.9532913317401697</v>
      </c>
      <c r="J35" s="1611">
        <v>4.7402194162699232</v>
      </c>
      <c r="K35" s="1611">
        <v>0.90966007905138435</v>
      </c>
      <c r="L35" s="1611">
        <f t="shared" si="1"/>
        <v>-0.66644355785850729</v>
      </c>
      <c r="M35" s="1612">
        <f t="shared" si="1"/>
        <v>4.2231861198738168</v>
      </c>
      <c r="N35" s="2045" t="s">
        <v>219</v>
      </c>
    </row>
    <row r="36" spans="1:14" s="286" customFormat="1" ht="16.149999999999999" customHeight="1">
      <c r="A36" s="1601" t="s">
        <v>442</v>
      </c>
      <c r="B36" s="1613">
        <v>3.1</v>
      </c>
      <c r="C36" s="1609">
        <v>3.1</v>
      </c>
      <c r="D36" s="1609">
        <v>3.1</v>
      </c>
      <c r="E36" s="1609">
        <v>2.9270568513332589</v>
      </c>
      <c r="F36" s="1609">
        <f t="shared" si="3"/>
        <v>3.0192415064771763</v>
      </c>
      <c r="G36" s="1610">
        <f t="shared" si="2"/>
        <v>3.0895968593262624</v>
      </c>
      <c r="H36" s="1611">
        <v>0.11239743733842869</v>
      </c>
      <c r="I36" s="1611">
        <v>3.9107817821189328</v>
      </c>
      <c r="J36" s="1611">
        <v>5.8128646546135556</v>
      </c>
      <c r="K36" s="1611">
        <v>1.9834581347855738</v>
      </c>
      <c r="L36" s="1611">
        <f t="shared" si="1"/>
        <v>3.725493729879171</v>
      </c>
      <c r="M36" s="1612">
        <f t="shared" si="1"/>
        <v>8.8452009395411686</v>
      </c>
      <c r="N36" s="2045" t="s">
        <v>220</v>
      </c>
    </row>
    <row r="37" spans="1:14" s="286" customFormat="1" ht="16.149999999999999" customHeight="1">
      <c r="A37" s="1601" t="s">
        <v>443</v>
      </c>
      <c r="B37" s="1613">
        <v>5.5</v>
      </c>
      <c r="C37" s="1609">
        <v>5.6</v>
      </c>
      <c r="D37" s="1609">
        <v>5.6</v>
      </c>
      <c r="E37" s="1609">
        <v>5.636748224858402</v>
      </c>
      <c r="F37" s="1609">
        <f t="shared" si="3"/>
        <v>6.1120520989241456</v>
      </c>
      <c r="G37" s="1610">
        <f t="shared" si="2"/>
        <v>6.5107244389644103</v>
      </c>
      <c r="H37" s="1611">
        <v>9.624483578369146</v>
      </c>
      <c r="I37" s="1611">
        <v>12.64921995073373</v>
      </c>
      <c r="J37" s="1611">
        <v>7.5843379123446404</v>
      </c>
      <c r="K37" s="1611">
        <v>6.9586157774959663</v>
      </c>
      <c r="L37" s="1611">
        <f t="shared" si="1"/>
        <v>8.9110570474671214</v>
      </c>
      <c r="M37" s="1612">
        <f t="shared" si="1"/>
        <v>12.753709641339201</v>
      </c>
      <c r="N37" s="2045" t="s">
        <v>221</v>
      </c>
    </row>
    <row r="38" spans="1:14" s="308" customFormat="1" ht="16.149999999999999" customHeight="1">
      <c r="A38" s="1601" t="s">
        <v>444</v>
      </c>
      <c r="B38" s="1613">
        <v>2.9</v>
      </c>
      <c r="C38" s="1609">
        <v>2.9</v>
      </c>
      <c r="D38" s="1609">
        <v>2.9</v>
      </c>
      <c r="E38" s="1609">
        <v>2.8654632976703067</v>
      </c>
      <c r="F38" s="1609">
        <f t="shared" si="3"/>
        <v>2.9892133081221588</v>
      </c>
      <c r="G38" s="1610">
        <f t="shared" si="2"/>
        <v>2.9540171666061248</v>
      </c>
      <c r="H38" s="1611">
        <v>1.8413082980012114</v>
      </c>
      <c r="I38" s="1611">
        <v>4.5398675706752307</v>
      </c>
      <c r="J38" s="1611">
        <v>5.6322536600166879</v>
      </c>
      <c r="K38" s="1611">
        <v>1.3511112706904558</v>
      </c>
      <c r="L38" s="1611">
        <f t="shared" si="1"/>
        <v>0.86335574875073473</v>
      </c>
      <c r="M38" s="1612">
        <f t="shared" si="1"/>
        <v>5.5284324400266938</v>
      </c>
      <c r="N38" s="2045" t="s">
        <v>222</v>
      </c>
    </row>
    <row r="39" spans="1:14" s="286" customFormat="1" ht="16.149999999999999" customHeight="1">
      <c r="A39" s="1601" t="s">
        <v>445</v>
      </c>
      <c r="B39" s="1613">
        <v>4.9000000000000004</v>
      </c>
      <c r="C39" s="1609">
        <v>4.5999999999999996</v>
      </c>
      <c r="D39" s="1609">
        <v>4.8</v>
      </c>
      <c r="E39" s="1609">
        <v>5.0935590805475623</v>
      </c>
      <c r="F39" s="1609">
        <f t="shared" si="3"/>
        <v>4.7902483425842082</v>
      </c>
      <c r="G39" s="1610">
        <f t="shared" si="2"/>
        <v>5.0096270108856</v>
      </c>
      <c r="H39" s="1611">
        <v>1.5800711743772244</v>
      </c>
      <c r="I39" s="1611">
        <v>1.7306614349775786</v>
      </c>
      <c r="J39" s="1611">
        <v>6.6786050462612216</v>
      </c>
      <c r="K39" s="1611">
        <v>1.8017259931993335</v>
      </c>
      <c r="L39" s="1611">
        <f t="shared" si="1"/>
        <v>1.4899840792978183</v>
      </c>
      <c r="M39" s="1612">
        <f t="shared" si="1"/>
        <v>6.8634394267622065</v>
      </c>
      <c r="N39" s="2045" t="s">
        <v>223</v>
      </c>
    </row>
    <row r="40" spans="1:14" s="286" customFormat="1" ht="16.149999999999999" customHeight="1">
      <c r="A40" s="1601" t="s">
        <v>450</v>
      </c>
      <c r="B40" s="1613">
        <v>7.1</v>
      </c>
      <c r="C40" s="1609">
        <v>6.9</v>
      </c>
      <c r="D40" s="1609">
        <v>6.5</v>
      </c>
      <c r="E40" s="1609">
        <v>6.5835643045411949</v>
      </c>
      <c r="F40" s="1609">
        <f t="shared" si="3"/>
        <v>6.495756171029357</v>
      </c>
      <c r="G40" s="1610">
        <f t="shared" si="2"/>
        <v>6.6778541230722537</v>
      </c>
      <c r="H40" s="1611">
        <v>4.3474587726412546</v>
      </c>
      <c r="I40" s="1611">
        <v>1.3099729585310167</v>
      </c>
      <c r="J40" s="1611">
        <v>8.6692452769875015</v>
      </c>
      <c r="K40" s="1611">
        <v>0.79043829974995494</v>
      </c>
      <c r="L40" s="1611">
        <f t="shared" si="1"/>
        <v>-3.3394209695829846</v>
      </c>
      <c r="M40" s="1612">
        <f t="shared" si="1"/>
        <v>3.7168435513821168</v>
      </c>
      <c r="N40" s="2045" t="s">
        <v>224</v>
      </c>
    </row>
    <row r="41" spans="1:14" s="297" customFormat="1" ht="16.149999999999999" customHeight="1">
      <c r="A41" s="1601" t="s">
        <v>446</v>
      </c>
      <c r="B41" s="1613">
        <v>6.7</v>
      </c>
      <c r="C41" s="1609">
        <v>6.8</v>
      </c>
      <c r="D41" s="1609">
        <v>7</v>
      </c>
      <c r="E41" s="1609">
        <v>7.2221926840738648</v>
      </c>
      <c r="F41" s="1609">
        <f t="shared" si="3"/>
        <v>7.2455227487062066</v>
      </c>
      <c r="G41" s="1610">
        <f t="shared" si="2"/>
        <v>7.021237407716276</v>
      </c>
      <c r="H41" s="1611">
        <v>1.7840293552332693</v>
      </c>
      <c r="I41" s="1611">
        <v>5.6617053784484384</v>
      </c>
      <c r="J41" s="1611">
        <v>5.4070740385708946</v>
      </c>
      <c r="K41" s="1611">
        <v>4.8410931454907109</v>
      </c>
      <c r="L41" s="1611">
        <f t="shared" si="1"/>
        <v>0.53698331359239704</v>
      </c>
      <c r="M41" s="1612">
        <f t="shared" si="1"/>
        <v>7.3146834739628268</v>
      </c>
      <c r="N41" s="2045" t="s">
        <v>225</v>
      </c>
    </row>
    <row r="42" spans="1:14" s="1592" customFormat="1" ht="16.149999999999999" customHeight="1">
      <c r="A42" s="1614" t="s">
        <v>447</v>
      </c>
      <c r="B42" s="1615">
        <v>0.9</v>
      </c>
      <c r="C42" s="1616">
        <v>0.9</v>
      </c>
      <c r="D42" s="1616">
        <v>0.9</v>
      </c>
      <c r="E42" s="1616">
        <v>0.85882671938994748</v>
      </c>
      <c r="F42" s="1616">
        <f t="shared" si="3"/>
        <v>0.90535018040378534</v>
      </c>
      <c r="G42" s="1617">
        <f t="shared" si="2"/>
        <v>0.89269421577806551</v>
      </c>
      <c r="H42" s="1618">
        <v>0.53003533568904593</v>
      </c>
      <c r="I42" s="1618">
        <v>2.0713030379111221</v>
      </c>
      <c r="J42" s="1618">
        <v>6.395277333661296</v>
      </c>
      <c r="K42" s="1618">
        <v>-3.6597387585250183</v>
      </c>
      <c r="L42" s="1618">
        <f t="shared" si="1"/>
        <v>6.7023933108049976</v>
      </c>
      <c r="M42" s="1619">
        <f t="shared" si="1"/>
        <v>2.76622062296188</v>
      </c>
      <c r="N42" s="2047" t="s">
        <v>544</v>
      </c>
    </row>
    <row r="43" spans="1:14" s="532" customFormat="1" ht="12" customHeight="1">
      <c r="A43" s="532" t="s">
        <v>673</v>
      </c>
      <c r="G43" s="1587"/>
      <c r="M43" s="1587"/>
      <c r="N43" s="533" t="s">
        <v>377</v>
      </c>
    </row>
    <row r="44" spans="1:14" s="4" customFormat="1" ht="12" customHeight="1">
      <c r="G44" s="52"/>
      <c r="M44" s="52"/>
    </row>
    <row r="45" spans="1:14" s="4" customFormat="1" ht="12" customHeight="1">
      <c r="G45" s="52"/>
      <c r="M45" s="52"/>
    </row>
    <row r="46" spans="1:14" s="4" customFormat="1" ht="12" customHeight="1">
      <c r="G46" s="52"/>
      <c r="M46" s="52"/>
    </row>
    <row r="47" spans="1:14" s="4" customFormat="1" ht="12" customHeight="1">
      <c r="G47" s="52"/>
      <c r="M47" s="52"/>
    </row>
    <row r="48" spans="1:14" s="4" customFormat="1" ht="12" customHeight="1">
      <c r="G48" s="52"/>
      <c r="M48" s="52"/>
    </row>
    <row r="49" spans="7:13" s="4" customFormat="1" ht="12" customHeight="1">
      <c r="G49" s="52"/>
      <c r="M49" s="52"/>
    </row>
    <row r="50" spans="7:13" s="4" customFormat="1" ht="12" customHeight="1">
      <c r="G50" s="52"/>
      <c r="M50" s="52"/>
    </row>
    <row r="51" spans="7:13" s="4" customFormat="1">
      <c r="G51" s="52"/>
      <c r="M51" s="52"/>
    </row>
    <row r="52" spans="7:13" s="4" customFormat="1">
      <c r="G52" s="52"/>
      <c r="M52" s="52"/>
    </row>
    <row r="53" spans="7:13" s="4" customFormat="1">
      <c r="G53" s="52"/>
      <c r="M53" s="52"/>
    </row>
    <row r="54" spans="7:13" s="4" customFormat="1">
      <c r="G54" s="52"/>
      <c r="M54" s="52"/>
    </row>
    <row r="55" spans="7:13" s="4" customFormat="1">
      <c r="G55" s="52"/>
      <c r="M55" s="52"/>
    </row>
    <row r="56" spans="7:13" s="4" customFormat="1">
      <c r="G56" s="52"/>
      <c r="M56" s="52"/>
    </row>
    <row r="57" spans="7:13" s="4" customFormat="1">
      <c r="G57" s="52"/>
      <c r="M57" s="52"/>
    </row>
    <row r="58" spans="7:13" s="4" customFormat="1">
      <c r="G58" s="52"/>
      <c r="M58" s="52"/>
    </row>
    <row r="59" spans="7:13" s="4" customFormat="1">
      <c r="G59" s="52"/>
      <c r="M59" s="52"/>
    </row>
    <row r="60" spans="7:13" s="4" customFormat="1">
      <c r="G60" s="52"/>
      <c r="M60" s="52"/>
    </row>
    <row r="61" spans="7:13" s="4" customFormat="1">
      <c r="G61" s="52"/>
      <c r="M61" s="52"/>
    </row>
    <row r="62" spans="7:13" s="4" customFormat="1">
      <c r="G62" s="52"/>
      <c r="M62" s="52"/>
    </row>
    <row r="63" spans="7:13" s="4" customFormat="1">
      <c r="G63" s="52"/>
      <c r="M63" s="52"/>
    </row>
    <row r="64" spans="7:13" s="4" customFormat="1">
      <c r="G64" s="52"/>
      <c r="M64" s="52"/>
    </row>
    <row r="65" spans="7:13" s="4" customFormat="1">
      <c r="G65" s="52"/>
      <c r="M65" s="52"/>
    </row>
    <row r="66" spans="7:13" s="4" customFormat="1">
      <c r="G66" s="52"/>
      <c r="M66" s="52"/>
    </row>
    <row r="67" spans="7:13" s="4" customFormat="1">
      <c r="G67" s="52"/>
      <c r="M67" s="52"/>
    </row>
    <row r="68" spans="7:13" s="4" customFormat="1">
      <c r="G68" s="52"/>
      <c r="M68" s="52"/>
    </row>
    <row r="69" spans="7:13" s="4" customFormat="1">
      <c r="G69" s="52"/>
      <c r="M69" s="52"/>
    </row>
    <row r="70" spans="7:13" s="4" customFormat="1">
      <c r="G70" s="52"/>
      <c r="M70" s="52"/>
    </row>
    <row r="71" spans="7:13" s="4" customFormat="1">
      <c r="G71" s="52"/>
      <c r="M71" s="52"/>
    </row>
    <row r="72" spans="7:13" s="4" customFormat="1">
      <c r="G72" s="52"/>
      <c r="M72" s="52"/>
    </row>
    <row r="73" spans="7:13" s="4" customFormat="1">
      <c r="G73" s="52"/>
      <c r="M73" s="52"/>
    </row>
    <row r="74" spans="7:13" s="4" customFormat="1">
      <c r="G74" s="52"/>
      <c r="M74" s="52"/>
    </row>
    <row r="75" spans="7:13" s="4" customFormat="1">
      <c r="G75" s="52"/>
      <c r="M75" s="52"/>
    </row>
    <row r="76" spans="7:13" s="4" customFormat="1">
      <c r="G76" s="52"/>
      <c r="M76" s="52"/>
    </row>
    <row r="77" spans="7:13" s="4" customFormat="1">
      <c r="G77" s="52"/>
      <c r="M77" s="52"/>
    </row>
    <row r="78" spans="7:13" s="4" customFormat="1">
      <c r="G78" s="52"/>
      <c r="M78" s="52"/>
    </row>
    <row r="79" spans="7:13" s="4" customFormat="1">
      <c r="G79" s="52"/>
      <c r="M79" s="52"/>
    </row>
    <row r="80" spans="7:13" s="4" customFormat="1">
      <c r="G80" s="52"/>
      <c r="M80" s="52"/>
    </row>
    <row r="81" spans="7:13" s="4" customFormat="1">
      <c r="G81" s="52"/>
      <c r="M81" s="52"/>
    </row>
    <row r="82" spans="7:13" s="4" customFormat="1">
      <c r="G82" s="52"/>
      <c r="M82" s="52"/>
    </row>
    <row r="83" spans="7:13" s="4" customFormat="1">
      <c r="G83" s="52"/>
      <c r="M83" s="52"/>
    </row>
    <row r="84" spans="7:13" s="4" customFormat="1">
      <c r="G84" s="52"/>
      <c r="M84" s="52"/>
    </row>
    <row r="85" spans="7:13" s="4" customFormat="1">
      <c r="G85" s="52"/>
      <c r="M85" s="52"/>
    </row>
    <row r="86" spans="7:13" s="4" customFormat="1">
      <c r="G86" s="52"/>
      <c r="M86" s="52"/>
    </row>
    <row r="87" spans="7:13" s="4" customFormat="1">
      <c r="G87" s="52"/>
      <c r="M87" s="52"/>
    </row>
    <row r="88" spans="7:13" s="4" customFormat="1">
      <c r="G88" s="52"/>
      <c r="M88" s="52"/>
    </row>
    <row r="89" spans="7:13" s="4" customFormat="1">
      <c r="G89" s="52"/>
      <c r="M89" s="52"/>
    </row>
    <row r="90" spans="7:13" s="4" customFormat="1">
      <c r="G90" s="52"/>
      <c r="M90" s="52"/>
    </row>
    <row r="91" spans="7:13" s="4" customFormat="1">
      <c r="G91" s="52"/>
      <c r="M91" s="52"/>
    </row>
    <row r="92" spans="7:13" s="4" customFormat="1">
      <c r="G92" s="52"/>
      <c r="M92" s="52"/>
    </row>
    <row r="93" spans="7:13" s="4" customFormat="1">
      <c r="G93" s="52"/>
      <c r="M93" s="52"/>
    </row>
    <row r="94" spans="7:13" s="4" customFormat="1">
      <c r="G94" s="52"/>
      <c r="M94" s="52"/>
    </row>
    <row r="95" spans="7:13" s="4" customFormat="1">
      <c r="G95" s="52"/>
      <c r="M95" s="52"/>
    </row>
    <row r="96" spans="7:13" s="4" customFormat="1">
      <c r="G96" s="52"/>
      <c r="M96" s="52"/>
    </row>
    <row r="97" spans="7:13" s="4" customFormat="1">
      <c r="G97" s="52"/>
      <c r="M97" s="52"/>
    </row>
    <row r="98" spans="7:13" s="4" customFormat="1">
      <c r="G98" s="52"/>
      <c r="M98" s="52"/>
    </row>
    <row r="99" spans="7:13" s="4" customFormat="1">
      <c r="G99" s="52"/>
      <c r="M99" s="52"/>
    </row>
    <row r="100" spans="7:13" s="4" customFormat="1">
      <c r="G100" s="52"/>
      <c r="M100" s="52"/>
    </row>
    <row r="101" spans="7:13" s="4" customFormat="1">
      <c r="G101" s="52"/>
      <c r="M101" s="52"/>
    </row>
    <row r="102" spans="7:13" s="4" customFormat="1">
      <c r="G102" s="52"/>
      <c r="M102" s="52"/>
    </row>
    <row r="103" spans="7:13" s="4" customFormat="1">
      <c r="G103" s="52"/>
      <c r="M103" s="52"/>
    </row>
    <row r="104" spans="7:13" s="4" customFormat="1">
      <c r="G104" s="52"/>
      <c r="M104" s="52"/>
    </row>
    <row r="105" spans="7:13" s="4" customFormat="1">
      <c r="G105" s="52"/>
      <c r="M105" s="52"/>
    </row>
    <row r="106" spans="7:13" s="4" customFormat="1">
      <c r="G106" s="52"/>
      <c r="M106" s="52"/>
    </row>
    <row r="107" spans="7:13" s="4" customFormat="1">
      <c r="G107" s="52"/>
      <c r="M107" s="52"/>
    </row>
    <row r="108" spans="7:13" s="4" customFormat="1">
      <c r="G108" s="52"/>
      <c r="M108" s="52"/>
    </row>
    <row r="109" spans="7:13" s="4" customFormat="1">
      <c r="G109" s="52"/>
      <c r="M109" s="52"/>
    </row>
    <row r="110" spans="7:13" s="4" customFormat="1">
      <c r="G110" s="52"/>
      <c r="M110" s="52"/>
    </row>
    <row r="111" spans="7:13" s="4" customFormat="1">
      <c r="G111" s="52"/>
      <c r="M111" s="52"/>
    </row>
    <row r="112" spans="7:13" s="4" customFormat="1">
      <c r="G112" s="52"/>
      <c r="M112" s="52"/>
    </row>
    <row r="113" spans="7:13" s="4" customFormat="1">
      <c r="G113" s="52"/>
      <c r="M113" s="52"/>
    </row>
    <row r="114" spans="7:13" s="4" customFormat="1">
      <c r="G114" s="52"/>
      <c r="M114" s="52"/>
    </row>
    <row r="115" spans="7:13" s="4" customFormat="1">
      <c r="G115" s="52"/>
      <c r="M115" s="52"/>
    </row>
    <row r="116" spans="7:13" s="4" customFormat="1">
      <c r="G116" s="52"/>
      <c r="M116" s="52"/>
    </row>
    <row r="117" spans="7:13" s="4" customFormat="1">
      <c r="G117" s="52"/>
      <c r="M117" s="52"/>
    </row>
    <row r="118" spans="7:13" s="4" customFormat="1">
      <c r="G118" s="52"/>
      <c r="M118" s="52"/>
    </row>
    <row r="119" spans="7:13" s="4" customFormat="1">
      <c r="G119" s="52"/>
      <c r="M119" s="52"/>
    </row>
    <row r="120" spans="7:13" s="4" customFormat="1">
      <c r="G120" s="52"/>
      <c r="M120" s="52"/>
    </row>
    <row r="121" spans="7:13" s="4" customFormat="1">
      <c r="G121" s="52"/>
      <c r="M121" s="52"/>
    </row>
    <row r="122" spans="7:13" s="4" customFormat="1">
      <c r="G122" s="52"/>
      <c r="M122" s="52"/>
    </row>
    <row r="123" spans="7:13" s="4" customFormat="1">
      <c r="G123" s="52"/>
      <c r="M123" s="52"/>
    </row>
    <row r="124" spans="7:13" s="4" customFormat="1">
      <c r="G124" s="52"/>
      <c r="M124" s="52"/>
    </row>
    <row r="125" spans="7:13" s="4" customFormat="1">
      <c r="G125" s="52"/>
      <c r="M125" s="52"/>
    </row>
    <row r="126" spans="7:13" s="4" customFormat="1">
      <c r="G126" s="52"/>
      <c r="M126" s="52"/>
    </row>
    <row r="127" spans="7:13" s="4" customFormat="1">
      <c r="G127" s="52"/>
      <c r="M127" s="52"/>
    </row>
    <row r="128" spans="7:13" s="4" customFormat="1">
      <c r="G128" s="52"/>
      <c r="M128" s="52"/>
    </row>
    <row r="129" spans="7:13" s="4" customFormat="1">
      <c r="G129" s="52"/>
      <c r="M129" s="52"/>
    </row>
    <row r="130" spans="7:13" s="4" customFormat="1">
      <c r="G130" s="52"/>
      <c r="M130" s="52"/>
    </row>
    <row r="131" spans="7:13" s="4" customFormat="1">
      <c r="G131" s="52"/>
      <c r="M131" s="52"/>
    </row>
    <row r="132" spans="7:13" s="4" customFormat="1">
      <c r="G132" s="52"/>
      <c r="M132" s="52"/>
    </row>
    <row r="133" spans="7:13" s="4" customFormat="1">
      <c r="G133" s="52"/>
      <c r="M133" s="52"/>
    </row>
    <row r="134" spans="7:13" s="4" customFormat="1">
      <c r="G134" s="52"/>
      <c r="M134" s="52"/>
    </row>
    <row r="135" spans="7:13" s="4" customFormat="1">
      <c r="G135" s="52"/>
      <c r="M135" s="52"/>
    </row>
    <row r="136" spans="7:13" s="4" customFormat="1">
      <c r="G136" s="52"/>
      <c r="M136" s="52"/>
    </row>
    <row r="137" spans="7:13" s="4" customFormat="1">
      <c r="G137" s="52"/>
      <c r="M137" s="52"/>
    </row>
    <row r="138" spans="7:13" s="4" customFormat="1">
      <c r="G138" s="52"/>
      <c r="M138" s="52"/>
    </row>
    <row r="139" spans="7:13" s="4" customFormat="1">
      <c r="G139" s="52"/>
      <c r="M139" s="52"/>
    </row>
    <row r="140" spans="7:13" s="4" customFormat="1">
      <c r="G140" s="52"/>
      <c r="M140" s="52"/>
    </row>
    <row r="141" spans="7:13" s="4" customFormat="1">
      <c r="G141" s="52"/>
      <c r="M141" s="52"/>
    </row>
    <row r="142" spans="7:13" s="4" customFormat="1">
      <c r="G142" s="52"/>
      <c r="M142" s="52"/>
    </row>
    <row r="143" spans="7:13" s="4" customFormat="1">
      <c r="G143" s="52"/>
      <c r="M143" s="52"/>
    </row>
    <row r="144" spans="7:13" s="4" customFormat="1">
      <c r="G144" s="52"/>
      <c r="M144" s="52"/>
    </row>
    <row r="145" spans="7:13" s="4" customFormat="1">
      <c r="G145" s="52"/>
      <c r="M145" s="52"/>
    </row>
    <row r="146" spans="7:13" s="4" customFormat="1">
      <c r="G146" s="52"/>
      <c r="M146" s="52"/>
    </row>
    <row r="147" spans="7:13" s="4" customFormat="1">
      <c r="G147" s="52"/>
      <c r="M147" s="52"/>
    </row>
    <row r="148" spans="7:13" s="4" customFormat="1">
      <c r="G148" s="52"/>
      <c r="M148" s="52"/>
    </row>
    <row r="149" spans="7:13" s="4" customFormat="1">
      <c r="G149" s="52"/>
      <c r="M149" s="52"/>
    </row>
    <row r="150" spans="7:13" s="4" customFormat="1">
      <c r="G150" s="52"/>
      <c r="M150" s="52"/>
    </row>
    <row r="151" spans="7:13" s="4" customFormat="1">
      <c r="G151" s="52"/>
      <c r="M151" s="52"/>
    </row>
    <row r="152" spans="7:13" s="4" customFormat="1">
      <c r="G152" s="52"/>
      <c r="M152" s="52"/>
    </row>
    <row r="153" spans="7:13" s="4" customFormat="1">
      <c r="G153" s="52"/>
      <c r="M153" s="52"/>
    </row>
    <row r="154" spans="7:13" s="4" customFormat="1">
      <c r="G154" s="52"/>
      <c r="M154" s="52"/>
    </row>
    <row r="155" spans="7:13" s="4" customFormat="1">
      <c r="G155" s="52"/>
      <c r="M155" s="52"/>
    </row>
    <row r="156" spans="7:13" s="4" customFormat="1">
      <c r="G156" s="52"/>
      <c r="M156" s="52"/>
    </row>
    <row r="157" spans="7:13" s="4" customFormat="1">
      <c r="G157" s="52"/>
      <c r="M157" s="52"/>
    </row>
    <row r="158" spans="7:13" s="4" customFormat="1">
      <c r="G158" s="52"/>
      <c r="M158" s="52"/>
    </row>
    <row r="159" spans="7:13" s="4" customFormat="1">
      <c r="G159" s="52"/>
      <c r="M159" s="52"/>
    </row>
    <row r="160" spans="7:13" s="4" customFormat="1">
      <c r="G160" s="52"/>
      <c r="M160" s="52"/>
    </row>
    <row r="161" spans="7:13" s="4" customFormat="1">
      <c r="G161" s="52"/>
      <c r="M161" s="52"/>
    </row>
    <row r="162" spans="7:13" s="4" customFormat="1">
      <c r="G162" s="52"/>
      <c r="M162" s="52"/>
    </row>
    <row r="163" spans="7:13" s="4" customFormat="1">
      <c r="G163" s="52"/>
      <c r="M163" s="52"/>
    </row>
    <row r="164" spans="7:13" s="4" customFormat="1">
      <c r="G164" s="52"/>
      <c r="M164" s="52"/>
    </row>
    <row r="165" spans="7:13" s="4" customFormat="1">
      <c r="G165" s="52"/>
      <c r="M165" s="52"/>
    </row>
    <row r="166" spans="7:13" s="4" customFormat="1">
      <c r="G166" s="52"/>
      <c r="M166" s="52"/>
    </row>
    <row r="167" spans="7:13" s="4" customFormat="1">
      <c r="G167" s="52"/>
      <c r="M167" s="52"/>
    </row>
    <row r="168" spans="7:13" s="4" customFormat="1">
      <c r="G168" s="52"/>
      <c r="M168" s="52"/>
    </row>
    <row r="169" spans="7:13" s="4" customFormat="1">
      <c r="G169" s="52"/>
      <c r="M169" s="52"/>
    </row>
    <row r="170" spans="7:13" s="4" customFormat="1">
      <c r="G170" s="52"/>
      <c r="M170" s="52"/>
    </row>
    <row r="171" spans="7:13" s="4" customFormat="1">
      <c r="G171" s="52"/>
      <c r="M171" s="52"/>
    </row>
    <row r="172" spans="7:13" s="4" customFormat="1">
      <c r="G172" s="52"/>
      <c r="M172" s="52"/>
    </row>
    <row r="173" spans="7:13" s="4" customFormat="1">
      <c r="G173" s="52"/>
      <c r="M173" s="52"/>
    </row>
    <row r="174" spans="7:13" s="4" customFormat="1">
      <c r="G174" s="52"/>
      <c r="M174" s="52"/>
    </row>
    <row r="175" spans="7:13" s="4" customFormat="1">
      <c r="G175" s="52"/>
      <c r="M175" s="52"/>
    </row>
    <row r="176" spans="7:13" s="4" customFormat="1">
      <c r="G176" s="52"/>
      <c r="M176" s="52"/>
    </row>
    <row r="177" spans="7:13" s="4" customFormat="1">
      <c r="G177" s="52"/>
      <c r="M177" s="52"/>
    </row>
    <row r="178" spans="7:13" s="4" customFormat="1">
      <c r="G178" s="52"/>
      <c r="M178" s="52"/>
    </row>
    <row r="179" spans="7:13" s="4" customFormat="1">
      <c r="G179" s="52"/>
      <c r="M179" s="52"/>
    </row>
    <row r="180" spans="7:13" s="4" customFormat="1">
      <c r="G180" s="52"/>
      <c r="M180" s="52"/>
    </row>
    <row r="181" spans="7:13" s="4" customFormat="1">
      <c r="G181" s="52"/>
      <c r="M181" s="52"/>
    </row>
    <row r="182" spans="7:13" s="4" customFormat="1">
      <c r="G182" s="52"/>
      <c r="M182" s="52"/>
    </row>
    <row r="183" spans="7:13" s="4" customFormat="1">
      <c r="G183" s="52"/>
      <c r="M183" s="52"/>
    </row>
    <row r="184" spans="7:13" s="4" customFormat="1">
      <c r="G184" s="52"/>
      <c r="M184" s="52"/>
    </row>
    <row r="185" spans="7:13" s="4" customFormat="1">
      <c r="G185" s="52"/>
      <c r="M185" s="52"/>
    </row>
    <row r="186" spans="7:13" s="4" customFormat="1">
      <c r="G186" s="52"/>
      <c r="M186" s="52"/>
    </row>
    <row r="187" spans="7:13" s="4" customFormat="1">
      <c r="G187" s="52"/>
      <c r="M187" s="52"/>
    </row>
    <row r="188" spans="7:13" s="4" customFormat="1">
      <c r="G188" s="52"/>
      <c r="M188" s="52"/>
    </row>
    <row r="189" spans="7:13" s="4" customFormat="1">
      <c r="G189" s="52"/>
      <c r="M189" s="52"/>
    </row>
    <row r="190" spans="7:13" s="4" customFormat="1">
      <c r="G190" s="52"/>
      <c r="M190" s="52"/>
    </row>
    <row r="191" spans="7:13" s="4" customFormat="1">
      <c r="G191" s="52"/>
      <c r="M191" s="52"/>
    </row>
    <row r="192" spans="7:13" s="4" customFormat="1">
      <c r="G192" s="52"/>
      <c r="M192" s="52"/>
    </row>
    <row r="193" spans="7:13" s="4" customFormat="1">
      <c r="G193" s="52"/>
      <c r="M193" s="52"/>
    </row>
    <row r="194" spans="7:13" s="4" customFormat="1">
      <c r="G194" s="52"/>
      <c r="M194" s="52"/>
    </row>
    <row r="195" spans="7:13" s="4" customFormat="1">
      <c r="G195" s="52"/>
      <c r="M195" s="52"/>
    </row>
    <row r="196" spans="7:13" s="4" customFormat="1">
      <c r="G196" s="52"/>
      <c r="M196" s="52"/>
    </row>
    <row r="197" spans="7:13" s="4" customFormat="1">
      <c r="G197" s="52"/>
      <c r="M197" s="52"/>
    </row>
    <row r="198" spans="7:13" s="4" customFormat="1">
      <c r="G198" s="52"/>
      <c r="M198" s="52"/>
    </row>
    <row r="199" spans="7:13" s="4" customFormat="1">
      <c r="G199" s="52"/>
      <c r="M199" s="52"/>
    </row>
    <row r="200" spans="7:13" s="4" customFormat="1">
      <c r="G200" s="52"/>
      <c r="M200" s="52"/>
    </row>
    <row r="201" spans="7:13" s="4" customFormat="1">
      <c r="G201" s="52"/>
      <c r="M201" s="52"/>
    </row>
    <row r="202" spans="7:13" s="4" customFormat="1">
      <c r="G202" s="52"/>
      <c r="M202" s="52"/>
    </row>
    <row r="203" spans="7:13" s="4" customFormat="1">
      <c r="G203" s="52"/>
      <c r="M203" s="52"/>
    </row>
    <row r="204" spans="7:13" s="4" customFormat="1">
      <c r="G204" s="52"/>
      <c r="M204" s="52"/>
    </row>
    <row r="205" spans="7:13" s="4" customFormat="1">
      <c r="G205" s="52"/>
      <c r="M205" s="52"/>
    </row>
    <row r="206" spans="7:13" s="4" customFormat="1">
      <c r="G206" s="52"/>
      <c r="M206" s="52"/>
    </row>
    <row r="207" spans="7:13" s="4" customFormat="1">
      <c r="G207" s="52"/>
      <c r="M207" s="52"/>
    </row>
    <row r="208" spans="7:13" s="4" customFormat="1">
      <c r="G208" s="52"/>
      <c r="M208" s="52"/>
    </row>
    <row r="209" spans="7:13" s="4" customFormat="1">
      <c r="G209" s="52"/>
      <c r="M209" s="52"/>
    </row>
    <row r="210" spans="7:13" s="4" customFormat="1">
      <c r="G210" s="52"/>
      <c r="M210" s="52"/>
    </row>
    <row r="211" spans="7:13" s="4" customFormat="1">
      <c r="G211" s="52"/>
      <c r="M211" s="52"/>
    </row>
    <row r="212" spans="7:13" s="4" customFormat="1">
      <c r="G212" s="52"/>
      <c r="M212" s="52"/>
    </row>
    <row r="213" spans="7:13" s="4" customFormat="1">
      <c r="G213" s="52"/>
      <c r="M213" s="52"/>
    </row>
    <row r="214" spans="7:13" s="4" customFormat="1">
      <c r="G214" s="52"/>
      <c r="M214" s="52"/>
    </row>
    <row r="215" spans="7:13" s="4" customFormat="1">
      <c r="G215" s="52"/>
      <c r="M215" s="52"/>
    </row>
    <row r="216" spans="7:13" s="4" customFormat="1">
      <c r="G216" s="52"/>
      <c r="M216" s="52"/>
    </row>
    <row r="217" spans="7:13" s="4" customFormat="1">
      <c r="G217" s="52"/>
      <c r="M217" s="52"/>
    </row>
    <row r="218" spans="7:13" s="4" customFormat="1">
      <c r="G218" s="52"/>
      <c r="M218" s="52"/>
    </row>
    <row r="219" spans="7:13" s="4" customFormat="1">
      <c r="G219" s="52"/>
      <c r="M219" s="52"/>
    </row>
    <row r="220" spans="7:13" s="4" customFormat="1">
      <c r="G220" s="52"/>
      <c r="M220" s="52"/>
    </row>
    <row r="221" spans="7:13" s="4" customFormat="1">
      <c r="G221" s="52"/>
      <c r="M221" s="52"/>
    </row>
    <row r="222" spans="7:13" s="4" customFormat="1">
      <c r="G222" s="52"/>
      <c r="M222" s="52"/>
    </row>
    <row r="223" spans="7:13" s="4" customFormat="1">
      <c r="G223" s="52"/>
      <c r="M223" s="52"/>
    </row>
    <row r="224" spans="7:13" s="4" customFormat="1">
      <c r="G224" s="52"/>
      <c r="M224" s="52"/>
    </row>
    <row r="225" spans="1:13" s="4" customFormat="1">
      <c r="G225" s="52"/>
      <c r="M225" s="52"/>
    </row>
    <row r="226" spans="1:13" s="4" customFormat="1">
      <c r="G226" s="52"/>
      <c r="M226" s="52"/>
    </row>
    <row r="227" spans="1:13" s="4" customFormat="1">
      <c r="A227" s="6"/>
      <c r="G227" s="52"/>
      <c r="M227" s="52"/>
    </row>
  </sheetData>
  <mergeCells count="10">
    <mergeCell ref="A2:G2"/>
    <mergeCell ref="A3:G3"/>
    <mergeCell ref="A5:A6"/>
    <mergeCell ref="B5:G5"/>
    <mergeCell ref="H5:M5"/>
    <mergeCell ref="N5:N6"/>
    <mergeCell ref="B7:G7"/>
    <mergeCell ref="H7:M7"/>
    <mergeCell ref="B25:G25"/>
    <mergeCell ref="H25:M25"/>
  </mergeCells>
  <phoneticPr fontId="4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82"/>
  <sheetViews>
    <sheetView view="pageBreakPreview" zoomScale="70" zoomScaleNormal="70" zoomScaleSheetLayoutView="70" workbookViewId="0">
      <selection activeCell="I15" sqref="I15"/>
    </sheetView>
  </sheetViews>
  <sheetFormatPr defaultRowHeight="14.25"/>
  <cols>
    <col min="1" max="1" width="10.625" style="282" customWidth="1"/>
    <col min="2" max="2" width="16.875" style="282" customWidth="1"/>
    <col min="3" max="5" width="16.625" style="282" customWidth="1"/>
    <col min="6" max="6" width="16.625" style="281" customWidth="1"/>
    <col min="7" max="10" width="16.625" style="273" customWidth="1"/>
    <col min="11" max="11" width="16.875" style="273" customWidth="1"/>
    <col min="12" max="12" width="10.625" style="281" customWidth="1"/>
    <col min="13" max="13" width="14.75" style="281" bestFit="1" customWidth="1"/>
    <col min="14" max="255" width="9" style="281"/>
    <col min="256" max="256" width="9.25" style="281" customWidth="1"/>
    <col min="257" max="257" width="13" style="281" customWidth="1"/>
    <col min="258" max="258" width="14.75" style="281" customWidth="1"/>
    <col min="259" max="259" width="10.875" style="281" customWidth="1"/>
    <col min="260" max="260" width="15" style="281" customWidth="1"/>
    <col min="261" max="261" width="13.25" style="281" customWidth="1"/>
    <col min="262" max="262" width="3.625" style="281" customWidth="1"/>
    <col min="263" max="263" width="12.625" style="281" customWidth="1"/>
    <col min="264" max="264" width="12.375" style="281" customWidth="1"/>
    <col min="265" max="266" width="13" style="281" customWidth="1"/>
    <col min="267" max="267" width="13.25" style="281" customWidth="1"/>
    <col min="268" max="268" width="8.875" style="281" customWidth="1"/>
    <col min="269" max="269" width="14.75" style="281" bestFit="1" customWidth="1"/>
    <col min="270" max="511" width="9" style="281"/>
    <col min="512" max="512" width="9.25" style="281" customWidth="1"/>
    <col min="513" max="513" width="13" style="281" customWidth="1"/>
    <col min="514" max="514" width="14.75" style="281" customWidth="1"/>
    <col min="515" max="515" width="10.875" style="281" customWidth="1"/>
    <col min="516" max="516" width="15" style="281" customWidth="1"/>
    <col min="517" max="517" width="13.25" style="281" customWidth="1"/>
    <col min="518" max="518" width="3.625" style="281" customWidth="1"/>
    <col min="519" max="519" width="12.625" style="281" customWidth="1"/>
    <col min="520" max="520" width="12.375" style="281" customWidth="1"/>
    <col min="521" max="522" width="13" style="281" customWidth="1"/>
    <col min="523" max="523" width="13.25" style="281" customWidth="1"/>
    <col min="524" max="524" width="8.875" style="281" customWidth="1"/>
    <col min="525" max="525" width="14.75" style="281" bestFit="1" customWidth="1"/>
    <col min="526" max="767" width="9" style="281"/>
    <col min="768" max="768" width="9.25" style="281" customWidth="1"/>
    <col min="769" max="769" width="13" style="281" customWidth="1"/>
    <col min="770" max="770" width="14.75" style="281" customWidth="1"/>
    <col min="771" max="771" width="10.875" style="281" customWidth="1"/>
    <col min="772" max="772" width="15" style="281" customWidth="1"/>
    <col min="773" max="773" width="13.25" style="281" customWidth="1"/>
    <col min="774" max="774" width="3.625" style="281" customWidth="1"/>
    <col min="775" max="775" width="12.625" style="281" customWidth="1"/>
    <col min="776" max="776" width="12.375" style="281" customWidth="1"/>
    <col min="777" max="778" width="13" style="281" customWidth="1"/>
    <col min="779" max="779" width="13.25" style="281" customWidth="1"/>
    <col min="780" max="780" width="8.875" style="281" customWidth="1"/>
    <col min="781" max="781" width="14.75" style="281" bestFit="1" customWidth="1"/>
    <col min="782" max="1023" width="9" style="281"/>
    <col min="1024" max="1024" width="9.25" style="281" customWidth="1"/>
    <col min="1025" max="1025" width="13" style="281" customWidth="1"/>
    <col min="1026" max="1026" width="14.75" style="281" customWidth="1"/>
    <col min="1027" max="1027" width="10.875" style="281" customWidth="1"/>
    <col min="1028" max="1028" width="15" style="281" customWidth="1"/>
    <col min="1029" max="1029" width="13.25" style="281" customWidth="1"/>
    <col min="1030" max="1030" width="3.625" style="281" customWidth="1"/>
    <col min="1031" max="1031" width="12.625" style="281" customWidth="1"/>
    <col min="1032" max="1032" width="12.375" style="281" customWidth="1"/>
    <col min="1033" max="1034" width="13" style="281" customWidth="1"/>
    <col min="1035" max="1035" width="13.25" style="281" customWidth="1"/>
    <col min="1036" max="1036" width="8.875" style="281" customWidth="1"/>
    <col min="1037" max="1037" width="14.75" style="281" bestFit="1" customWidth="1"/>
    <col min="1038" max="1279" width="9" style="281"/>
    <col min="1280" max="1280" width="9.25" style="281" customWidth="1"/>
    <col min="1281" max="1281" width="13" style="281" customWidth="1"/>
    <col min="1282" max="1282" width="14.75" style="281" customWidth="1"/>
    <col min="1283" max="1283" width="10.875" style="281" customWidth="1"/>
    <col min="1284" max="1284" width="15" style="281" customWidth="1"/>
    <col min="1285" max="1285" width="13.25" style="281" customWidth="1"/>
    <col min="1286" max="1286" width="3.625" style="281" customWidth="1"/>
    <col min="1287" max="1287" width="12.625" style="281" customWidth="1"/>
    <col min="1288" max="1288" width="12.375" style="281" customWidth="1"/>
    <col min="1289" max="1290" width="13" style="281" customWidth="1"/>
    <col min="1291" max="1291" width="13.25" style="281" customWidth="1"/>
    <col min="1292" max="1292" width="8.875" style="281" customWidth="1"/>
    <col min="1293" max="1293" width="14.75" style="281" bestFit="1" customWidth="1"/>
    <col min="1294" max="1535" width="9" style="281"/>
    <col min="1536" max="1536" width="9.25" style="281" customWidth="1"/>
    <col min="1537" max="1537" width="13" style="281" customWidth="1"/>
    <col min="1538" max="1538" width="14.75" style="281" customWidth="1"/>
    <col min="1539" max="1539" width="10.875" style="281" customWidth="1"/>
    <col min="1540" max="1540" width="15" style="281" customWidth="1"/>
    <col min="1541" max="1541" width="13.25" style="281" customWidth="1"/>
    <col min="1542" max="1542" width="3.625" style="281" customWidth="1"/>
    <col min="1543" max="1543" width="12.625" style="281" customWidth="1"/>
    <col min="1544" max="1544" width="12.375" style="281" customWidth="1"/>
    <col min="1545" max="1546" width="13" style="281" customWidth="1"/>
    <col min="1547" max="1547" width="13.25" style="281" customWidth="1"/>
    <col min="1548" max="1548" width="8.875" style="281" customWidth="1"/>
    <col min="1549" max="1549" width="14.75" style="281" bestFit="1" customWidth="1"/>
    <col min="1550" max="1791" width="9" style="281"/>
    <col min="1792" max="1792" width="9.25" style="281" customWidth="1"/>
    <col min="1793" max="1793" width="13" style="281" customWidth="1"/>
    <col min="1794" max="1794" width="14.75" style="281" customWidth="1"/>
    <col min="1795" max="1795" width="10.875" style="281" customWidth="1"/>
    <col min="1796" max="1796" width="15" style="281" customWidth="1"/>
    <col min="1797" max="1797" width="13.25" style="281" customWidth="1"/>
    <col min="1798" max="1798" width="3.625" style="281" customWidth="1"/>
    <col min="1799" max="1799" width="12.625" style="281" customWidth="1"/>
    <col min="1800" max="1800" width="12.375" style="281" customWidth="1"/>
    <col min="1801" max="1802" width="13" style="281" customWidth="1"/>
    <col min="1803" max="1803" width="13.25" style="281" customWidth="1"/>
    <col min="1804" max="1804" width="8.875" style="281" customWidth="1"/>
    <col min="1805" max="1805" width="14.75" style="281" bestFit="1" customWidth="1"/>
    <col min="1806" max="2047" width="9" style="281"/>
    <col min="2048" max="2048" width="9.25" style="281" customWidth="1"/>
    <col min="2049" max="2049" width="13" style="281" customWidth="1"/>
    <col min="2050" max="2050" width="14.75" style="281" customWidth="1"/>
    <col min="2051" max="2051" width="10.875" style="281" customWidth="1"/>
    <col min="2052" max="2052" width="15" style="281" customWidth="1"/>
    <col min="2053" max="2053" width="13.25" style="281" customWidth="1"/>
    <col min="2054" max="2054" width="3.625" style="281" customWidth="1"/>
    <col min="2055" max="2055" width="12.625" style="281" customWidth="1"/>
    <col min="2056" max="2056" width="12.375" style="281" customWidth="1"/>
    <col min="2057" max="2058" width="13" style="281" customWidth="1"/>
    <col min="2059" max="2059" width="13.25" style="281" customWidth="1"/>
    <col min="2060" max="2060" width="8.875" style="281" customWidth="1"/>
    <col min="2061" max="2061" width="14.75" style="281" bestFit="1" customWidth="1"/>
    <col min="2062" max="2303" width="9" style="281"/>
    <col min="2304" max="2304" width="9.25" style="281" customWidth="1"/>
    <col min="2305" max="2305" width="13" style="281" customWidth="1"/>
    <col min="2306" max="2306" width="14.75" style="281" customWidth="1"/>
    <col min="2307" max="2307" width="10.875" style="281" customWidth="1"/>
    <col min="2308" max="2308" width="15" style="281" customWidth="1"/>
    <col min="2309" max="2309" width="13.25" style="281" customWidth="1"/>
    <col min="2310" max="2310" width="3.625" style="281" customWidth="1"/>
    <col min="2311" max="2311" width="12.625" style="281" customWidth="1"/>
    <col min="2312" max="2312" width="12.375" style="281" customWidth="1"/>
    <col min="2313" max="2314" width="13" style="281" customWidth="1"/>
    <col min="2315" max="2315" width="13.25" style="281" customWidth="1"/>
    <col min="2316" max="2316" width="8.875" style="281" customWidth="1"/>
    <col min="2317" max="2317" width="14.75" style="281" bestFit="1" customWidth="1"/>
    <col min="2318" max="2559" width="9" style="281"/>
    <col min="2560" max="2560" width="9.25" style="281" customWidth="1"/>
    <col min="2561" max="2561" width="13" style="281" customWidth="1"/>
    <col min="2562" max="2562" width="14.75" style="281" customWidth="1"/>
    <col min="2563" max="2563" width="10.875" style="281" customWidth="1"/>
    <col min="2564" max="2564" width="15" style="281" customWidth="1"/>
    <col min="2565" max="2565" width="13.25" style="281" customWidth="1"/>
    <col min="2566" max="2566" width="3.625" style="281" customWidth="1"/>
    <col min="2567" max="2567" width="12.625" style="281" customWidth="1"/>
    <col min="2568" max="2568" width="12.375" style="281" customWidth="1"/>
    <col min="2569" max="2570" width="13" style="281" customWidth="1"/>
    <col min="2571" max="2571" width="13.25" style="281" customWidth="1"/>
    <col min="2572" max="2572" width="8.875" style="281" customWidth="1"/>
    <col min="2573" max="2573" width="14.75" style="281" bestFit="1" customWidth="1"/>
    <col min="2574" max="2815" width="9" style="281"/>
    <col min="2816" max="2816" width="9.25" style="281" customWidth="1"/>
    <col min="2817" max="2817" width="13" style="281" customWidth="1"/>
    <col min="2818" max="2818" width="14.75" style="281" customWidth="1"/>
    <col min="2819" max="2819" width="10.875" style="281" customWidth="1"/>
    <col min="2820" max="2820" width="15" style="281" customWidth="1"/>
    <col min="2821" max="2821" width="13.25" style="281" customWidth="1"/>
    <col min="2822" max="2822" width="3.625" style="281" customWidth="1"/>
    <col min="2823" max="2823" width="12.625" style="281" customWidth="1"/>
    <col min="2824" max="2824" width="12.375" style="281" customWidth="1"/>
    <col min="2825" max="2826" width="13" style="281" customWidth="1"/>
    <col min="2827" max="2827" width="13.25" style="281" customWidth="1"/>
    <col min="2828" max="2828" width="8.875" style="281" customWidth="1"/>
    <col min="2829" max="2829" width="14.75" style="281" bestFit="1" customWidth="1"/>
    <col min="2830" max="3071" width="9" style="281"/>
    <col min="3072" max="3072" width="9.25" style="281" customWidth="1"/>
    <col min="3073" max="3073" width="13" style="281" customWidth="1"/>
    <col min="3074" max="3074" width="14.75" style="281" customWidth="1"/>
    <col min="3075" max="3075" width="10.875" style="281" customWidth="1"/>
    <col min="3076" max="3076" width="15" style="281" customWidth="1"/>
    <col min="3077" max="3077" width="13.25" style="281" customWidth="1"/>
    <col min="3078" max="3078" width="3.625" style="281" customWidth="1"/>
    <col min="3079" max="3079" width="12.625" style="281" customWidth="1"/>
    <col min="3080" max="3080" width="12.375" style="281" customWidth="1"/>
    <col min="3081" max="3082" width="13" style="281" customWidth="1"/>
    <col min="3083" max="3083" width="13.25" style="281" customWidth="1"/>
    <col min="3084" max="3084" width="8.875" style="281" customWidth="1"/>
    <col min="3085" max="3085" width="14.75" style="281" bestFit="1" customWidth="1"/>
    <col min="3086" max="3327" width="9" style="281"/>
    <col min="3328" max="3328" width="9.25" style="281" customWidth="1"/>
    <col min="3329" max="3329" width="13" style="281" customWidth="1"/>
    <col min="3330" max="3330" width="14.75" style="281" customWidth="1"/>
    <col min="3331" max="3331" width="10.875" style="281" customWidth="1"/>
    <col min="3332" max="3332" width="15" style="281" customWidth="1"/>
    <col min="3333" max="3333" width="13.25" style="281" customWidth="1"/>
    <col min="3334" max="3334" width="3.625" style="281" customWidth="1"/>
    <col min="3335" max="3335" width="12.625" style="281" customWidth="1"/>
    <col min="3336" max="3336" width="12.375" style="281" customWidth="1"/>
    <col min="3337" max="3338" width="13" style="281" customWidth="1"/>
    <col min="3339" max="3339" width="13.25" style="281" customWidth="1"/>
    <col min="3340" max="3340" width="8.875" style="281" customWidth="1"/>
    <col min="3341" max="3341" width="14.75" style="281" bestFit="1" customWidth="1"/>
    <col min="3342" max="3583" width="9" style="281"/>
    <col min="3584" max="3584" width="9.25" style="281" customWidth="1"/>
    <col min="3585" max="3585" width="13" style="281" customWidth="1"/>
    <col min="3586" max="3586" width="14.75" style="281" customWidth="1"/>
    <col min="3587" max="3587" width="10.875" style="281" customWidth="1"/>
    <col min="3588" max="3588" width="15" style="281" customWidth="1"/>
    <col min="3589" max="3589" width="13.25" style="281" customWidth="1"/>
    <col min="3590" max="3590" width="3.625" style="281" customWidth="1"/>
    <col min="3591" max="3591" width="12.625" style="281" customWidth="1"/>
    <col min="3592" max="3592" width="12.375" style="281" customWidth="1"/>
    <col min="3593" max="3594" width="13" style="281" customWidth="1"/>
    <col min="3595" max="3595" width="13.25" style="281" customWidth="1"/>
    <col min="3596" max="3596" width="8.875" style="281" customWidth="1"/>
    <col min="3597" max="3597" width="14.75" style="281" bestFit="1" customWidth="1"/>
    <col min="3598" max="3839" width="9" style="281"/>
    <col min="3840" max="3840" width="9.25" style="281" customWidth="1"/>
    <col min="3841" max="3841" width="13" style="281" customWidth="1"/>
    <col min="3842" max="3842" width="14.75" style="281" customWidth="1"/>
    <col min="3843" max="3843" width="10.875" style="281" customWidth="1"/>
    <col min="3844" max="3844" width="15" style="281" customWidth="1"/>
    <col min="3845" max="3845" width="13.25" style="281" customWidth="1"/>
    <col min="3846" max="3846" width="3.625" style="281" customWidth="1"/>
    <col min="3847" max="3847" width="12.625" style="281" customWidth="1"/>
    <col min="3848" max="3848" width="12.375" style="281" customWidth="1"/>
    <col min="3849" max="3850" width="13" style="281" customWidth="1"/>
    <col min="3851" max="3851" width="13.25" style="281" customWidth="1"/>
    <col min="3852" max="3852" width="8.875" style="281" customWidth="1"/>
    <col min="3853" max="3853" width="14.75" style="281" bestFit="1" customWidth="1"/>
    <col min="3854" max="4095" width="9" style="281"/>
    <col min="4096" max="4096" width="9.25" style="281" customWidth="1"/>
    <col min="4097" max="4097" width="13" style="281" customWidth="1"/>
    <col min="4098" max="4098" width="14.75" style="281" customWidth="1"/>
    <col min="4099" max="4099" width="10.875" style="281" customWidth="1"/>
    <col min="4100" max="4100" width="15" style="281" customWidth="1"/>
    <col min="4101" max="4101" width="13.25" style="281" customWidth="1"/>
    <col min="4102" max="4102" width="3.625" style="281" customWidth="1"/>
    <col min="4103" max="4103" width="12.625" style="281" customWidth="1"/>
    <col min="4104" max="4104" width="12.375" style="281" customWidth="1"/>
    <col min="4105" max="4106" width="13" style="281" customWidth="1"/>
    <col min="4107" max="4107" width="13.25" style="281" customWidth="1"/>
    <col min="4108" max="4108" width="8.875" style="281" customWidth="1"/>
    <col min="4109" max="4109" width="14.75" style="281" bestFit="1" customWidth="1"/>
    <col min="4110" max="4351" width="9" style="281"/>
    <col min="4352" max="4352" width="9.25" style="281" customWidth="1"/>
    <col min="4353" max="4353" width="13" style="281" customWidth="1"/>
    <col min="4354" max="4354" width="14.75" style="281" customWidth="1"/>
    <col min="4355" max="4355" width="10.875" style="281" customWidth="1"/>
    <col min="4356" max="4356" width="15" style="281" customWidth="1"/>
    <col min="4357" max="4357" width="13.25" style="281" customWidth="1"/>
    <col min="4358" max="4358" width="3.625" style="281" customWidth="1"/>
    <col min="4359" max="4359" width="12.625" style="281" customWidth="1"/>
    <col min="4360" max="4360" width="12.375" style="281" customWidth="1"/>
    <col min="4361" max="4362" width="13" style="281" customWidth="1"/>
    <col min="4363" max="4363" width="13.25" style="281" customWidth="1"/>
    <col min="4364" max="4364" width="8.875" style="281" customWidth="1"/>
    <col min="4365" max="4365" width="14.75" style="281" bestFit="1" customWidth="1"/>
    <col min="4366" max="4607" width="9" style="281"/>
    <col min="4608" max="4608" width="9.25" style="281" customWidth="1"/>
    <col min="4609" max="4609" width="13" style="281" customWidth="1"/>
    <col min="4610" max="4610" width="14.75" style="281" customWidth="1"/>
    <col min="4611" max="4611" width="10.875" style="281" customWidth="1"/>
    <col min="4612" max="4612" width="15" style="281" customWidth="1"/>
    <col min="4613" max="4613" width="13.25" style="281" customWidth="1"/>
    <col min="4614" max="4614" width="3.625" style="281" customWidth="1"/>
    <col min="4615" max="4615" width="12.625" style="281" customWidth="1"/>
    <col min="4616" max="4616" width="12.375" style="281" customWidth="1"/>
    <col min="4617" max="4618" width="13" style="281" customWidth="1"/>
    <col min="4619" max="4619" width="13.25" style="281" customWidth="1"/>
    <col min="4620" max="4620" width="8.875" style="281" customWidth="1"/>
    <col min="4621" max="4621" width="14.75" style="281" bestFit="1" customWidth="1"/>
    <col min="4622" max="4863" width="9" style="281"/>
    <col min="4864" max="4864" width="9.25" style="281" customWidth="1"/>
    <col min="4865" max="4865" width="13" style="281" customWidth="1"/>
    <col min="4866" max="4866" width="14.75" style="281" customWidth="1"/>
    <col min="4867" max="4867" width="10.875" style="281" customWidth="1"/>
    <col min="4868" max="4868" width="15" style="281" customWidth="1"/>
    <col min="4869" max="4869" width="13.25" style="281" customWidth="1"/>
    <col min="4870" max="4870" width="3.625" style="281" customWidth="1"/>
    <col min="4871" max="4871" width="12.625" style="281" customWidth="1"/>
    <col min="4872" max="4872" width="12.375" style="281" customWidth="1"/>
    <col min="4873" max="4874" width="13" style="281" customWidth="1"/>
    <col min="4875" max="4875" width="13.25" style="281" customWidth="1"/>
    <col min="4876" max="4876" width="8.875" style="281" customWidth="1"/>
    <col min="4877" max="4877" width="14.75" style="281" bestFit="1" customWidth="1"/>
    <col min="4878" max="5119" width="9" style="281"/>
    <col min="5120" max="5120" width="9.25" style="281" customWidth="1"/>
    <col min="5121" max="5121" width="13" style="281" customWidth="1"/>
    <col min="5122" max="5122" width="14.75" style="281" customWidth="1"/>
    <col min="5123" max="5123" width="10.875" style="281" customWidth="1"/>
    <col min="5124" max="5124" width="15" style="281" customWidth="1"/>
    <col min="5125" max="5125" width="13.25" style="281" customWidth="1"/>
    <col min="5126" max="5126" width="3.625" style="281" customWidth="1"/>
    <col min="5127" max="5127" width="12.625" style="281" customWidth="1"/>
    <col min="5128" max="5128" width="12.375" style="281" customWidth="1"/>
    <col min="5129" max="5130" width="13" style="281" customWidth="1"/>
    <col min="5131" max="5131" width="13.25" style="281" customWidth="1"/>
    <col min="5132" max="5132" width="8.875" style="281" customWidth="1"/>
    <col min="5133" max="5133" width="14.75" style="281" bestFit="1" customWidth="1"/>
    <col min="5134" max="5375" width="9" style="281"/>
    <col min="5376" max="5376" width="9.25" style="281" customWidth="1"/>
    <col min="5377" max="5377" width="13" style="281" customWidth="1"/>
    <col min="5378" max="5378" width="14.75" style="281" customWidth="1"/>
    <col min="5379" max="5379" width="10.875" style="281" customWidth="1"/>
    <col min="5380" max="5380" width="15" style="281" customWidth="1"/>
    <col min="5381" max="5381" width="13.25" style="281" customWidth="1"/>
    <col min="5382" max="5382" width="3.625" style="281" customWidth="1"/>
    <col min="5383" max="5383" width="12.625" style="281" customWidth="1"/>
    <col min="5384" max="5384" width="12.375" style="281" customWidth="1"/>
    <col min="5385" max="5386" width="13" style="281" customWidth="1"/>
    <col min="5387" max="5387" width="13.25" style="281" customWidth="1"/>
    <col min="5388" max="5388" width="8.875" style="281" customWidth="1"/>
    <col min="5389" max="5389" width="14.75" style="281" bestFit="1" customWidth="1"/>
    <col min="5390" max="5631" width="9" style="281"/>
    <col min="5632" max="5632" width="9.25" style="281" customWidth="1"/>
    <col min="5633" max="5633" width="13" style="281" customWidth="1"/>
    <col min="5634" max="5634" width="14.75" style="281" customWidth="1"/>
    <col min="5635" max="5635" width="10.875" style="281" customWidth="1"/>
    <col min="5636" max="5636" width="15" style="281" customWidth="1"/>
    <col min="5637" max="5637" width="13.25" style="281" customWidth="1"/>
    <col min="5638" max="5638" width="3.625" style="281" customWidth="1"/>
    <col min="5639" max="5639" width="12.625" style="281" customWidth="1"/>
    <col min="5640" max="5640" width="12.375" style="281" customWidth="1"/>
    <col min="5641" max="5642" width="13" style="281" customWidth="1"/>
    <col min="5643" max="5643" width="13.25" style="281" customWidth="1"/>
    <col min="5644" max="5644" width="8.875" style="281" customWidth="1"/>
    <col min="5645" max="5645" width="14.75" style="281" bestFit="1" customWidth="1"/>
    <col min="5646" max="5887" width="9" style="281"/>
    <col min="5888" max="5888" width="9.25" style="281" customWidth="1"/>
    <col min="5889" max="5889" width="13" style="281" customWidth="1"/>
    <col min="5890" max="5890" width="14.75" style="281" customWidth="1"/>
    <col min="5891" max="5891" width="10.875" style="281" customWidth="1"/>
    <col min="5892" max="5892" width="15" style="281" customWidth="1"/>
    <col min="5893" max="5893" width="13.25" style="281" customWidth="1"/>
    <col min="5894" max="5894" width="3.625" style="281" customWidth="1"/>
    <col min="5895" max="5895" width="12.625" style="281" customWidth="1"/>
    <col min="5896" max="5896" width="12.375" style="281" customWidth="1"/>
    <col min="5897" max="5898" width="13" style="281" customWidth="1"/>
    <col min="5899" max="5899" width="13.25" style="281" customWidth="1"/>
    <col min="5900" max="5900" width="8.875" style="281" customWidth="1"/>
    <col min="5901" max="5901" width="14.75" style="281" bestFit="1" customWidth="1"/>
    <col min="5902" max="6143" width="9" style="281"/>
    <col min="6144" max="6144" width="9.25" style="281" customWidth="1"/>
    <col min="6145" max="6145" width="13" style="281" customWidth="1"/>
    <col min="6146" max="6146" width="14.75" style="281" customWidth="1"/>
    <col min="6147" max="6147" width="10.875" style="281" customWidth="1"/>
    <col min="6148" max="6148" width="15" style="281" customWidth="1"/>
    <col min="6149" max="6149" width="13.25" style="281" customWidth="1"/>
    <col min="6150" max="6150" width="3.625" style="281" customWidth="1"/>
    <col min="6151" max="6151" width="12.625" style="281" customWidth="1"/>
    <col min="6152" max="6152" width="12.375" style="281" customWidth="1"/>
    <col min="6153" max="6154" width="13" style="281" customWidth="1"/>
    <col min="6155" max="6155" width="13.25" style="281" customWidth="1"/>
    <col min="6156" max="6156" width="8.875" style="281" customWidth="1"/>
    <col min="6157" max="6157" width="14.75" style="281" bestFit="1" customWidth="1"/>
    <col min="6158" max="6399" width="9" style="281"/>
    <col min="6400" max="6400" width="9.25" style="281" customWidth="1"/>
    <col min="6401" max="6401" width="13" style="281" customWidth="1"/>
    <col min="6402" max="6402" width="14.75" style="281" customWidth="1"/>
    <col min="6403" max="6403" width="10.875" style="281" customWidth="1"/>
    <col min="6404" max="6404" width="15" style="281" customWidth="1"/>
    <col min="6405" max="6405" width="13.25" style="281" customWidth="1"/>
    <col min="6406" max="6406" width="3.625" style="281" customWidth="1"/>
    <col min="6407" max="6407" width="12.625" style="281" customWidth="1"/>
    <col min="6408" max="6408" width="12.375" style="281" customWidth="1"/>
    <col min="6409" max="6410" width="13" style="281" customWidth="1"/>
    <col min="6411" max="6411" width="13.25" style="281" customWidth="1"/>
    <col min="6412" max="6412" width="8.875" style="281" customWidth="1"/>
    <col min="6413" max="6413" width="14.75" style="281" bestFit="1" customWidth="1"/>
    <col min="6414" max="6655" width="9" style="281"/>
    <col min="6656" max="6656" width="9.25" style="281" customWidth="1"/>
    <col min="6657" max="6657" width="13" style="281" customWidth="1"/>
    <col min="6658" max="6658" width="14.75" style="281" customWidth="1"/>
    <col min="6659" max="6659" width="10.875" style="281" customWidth="1"/>
    <col min="6660" max="6660" width="15" style="281" customWidth="1"/>
    <col min="6661" max="6661" width="13.25" style="281" customWidth="1"/>
    <col min="6662" max="6662" width="3.625" style="281" customWidth="1"/>
    <col min="6663" max="6663" width="12.625" style="281" customWidth="1"/>
    <col min="6664" max="6664" width="12.375" style="281" customWidth="1"/>
    <col min="6665" max="6666" width="13" style="281" customWidth="1"/>
    <col min="6667" max="6667" width="13.25" style="281" customWidth="1"/>
    <col min="6668" max="6668" width="8.875" style="281" customWidth="1"/>
    <col min="6669" max="6669" width="14.75" style="281" bestFit="1" customWidth="1"/>
    <col min="6670" max="6911" width="9" style="281"/>
    <col min="6912" max="6912" width="9.25" style="281" customWidth="1"/>
    <col min="6913" max="6913" width="13" style="281" customWidth="1"/>
    <col min="6914" max="6914" width="14.75" style="281" customWidth="1"/>
    <col min="6915" max="6915" width="10.875" style="281" customWidth="1"/>
    <col min="6916" max="6916" width="15" style="281" customWidth="1"/>
    <col min="6917" max="6917" width="13.25" style="281" customWidth="1"/>
    <col min="6918" max="6918" width="3.625" style="281" customWidth="1"/>
    <col min="6919" max="6919" width="12.625" style="281" customWidth="1"/>
    <col min="6920" max="6920" width="12.375" style="281" customWidth="1"/>
    <col min="6921" max="6922" width="13" style="281" customWidth="1"/>
    <col min="6923" max="6923" width="13.25" style="281" customWidth="1"/>
    <col min="6924" max="6924" width="8.875" style="281" customWidth="1"/>
    <col min="6925" max="6925" width="14.75" style="281" bestFit="1" customWidth="1"/>
    <col min="6926" max="7167" width="9" style="281"/>
    <col min="7168" max="7168" width="9.25" style="281" customWidth="1"/>
    <col min="7169" max="7169" width="13" style="281" customWidth="1"/>
    <col min="7170" max="7170" width="14.75" style="281" customWidth="1"/>
    <col min="7171" max="7171" width="10.875" style="281" customWidth="1"/>
    <col min="7172" max="7172" width="15" style="281" customWidth="1"/>
    <col min="7173" max="7173" width="13.25" style="281" customWidth="1"/>
    <col min="7174" max="7174" width="3.625" style="281" customWidth="1"/>
    <col min="7175" max="7175" width="12.625" style="281" customWidth="1"/>
    <col min="7176" max="7176" width="12.375" style="281" customWidth="1"/>
    <col min="7177" max="7178" width="13" style="281" customWidth="1"/>
    <col min="7179" max="7179" width="13.25" style="281" customWidth="1"/>
    <col min="7180" max="7180" width="8.875" style="281" customWidth="1"/>
    <col min="7181" max="7181" width="14.75" style="281" bestFit="1" customWidth="1"/>
    <col min="7182" max="7423" width="9" style="281"/>
    <col min="7424" max="7424" width="9.25" style="281" customWidth="1"/>
    <col min="7425" max="7425" width="13" style="281" customWidth="1"/>
    <col min="7426" max="7426" width="14.75" style="281" customWidth="1"/>
    <col min="7427" max="7427" width="10.875" style="281" customWidth="1"/>
    <col min="7428" max="7428" width="15" style="281" customWidth="1"/>
    <col min="7429" max="7429" width="13.25" style="281" customWidth="1"/>
    <col min="7430" max="7430" width="3.625" style="281" customWidth="1"/>
    <col min="7431" max="7431" width="12.625" style="281" customWidth="1"/>
    <col min="7432" max="7432" width="12.375" style="281" customWidth="1"/>
    <col min="7433" max="7434" width="13" style="281" customWidth="1"/>
    <col min="7435" max="7435" width="13.25" style="281" customWidth="1"/>
    <col min="7436" max="7436" width="8.875" style="281" customWidth="1"/>
    <col min="7437" max="7437" width="14.75" style="281" bestFit="1" customWidth="1"/>
    <col min="7438" max="7679" width="9" style="281"/>
    <col min="7680" max="7680" width="9.25" style="281" customWidth="1"/>
    <col min="7681" max="7681" width="13" style="281" customWidth="1"/>
    <col min="7682" max="7682" width="14.75" style="281" customWidth="1"/>
    <col min="7683" max="7683" width="10.875" style="281" customWidth="1"/>
    <col min="7684" max="7684" width="15" style="281" customWidth="1"/>
    <col min="7685" max="7685" width="13.25" style="281" customWidth="1"/>
    <col min="7686" max="7686" width="3.625" style="281" customWidth="1"/>
    <col min="7687" max="7687" width="12.625" style="281" customWidth="1"/>
    <col min="7688" max="7688" width="12.375" style="281" customWidth="1"/>
    <col min="7689" max="7690" width="13" style="281" customWidth="1"/>
    <col min="7691" max="7691" width="13.25" style="281" customWidth="1"/>
    <col min="7692" max="7692" width="8.875" style="281" customWidth="1"/>
    <col min="7693" max="7693" width="14.75" style="281" bestFit="1" customWidth="1"/>
    <col min="7694" max="7935" width="9" style="281"/>
    <col min="7936" max="7936" width="9.25" style="281" customWidth="1"/>
    <col min="7937" max="7937" width="13" style="281" customWidth="1"/>
    <col min="7938" max="7938" width="14.75" style="281" customWidth="1"/>
    <col min="7939" max="7939" width="10.875" style="281" customWidth="1"/>
    <col min="7940" max="7940" width="15" style="281" customWidth="1"/>
    <col min="7941" max="7941" width="13.25" style="281" customWidth="1"/>
    <col min="7942" max="7942" width="3.625" style="281" customWidth="1"/>
    <col min="7943" max="7943" width="12.625" style="281" customWidth="1"/>
    <col min="7944" max="7944" width="12.375" style="281" customWidth="1"/>
    <col min="7945" max="7946" width="13" style="281" customWidth="1"/>
    <col min="7947" max="7947" width="13.25" style="281" customWidth="1"/>
    <col min="7948" max="7948" width="8.875" style="281" customWidth="1"/>
    <col min="7949" max="7949" width="14.75" style="281" bestFit="1" customWidth="1"/>
    <col min="7950" max="8191" width="9" style="281"/>
    <col min="8192" max="8192" width="9.25" style="281" customWidth="1"/>
    <col min="8193" max="8193" width="13" style="281" customWidth="1"/>
    <col min="8194" max="8194" width="14.75" style="281" customWidth="1"/>
    <col min="8195" max="8195" width="10.875" style="281" customWidth="1"/>
    <col min="8196" max="8196" width="15" style="281" customWidth="1"/>
    <col min="8197" max="8197" width="13.25" style="281" customWidth="1"/>
    <col min="8198" max="8198" width="3.625" style="281" customWidth="1"/>
    <col min="8199" max="8199" width="12.625" style="281" customWidth="1"/>
    <col min="8200" max="8200" width="12.375" style="281" customWidth="1"/>
    <col min="8201" max="8202" width="13" style="281" customWidth="1"/>
    <col min="8203" max="8203" width="13.25" style="281" customWidth="1"/>
    <col min="8204" max="8204" width="8.875" style="281" customWidth="1"/>
    <col min="8205" max="8205" width="14.75" style="281" bestFit="1" customWidth="1"/>
    <col min="8206" max="8447" width="9" style="281"/>
    <col min="8448" max="8448" width="9.25" style="281" customWidth="1"/>
    <col min="8449" max="8449" width="13" style="281" customWidth="1"/>
    <col min="8450" max="8450" width="14.75" style="281" customWidth="1"/>
    <col min="8451" max="8451" width="10.875" style="281" customWidth="1"/>
    <col min="8452" max="8452" width="15" style="281" customWidth="1"/>
    <col min="8453" max="8453" width="13.25" style="281" customWidth="1"/>
    <col min="8454" max="8454" width="3.625" style="281" customWidth="1"/>
    <col min="8455" max="8455" width="12.625" style="281" customWidth="1"/>
    <col min="8456" max="8456" width="12.375" style="281" customWidth="1"/>
    <col min="8457" max="8458" width="13" style="281" customWidth="1"/>
    <col min="8459" max="8459" width="13.25" style="281" customWidth="1"/>
    <col min="8460" max="8460" width="8.875" style="281" customWidth="1"/>
    <col min="8461" max="8461" width="14.75" style="281" bestFit="1" customWidth="1"/>
    <col min="8462" max="8703" width="9" style="281"/>
    <col min="8704" max="8704" width="9.25" style="281" customWidth="1"/>
    <col min="8705" max="8705" width="13" style="281" customWidth="1"/>
    <col min="8706" max="8706" width="14.75" style="281" customWidth="1"/>
    <col min="8707" max="8707" width="10.875" style="281" customWidth="1"/>
    <col min="8708" max="8708" width="15" style="281" customWidth="1"/>
    <col min="8709" max="8709" width="13.25" style="281" customWidth="1"/>
    <col min="8710" max="8710" width="3.625" style="281" customWidth="1"/>
    <col min="8711" max="8711" width="12.625" style="281" customWidth="1"/>
    <col min="8712" max="8712" width="12.375" style="281" customWidth="1"/>
    <col min="8713" max="8714" width="13" style="281" customWidth="1"/>
    <col min="8715" max="8715" width="13.25" style="281" customWidth="1"/>
    <col min="8716" max="8716" width="8.875" style="281" customWidth="1"/>
    <col min="8717" max="8717" width="14.75" style="281" bestFit="1" customWidth="1"/>
    <col min="8718" max="8959" width="9" style="281"/>
    <col min="8960" max="8960" width="9.25" style="281" customWidth="1"/>
    <col min="8961" max="8961" width="13" style="281" customWidth="1"/>
    <col min="8962" max="8962" width="14.75" style="281" customWidth="1"/>
    <col min="8963" max="8963" width="10.875" style="281" customWidth="1"/>
    <col min="8964" max="8964" width="15" style="281" customWidth="1"/>
    <col min="8965" max="8965" width="13.25" style="281" customWidth="1"/>
    <col min="8966" max="8966" width="3.625" style="281" customWidth="1"/>
    <col min="8967" max="8967" width="12.625" style="281" customWidth="1"/>
    <col min="8968" max="8968" width="12.375" style="281" customWidth="1"/>
    <col min="8969" max="8970" width="13" style="281" customWidth="1"/>
    <col min="8971" max="8971" width="13.25" style="281" customWidth="1"/>
    <col min="8972" max="8972" width="8.875" style="281" customWidth="1"/>
    <col min="8973" max="8973" width="14.75" style="281" bestFit="1" customWidth="1"/>
    <col min="8974" max="9215" width="9" style="281"/>
    <col min="9216" max="9216" width="9.25" style="281" customWidth="1"/>
    <col min="9217" max="9217" width="13" style="281" customWidth="1"/>
    <col min="9218" max="9218" width="14.75" style="281" customWidth="1"/>
    <col min="9219" max="9219" width="10.875" style="281" customWidth="1"/>
    <col min="9220" max="9220" width="15" style="281" customWidth="1"/>
    <col min="9221" max="9221" width="13.25" style="281" customWidth="1"/>
    <col min="9222" max="9222" width="3.625" style="281" customWidth="1"/>
    <col min="9223" max="9223" width="12.625" style="281" customWidth="1"/>
    <col min="9224" max="9224" width="12.375" style="281" customWidth="1"/>
    <col min="9225" max="9226" width="13" style="281" customWidth="1"/>
    <col min="9227" max="9227" width="13.25" style="281" customWidth="1"/>
    <col min="9228" max="9228" width="8.875" style="281" customWidth="1"/>
    <col min="9229" max="9229" width="14.75" style="281" bestFit="1" customWidth="1"/>
    <col min="9230" max="9471" width="9" style="281"/>
    <col min="9472" max="9472" width="9.25" style="281" customWidth="1"/>
    <col min="9473" max="9473" width="13" style="281" customWidth="1"/>
    <col min="9474" max="9474" width="14.75" style="281" customWidth="1"/>
    <col min="9475" max="9475" width="10.875" style="281" customWidth="1"/>
    <col min="9476" max="9476" width="15" style="281" customWidth="1"/>
    <col min="9477" max="9477" width="13.25" style="281" customWidth="1"/>
    <col min="9478" max="9478" width="3.625" style="281" customWidth="1"/>
    <col min="9479" max="9479" width="12.625" style="281" customWidth="1"/>
    <col min="9480" max="9480" width="12.375" style="281" customWidth="1"/>
    <col min="9481" max="9482" width="13" style="281" customWidth="1"/>
    <col min="9483" max="9483" width="13.25" style="281" customWidth="1"/>
    <col min="9484" max="9484" width="8.875" style="281" customWidth="1"/>
    <col min="9485" max="9485" width="14.75" style="281" bestFit="1" customWidth="1"/>
    <col min="9486" max="9727" width="9" style="281"/>
    <col min="9728" max="9728" width="9.25" style="281" customWidth="1"/>
    <col min="9729" max="9729" width="13" style="281" customWidth="1"/>
    <col min="9730" max="9730" width="14.75" style="281" customWidth="1"/>
    <col min="9731" max="9731" width="10.875" style="281" customWidth="1"/>
    <col min="9732" max="9732" width="15" style="281" customWidth="1"/>
    <col min="9733" max="9733" width="13.25" style="281" customWidth="1"/>
    <col min="9734" max="9734" width="3.625" style="281" customWidth="1"/>
    <col min="9735" max="9735" width="12.625" style="281" customWidth="1"/>
    <col min="9736" max="9736" width="12.375" style="281" customWidth="1"/>
    <col min="9737" max="9738" width="13" style="281" customWidth="1"/>
    <col min="9739" max="9739" width="13.25" style="281" customWidth="1"/>
    <col min="9740" max="9740" width="8.875" style="281" customWidth="1"/>
    <col min="9741" max="9741" width="14.75" style="281" bestFit="1" customWidth="1"/>
    <col min="9742" max="9983" width="9" style="281"/>
    <col min="9984" max="9984" width="9.25" style="281" customWidth="1"/>
    <col min="9985" max="9985" width="13" style="281" customWidth="1"/>
    <col min="9986" max="9986" width="14.75" style="281" customWidth="1"/>
    <col min="9987" max="9987" width="10.875" style="281" customWidth="1"/>
    <col min="9988" max="9988" width="15" style="281" customWidth="1"/>
    <col min="9989" max="9989" width="13.25" style="281" customWidth="1"/>
    <col min="9990" max="9990" width="3.625" style="281" customWidth="1"/>
    <col min="9991" max="9991" width="12.625" style="281" customWidth="1"/>
    <col min="9992" max="9992" width="12.375" style="281" customWidth="1"/>
    <col min="9993" max="9994" width="13" style="281" customWidth="1"/>
    <col min="9995" max="9995" width="13.25" style="281" customWidth="1"/>
    <col min="9996" max="9996" width="8.875" style="281" customWidth="1"/>
    <col min="9997" max="9997" width="14.75" style="281" bestFit="1" customWidth="1"/>
    <col min="9998" max="10239" width="9" style="281"/>
    <col min="10240" max="10240" width="9.25" style="281" customWidth="1"/>
    <col min="10241" max="10241" width="13" style="281" customWidth="1"/>
    <col min="10242" max="10242" width="14.75" style="281" customWidth="1"/>
    <col min="10243" max="10243" width="10.875" style="281" customWidth="1"/>
    <col min="10244" max="10244" width="15" style="281" customWidth="1"/>
    <col min="10245" max="10245" width="13.25" style="281" customWidth="1"/>
    <col min="10246" max="10246" width="3.625" style="281" customWidth="1"/>
    <col min="10247" max="10247" width="12.625" style="281" customWidth="1"/>
    <col min="10248" max="10248" width="12.375" style="281" customWidth="1"/>
    <col min="10249" max="10250" width="13" style="281" customWidth="1"/>
    <col min="10251" max="10251" width="13.25" style="281" customWidth="1"/>
    <col min="10252" max="10252" width="8.875" style="281" customWidth="1"/>
    <col min="10253" max="10253" width="14.75" style="281" bestFit="1" customWidth="1"/>
    <col min="10254" max="10495" width="9" style="281"/>
    <col min="10496" max="10496" width="9.25" style="281" customWidth="1"/>
    <col min="10497" max="10497" width="13" style="281" customWidth="1"/>
    <col min="10498" max="10498" width="14.75" style="281" customWidth="1"/>
    <col min="10499" max="10499" width="10.875" style="281" customWidth="1"/>
    <col min="10500" max="10500" width="15" style="281" customWidth="1"/>
    <col min="10501" max="10501" width="13.25" style="281" customWidth="1"/>
    <col min="10502" max="10502" width="3.625" style="281" customWidth="1"/>
    <col min="10503" max="10503" width="12.625" style="281" customWidth="1"/>
    <col min="10504" max="10504" width="12.375" style="281" customWidth="1"/>
    <col min="10505" max="10506" width="13" style="281" customWidth="1"/>
    <col min="10507" max="10507" width="13.25" style="281" customWidth="1"/>
    <col min="10508" max="10508" width="8.875" style="281" customWidth="1"/>
    <col min="10509" max="10509" width="14.75" style="281" bestFit="1" customWidth="1"/>
    <col min="10510" max="10751" width="9" style="281"/>
    <col min="10752" max="10752" width="9.25" style="281" customWidth="1"/>
    <col min="10753" max="10753" width="13" style="281" customWidth="1"/>
    <col min="10754" max="10754" width="14.75" style="281" customWidth="1"/>
    <col min="10755" max="10755" width="10.875" style="281" customWidth="1"/>
    <col min="10756" max="10756" width="15" style="281" customWidth="1"/>
    <col min="10757" max="10757" width="13.25" style="281" customWidth="1"/>
    <col min="10758" max="10758" width="3.625" style="281" customWidth="1"/>
    <col min="10759" max="10759" width="12.625" style="281" customWidth="1"/>
    <col min="10760" max="10760" width="12.375" style="281" customWidth="1"/>
    <col min="10761" max="10762" width="13" style="281" customWidth="1"/>
    <col min="10763" max="10763" width="13.25" style="281" customWidth="1"/>
    <col min="10764" max="10764" width="8.875" style="281" customWidth="1"/>
    <col min="10765" max="10765" width="14.75" style="281" bestFit="1" customWidth="1"/>
    <col min="10766" max="11007" width="9" style="281"/>
    <col min="11008" max="11008" width="9.25" style="281" customWidth="1"/>
    <col min="11009" max="11009" width="13" style="281" customWidth="1"/>
    <col min="11010" max="11010" width="14.75" style="281" customWidth="1"/>
    <col min="11011" max="11011" width="10.875" style="281" customWidth="1"/>
    <col min="11012" max="11012" width="15" style="281" customWidth="1"/>
    <col min="11013" max="11013" width="13.25" style="281" customWidth="1"/>
    <col min="11014" max="11014" width="3.625" style="281" customWidth="1"/>
    <col min="11015" max="11015" width="12.625" style="281" customWidth="1"/>
    <col min="11016" max="11016" width="12.375" style="281" customWidth="1"/>
    <col min="11017" max="11018" width="13" style="281" customWidth="1"/>
    <col min="11019" max="11019" width="13.25" style="281" customWidth="1"/>
    <col min="11020" max="11020" width="8.875" style="281" customWidth="1"/>
    <col min="11021" max="11021" width="14.75" style="281" bestFit="1" customWidth="1"/>
    <col min="11022" max="11263" width="9" style="281"/>
    <col min="11264" max="11264" width="9.25" style="281" customWidth="1"/>
    <col min="11265" max="11265" width="13" style="281" customWidth="1"/>
    <col min="11266" max="11266" width="14.75" style="281" customWidth="1"/>
    <col min="11267" max="11267" width="10.875" style="281" customWidth="1"/>
    <col min="11268" max="11268" width="15" style="281" customWidth="1"/>
    <col min="11269" max="11269" width="13.25" style="281" customWidth="1"/>
    <col min="11270" max="11270" width="3.625" style="281" customWidth="1"/>
    <col min="11271" max="11271" width="12.625" style="281" customWidth="1"/>
    <col min="11272" max="11272" width="12.375" style="281" customWidth="1"/>
    <col min="11273" max="11274" width="13" style="281" customWidth="1"/>
    <col min="11275" max="11275" width="13.25" style="281" customWidth="1"/>
    <col min="11276" max="11276" width="8.875" style="281" customWidth="1"/>
    <col min="11277" max="11277" width="14.75" style="281" bestFit="1" customWidth="1"/>
    <col min="11278" max="11519" width="9" style="281"/>
    <col min="11520" max="11520" width="9.25" style="281" customWidth="1"/>
    <col min="11521" max="11521" width="13" style="281" customWidth="1"/>
    <col min="11522" max="11522" width="14.75" style="281" customWidth="1"/>
    <col min="11523" max="11523" width="10.875" style="281" customWidth="1"/>
    <col min="11524" max="11524" width="15" style="281" customWidth="1"/>
    <col min="11525" max="11525" width="13.25" style="281" customWidth="1"/>
    <col min="11526" max="11526" width="3.625" style="281" customWidth="1"/>
    <col min="11527" max="11527" width="12.625" style="281" customWidth="1"/>
    <col min="11528" max="11528" width="12.375" style="281" customWidth="1"/>
    <col min="11529" max="11530" width="13" style="281" customWidth="1"/>
    <col min="11531" max="11531" width="13.25" style="281" customWidth="1"/>
    <col min="11532" max="11532" width="8.875" style="281" customWidth="1"/>
    <col min="11533" max="11533" width="14.75" style="281" bestFit="1" customWidth="1"/>
    <col min="11534" max="11775" width="9" style="281"/>
    <col min="11776" max="11776" width="9.25" style="281" customWidth="1"/>
    <col min="11777" max="11777" width="13" style="281" customWidth="1"/>
    <col min="11778" max="11778" width="14.75" style="281" customWidth="1"/>
    <col min="11779" max="11779" width="10.875" style="281" customWidth="1"/>
    <col min="11780" max="11780" width="15" style="281" customWidth="1"/>
    <col min="11781" max="11781" width="13.25" style="281" customWidth="1"/>
    <col min="11782" max="11782" width="3.625" style="281" customWidth="1"/>
    <col min="11783" max="11783" width="12.625" style="281" customWidth="1"/>
    <col min="11784" max="11784" width="12.375" style="281" customWidth="1"/>
    <col min="11785" max="11786" width="13" style="281" customWidth="1"/>
    <col min="11787" max="11787" width="13.25" style="281" customWidth="1"/>
    <col min="11788" max="11788" width="8.875" style="281" customWidth="1"/>
    <col min="11789" max="11789" width="14.75" style="281" bestFit="1" customWidth="1"/>
    <col min="11790" max="12031" width="9" style="281"/>
    <col min="12032" max="12032" width="9.25" style="281" customWidth="1"/>
    <col min="12033" max="12033" width="13" style="281" customWidth="1"/>
    <col min="12034" max="12034" width="14.75" style="281" customWidth="1"/>
    <col min="12035" max="12035" width="10.875" style="281" customWidth="1"/>
    <col min="12036" max="12036" width="15" style="281" customWidth="1"/>
    <col min="12037" max="12037" width="13.25" style="281" customWidth="1"/>
    <col min="12038" max="12038" width="3.625" style="281" customWidth="1"/>
    <col min="12039" max="12039" width="12.625" style="281" customWidth="1"/>
    <col min="12040" max="12040" width="12.375" style="281" customWidth="1"/>
    <col min="12041" max="12042" width="13" style="281" customWidth="1"/>
    <col min="12043" max="12043" width="13.25" style="281" customWidth="1"/>
    <col min="12044" max="12044" width="8.875" style="281" customWidth="1"/>
    <col min="12045" max="12045" width="14.75" style="281" bestFit="1" customWidth="1"/>
    <col min="12046" max="12287" width="9" style="281"/>
    <col min="12288" max="12288" width="9.25" style="281" customWidth="1"/>
    <col min="12289" max="12289" width="13" style="281" customWidth="1"/>
    <col min="12290" max="12290" width="14.75" style="281" customWidth="1"/>
    <col min="12291" max="12291" width="10.875" style="281" customWidth="1"/>
    <col min="12292" max="12292" width="15" style="281" customWidth="1"/>
    <col min="12293" max="12293" width="13.25" style="281" customWidth="1"/>
    <col min="12294" max="12294" width="3.625" style="281" customWidth="1"/>
    <col min="12295" max="12295" width="12.625" style="281" customWidth="1"/>
    <col min="12296" max="12296" width="12.375" style="281" customWidth="1"/>
    <col min="12297" max="12298" width="13" style="281" customWidth="1"/>
    <col min="12299" max="12299" width="13.25" style="281" customWidth="1"/>
    <col min="12300" max="12300" width="8.875" style="281" customWidth="1"/>
    <col min="12301" max="12301" width="14.75" style="281" bestFit="1" customWidth="1"/>
    <col min="12302" max="12543" width="9" style="281"/>
    <col min="12544" max="12544" width="9.25" style="281" customWidth="1"/>
    <col min="12545" max="12545" width="13" style="281" customWidth="1"/>
    <col min="12546" max="12546" width="14.75" style="281" customWidth="1"/>
    <col min="12547" max="12547" width="10.875" style="281" customWidth="1"/>
    <col min="12548" max="12548" width="15" style="281" customWidth="1"/>
    <col min="12549" max="12549" width="13.25" style="281" customWidth="1"/>
    <col min="12550" max="12550" width="3.625" style="281" customWidth="1"/>
    <col min="12551" max="12551" width="12.625" style="281" customWidth="1"/>
    <col min="12552" max="12552" width="12.375" style="281" customWidth="1"/>
    <col min="12553" max="12554" width="13" style="281" customWidth="1"/>
    <col min="12555" max="12555" width="13.25" style="281" customWidth="1"/>
    <col min="12556" max="12556" width="8.875" style="281" customWidth="1"/>
    <col min="12557" max="12557" width="14.75" style="281" bestFit="1" customWidth="1"/>
    <col min="12558" max="12799" width="9" style="281"/>
    <col min="12800" max="12800" width="9.25" style="281" customWidth="1"/>
    <col min="12801" max="12801" width="13" style="281" customWidth="1"/>
    <col min="12802" max="12802" width="14.75" style="281" customWidth="1"/>
    <col min="12803" max="12803" width="10.875" style="281" customWidth="1"/>
    <col min="12804" max="12804" width="15" style="281" customWidth="1"/>
    <col min="12805" max="12805" width="13.25" style="281" customWidth="1"/>
    <col min="12806" max="12806" width="3.625" style="281" customWidth="1"/>
    <col min="12807" max="12807" width="12.625" style="281" customWidth="1"/>
    <col min="12808" max="12808" width="12.375" style="281" customWidth="1"/>
    <col min="12809" max="12810" width="13" style="281" customWidth="1"/>
    <col min="12811" max="12811" width="13.25" style="281" customWidth="1"/>
    <col min="12812" max="12812" width="8.875" style="281" customWidth="1"/>
    <col min="12813" max="12813" width="14.75" style="281" bestFit="1" customWidth="1"/>
    <col min="12814" max="13055" width="9" style="281"/>
    <col min="13056" max="13056" width="9.25" style="281" customWidth="1"/>
    <col min="13057" max="13057" width="13" style="281" customWidth="1"/>
    <col min="13058" max="13058" width="14.75" style="281" customWidth="1"/>
    <col min="13059" max="13059" width="10.875" style="281" customWidth="1"/>
    <col min="13060" max="13060" width="15" style="281" customWidth="1"/>
    <col min="13061" max="13061" width="13.25" style="281" customWidth="1"/>
    <col min="13062" max="13062" width="3.625" style="281" customWidth="1"/>
    <col min="13063" max="13063" width="12.625" style="281" customWidth="1"/>
    <col min="13064" max="13064" width="12.375" style="281" customWidth="1"/>
    <col min="13065" max="13066" width="13" style="281" customWidth="1"/>
    <col min="13067" max="13067" width="13.25" style="281" customWidth="1"/>
    <col min="13068" max="13068" width="8.875" style="281" customWidth="1"/>
    <col min="13069" max="13069" width="14.75" style="281" bestFit="1" customWidth="1"/>
    <col min="13070" max="13311" width="9" style="281"/>
    <col min="13312" max="13312" width="9.25" style="281" customWidth="1"/>
    <col min="13313" max="13313" width="13" style="281" customWidth="1"/>
    <col min="13314" max="13314" width="14.75" style="281" customWidth="1"/>
    <col min="13315" max="13315" width="10.875" style="281" customWidth="1"/>
    <col min="13316" max="13316" width="15" style="281" customWidth="1"/>
    <col min="13317" max="13317" width="13.25" style="281" customWidth="1"/>
    <col min="13318" max="13318" width="3.625" style="281" customWidth="1"/>
    <col min="13319" max="13319" width="12.625" style="281" customWidth="1"/>
    <col min="13320" max="13320" width="12.375" style="281" customWidth="1"/>
    <col min="13321" max="13322" width="13" style="281" customWidth="1"/>
    <col min="13323" max="13323" width="13.25" style="281" customWidth="1"/>
    <col min="13324" max="13324" width="8.875" style="281" customWidth="1"/>
    <col min="13325" max="13325" width="14.75" style="281" bestFit="1" customWidth="1"/>
    <col min="13326" max="13567" width="9" style="281"/>
    <col min="13568" max="13568" width="9.25" style="281" customWidth="1"/>
    <col min="13569" max="13569" width="13" style="281" customWidth="1"/>
    <col min="13570" max="13570" width="14.75" style="281" customWidth="1"/>
    <col min="13571" max="13571" width="10.875" style="281" customWidth="1"/>
    <col min="13572" max="13572" width="15" style="281" customWidth="1"/>
    <col min="13573" max="13573" width="13.25" style="281" customWidth="1"/>
    <col min="13574" max="13574" width="3.625" style="281" customWidth="1"/>
    <col min="13575" max="13575" width="12.625" style="281" customWidth="1"/>
    <col min="13576" max="13576" width="12.375" style="281" customWidth="1"/>
    <col min="13577" max="13578" width="13" style="281" customWidth="1"/>
    <col min="13579" max="13579" width="13.25" style="281" customWidth="1"/>
    <col min="13580" max="13580" width="8.875" style="281" customWidth="1"/>
    <col min="13581" max="13581" width="14.75" style="281" bestFit="1" customWidth="1"/>
    <col min="13582" max="13823" width="9" style="281"/>
    <col min="13824" max="13824" width="9.25" style="281" customWidth="1"/>
    <col min="13825" max="13825" width="13" style="281" customWidth="1"/>
    <col min="13826" max="13826" width="14.75" style="281" customWidth="1"/>
    <col min="13827" max="13827" width="10.875" style="281" customWidth="1"/>
    <col min="13828" max="13828" width="15" style="281" customWidth="1"/>
    <col min="13829" max="13829" width="13.25" style="281" customWidth="1"/>
    <col min="13830" max="13830" width="3.625" style="281" customWidth="1"/>
    <col min="13831" max="13831" width="12.625" style="281" customWidth="1"/>
    <col min="13832" max="13832" width="12.375" style="281" customWidth="1"/>
    <col min="13833" max="13834" width="13" style="281" customWidth="1"/>
    <col min="13835" max="13835" width="13.25" style="281" customWidth="1"/>
    <col min="13836" max="13836" width="8.875" style="281" customWidth="1"/>
    <col min="13837" max="13837" width="14.75" style="281" bestFit="1" customWidth="1"/>
    <col min="13838" max="14079" width="9" style="281"/>
    <col min="14080" max="14080" width="9.25" style="281" customWidth="1"/>
    <col min="14081" max="14081" width="13" style="281" customWidth="1"/>
    <col min="14082" max="14082" width="14.75" style="281" customWidth="1"/>
    <col min="14083" max="14083" width="10.875" style="281" customWidth="1"/>
    <col min="14084" max="14084" width="15" style="281" customWidth="1"/>
    <col min="14085" max="14085" width="13.25" style="281" customWidth="1"/>
    <col min="14086" max="14086" width="3.625" style="281" customWidth="1"/>
    <col min="14087" max="14087" width="12.625" style="281" customWidth="1"/>
    <col min="14088" max="14088" width="12.375" style="281" customWidth="1"/>
    <col min="14089" max="14090" width="13" style="281" customWidth="1"/>
    <col min="14091" max="14091" width="13.25" style="281" customWidth="1"/>
    <col min="14092" max="14092" width="8.875" style="281" customWidth="1"/>
    <col min="14093" max="14093" width="14.75" style="281" bestFit="1" customWidth="1"/>
    <col min="14094" max="14335" width="9" style="281"/>
    <col min="14336" max="14336" width="9.25" style="281" customWidth="1"/>
    <col min="14337" max="14337" width="13" style="281" customWidth="1"/>
    <col min="14338" max="14338" width="14.75" style="281" customWidth="1"/>
    <col min="14339" max="14339" width="10.875" style="281" customWidth="1"/>
    <col min="14340" max="14340" width="15" style="281" customWidth="1"/>
    <col min="14341" max="14341" width="13.25" style="281" customWidth="1"/>
    <col min="14342" max="14342" width="3.625" style="281" customWidth="1"/>
    <col min="14343" max="14343" width="12.625" style="281" customWidth="1"/>
    <col min="14344" max="14344" width="12.375" style="281" customWidth="1"/>
    <col min="14345" max="14346" width="13" style="281" customWidth="1"/>
    <col min="14347" max="14347" width="13.25" style="281" customWidth="1"/>
    <col min="14348" max="14348" width="8.875" style="281" customWidth="1"/>
    <col min="14349" max="14349" width="14.75" style="281" bestFit="1" customWidth="1"/>
    <col min="14350" max="14591" width="9" style="281"/>
    <col min="14592" max="14592" width="9.25" style="281" customWidth="1"/>
    <col min="14593" max="14593" width="13" style="281" customWidth="1"/>
    <col min="14594" max="14594" width="14.75" style="281" customWidth="1"/>
    <col min="14595" max="14595" width="10.875" style="281" customWidth="1"/>
    <col min="14596" max="14596" width="15" style="281" customWidth="1"/>
    <col min="14597" max="14597" width="13.25" style="281" customWidth="1"/>
    <col min="14598" max="14598" width="3.625" style="281" customWidth="1"/>
    <col min="14599" max="14599" width="12.625" style="281" customWidth="1"/>
    <col min="14600" max="14600" width="12.375" style="281" customWidth="1"/>
    <col min="14601" max="14602" width="13" style="281" customWidth="1"/>
    <col min="14603" max="14603" width="13.25" style="281" customWidth="1"/>
    <col min="14604" max="14604" width="8.875" style="281" customWidth="1"/>
    <col min="14605" max="14605" width="14.75" style="281" bestFit="1" customWidth="1"/>
    <col min="14606" max="14847" width="9" style="281"/>
    <col min="14848" max="14848" width="9.25" style="281" customWidth="1"/>
    <col min="14849" max="14849" width="13" style="281" customWidth="1"/>
    <col min="14850" max="14850" width="14.75" style="281" customWidth="1"/>
    <col min="14851" max="14851" width="10.875" style="281" customWidth="1"/>
    <col min="14852" max="14852" width="15" style="281" customWidth="1"/>
    <col min="14853" max="14853" width="13.25" style="281" customWidth="1"/>
    <col min="14854" max="14854" width="3.625" style="281" customWidth="1"/>
    <col min="14855" max="14855" width="12.625" style="281" customWidth="1"/>
    <col min="14856" max="14856" width="12.375" style="281" customWidth="1"/>
    <col min="14857" max="14858" width="13" style="281" customWidth="1"/>
    <col min="14859" max="14859" width="13.25" style="281" customWidth="1"/>
    <col min="14860" max="14860" width="8.875" style="281" customWidth="1"/>
    <col min="14861" max="14861" width="14.75" style="281" bestFit="1" customWidth="1"/>
    <col min="14862" max="15103" width="9" style="281"/>
    <col min="15104" max="15104" width="9.25" style="281" customWidth="1"/>
    <col min="15105" max="15105" width="13" style="281" customWidth="1"/>
    <col min="15106" max="15106" width="14.75" style="281" customWidth="1"/>
    <col min="15107" max="15107" width="10.875" style="281" customWidth="1"/>
    <col min="15108" max="15108" width="15" style="281" customWidth="1"/>
    <col min="15109" max="15109" width="13.25" style="281" customWidth="1"/>
    <col min="15110" max="15110" width="3.625" style="281" customWidth="1"/>
    <col min="15111" max="15111" width="12.625" style="281" customWidth="1"/>
    <col min="15112" max="15112" width="12.375" style="281" customWidth="1"/>
    <col min="15113" max="15114" width="13" style="281" customWidth="1"/>
    <col min="15115" max="15115" width="13.25" style="281" customWidth="1"/>
    <col min="15116" max="15116" width="8.875" style="281" customWidth="1"/>
    <col min="15117" max="15117" width="14.75" style="281" bestFit="1" customWidth="1"/>
    <col min="15118" max="15359" width="9" style="281"/>
    <col min="15360" max="15360" width="9.25" style="281" customWidth="1"/>
    <col min="15361" max="15361" width="13" style="281" customWidth="1"/>
    <col min="15362" max="15362" width="14.75" style="281" customWidth="1"/>
    <col min="15363" max="15363" width="10.875" style="281" customWidth="1"/>
    <col min="15364" max="15364" width="15" style="281" customWidth="1"/>
    <col min="15365" max="15365" width="13.25" style="281" customWidth="1"/>
    <col min="15366" max="15366" width="3.625" style="281" customWidth="1"/>
    <col min="15367" max="15367" width="12.625" style="281" customWidth="1"/>
    <col min="15368" max="15368" width="12.375" style="281" customWidth="1"/>
    <col min="15369" max="15370" width="13" style="281" customWidth="1"/>
    <col min="15371" max="15371" width="13.25" style="281" customWidth="1"/>
    <col min="15372" max="15372" width="8.875" style="281" customWidth="1"/>
    <col min="15373" max="15373" width="14.75" style="281" bestFit="1" customWidth="1"/>
    <col min="15374" max="15615" width="9" style="281"/>
    <col min="15616" max="15616" width="9.25" style="281" customWidth="1"/>
    <col min="15617" max="15617" width="13" style="281" customWidth="1"/>
    <col min="15618" max="15618" width="14.75" style="281" customWidth="1"/>
    <col min="15619" max="15619" width="10.875" style="281" customWidth="1"/>
    <col min="15620" max="15620" width="15" style="281" customWidth="1"/>
    <col min="15621" max="15621" width="13.25" style="281" customWidth="1"/>
    <col min="15622" max="15622" width="3.625" style="281" customWidth="1"/>
    <col min="15623" max="15623" width="12.625" style="281" customWidth="1"/>
    <col min="15624" max="15624" width="12.375" style="281" customWidth="1"/>
    <col min="15625" max="15626" width="13" style="281" customWidth="1"/>
    <col min="15627" max="15627" width="13.25" style="281" customWidth="1"/>
    <col min="15628" max="15628" width="8.875" style="281" customWidth="1"/>
    <col min="15629" max="15629" width="14.75" style="281" bestFit="1" customWidth="1"/>
    <col min="15630" max="15871" width="9" style="281"/>
    <col min="15872" max="15872" width="9.25" style="281" customWidth="1"/>
    <col min="15873" max="15873" width="13" style="281" customWidth="1"/>
    <col min="15874" max="15874" width="14.75" style="281" customWidth="1"/>
    <col min="15875" max="15875" width="10.875" style="281" customWidth="1"/>
    <col min="15876" max="15876" width="15" style="281" customWidth="1"/>
    <col min="15877" max="15877" width="13.25" style="281" customWidth="1"/>
    <col min="15878" max="15878" width="3.625" style="281" customWidth="1"/>
    <col min="15879" max="15879" width="12.625" style="281" customWidth="1"/>
    <col min="15880" max="15880" width="12.375" style="281" customWidth="1"/>
    <col min="15881" max="15882" width="13" style="281" customWidth="1"/>
    <col min="15883" max="15883" width="13.25" style="281" customWidth="1"/>
    <col min="15884" max="15884" width="8.875" style="281" customWidth="1"/>
    <col min="15885" max="15885" width="14.75" style="281" bestFit="1" customWidth="1"/>
    <col min="15886" max="16127" width="9" style="281"/>
    <col min="16128" max="16128" width="9.25" style="281" customWidth="1"/>
    <col min="16129" max="16129" width="13" style="281" customWidth="1"/>
    <col min="16130" max="16130" width="14.75" style="281" customWidth="1"/>
    <col min="16131" max="16131" width="10.875" style="281" customWidth="1"/>
    <col min="16132" max="16132" width="15" style="281" customWidth="1"/>
    <col min="16133" max="16133" width="13.25" style="281" customWidth="1"/>
    <col min="16134" max="16134" width="3.625" style="281" customWidth="1"/>
    <col min="16135" max="16135" width="12.625" style="281" customWidth="1"/>
    <col min="16136" max="16136" width="12.375" style="281" customWidth="1"/>
    <col min="16137" max="16138" width="13" style="281" customWidth="1"/>
    <col min="16139" max="16139" width="13.25" style="281" customWidth="1"/>
    <col min="16140" max="16140" width="8.875" style="281" customWidth="1"/>
    <col min="16141" max="16141" width="14.75" style="281" bestFit="1" customWidth="1"/>
    <col min="16142" max="16384" width="9" style="281"/>
  </cols>
  <sheetData>
    <row r="1" spans="1:13" s="276" customFormat="1" ht="27.95" customHeight="1">
      <c r="A1" s="271"/>
      <c r="B1" s="272"/>
      <c r="C1" s="272"/>
      <c r="D1" s="272"/>
      <c r="E1" s="272"/>
      <c r="F1" s="272"/>
      <c r="G1" s="274"/>
      <c r="H1" s="275"/>
      <c r="I1" s="275"/>
      <c r="J1" s="275"/>
      <c r="K1" s="275"/>
      <c r="L1" s="271"/>
    </row>
    <row r="2" spans="1:13" s="335" customFormat="1" ht="30" customHeight="1">
      <c r="A2" s="2397" t="s">
        <v>953</v>
      </c>
      <c r="B2" s="2397"/>
      <c r="C2" s="2397"/>
      <c r="D2" s="2397"/>
      <c r="E2" s="2397"/>
      <c r="F2" s="2397"/>
      <c r="G2" s="334"/>
      <c r="H2" s="334"/>
      <c r="I2" s="334"/>
      <c r="J2" s="334"/>
      <c r="K2" s="334"/>
      <c r="L2" s="334"/>
    </row>
    <row r="3" spans="1:13" s="384" customFormat="1" ht="39.950000000000003" customHeight="1">
      <c r="A3" s="2398" t="s">
        <v>954</v>
      </c>
      <c r="B3" s="2398"/>
      <c r="C3" s="2398"/>
      <c r="D3" s="2398"/>
      <c r="E3" s="2398"/>
      <c r="F3" s="2398"/>
      <c r="G3" s="383"/>
      <c r="H3" s="383"/>
      <c r="I3" s="383"/>
      <c r="J3" s="383"/>
      <c r="K3" s="383"/>
      <c r="L3" s="383"/>
    </row>
    <row r="4" spans="1:13" s="369" customFormat="1" ht="20.100000000000001" customHeight="1">
      <c r="A4" s="369" t="s">
        <v>999</v>
      </c>
      <c r="G4" s="368"/>
      <c r="H4" s="368"/>
      <c r="I4" s="368"/>
      <c r="J4" s="368"/>
      <c r="K4" s="368"/>
      <c r="L4" s="1627" t="s">
        <v>1000</v>
      </c>
    </row>
    <row r="5" spans="1:13" s="1827" customFormat="1" ht="15" customHeight="1">
      <c r="A5" s="1688"/>
      <c r="B5" s="2395" t="s">
        <v>2358</v>
      </c>
      <c r="C5" s="2396"/>
      <c r="D5" s="2396"/>
      <c r="E5" s="2396"/>
      <c r="F5" s="2396"/>
      <c r="G5" s="2396" t="s">
        <v>2359</v>
      </c>
      <c r="H5" s="2396"/>
      <c r="I5" s="2396"/>
      <c r="J5" s="2396"/>
      <c r="K5" s="1826" t="s">
        <v>2356</v>
      </c>
    </row>
    <row r="6" spans="1:13" s="1835" customFormat="1" ht="15" customHeight="1">
      <c r="A6" s="1828" t="s">
        <v>2360</v>
      </c>
      <c r="B6" s="1829" t="s">
        <v>2181</v>
      </c>
      <c r="C6" s="1830" t="s">
        <v>2361</v>
      </c>
      <c r="D6" s="1831"/>
      <c r="E6" s="1832" t="s">
        <v>2362</v>
      </c>
      <c r="F6" s="1833" t="s">
        <v>2363</v>
      </c>
      <c r="G6" s="1831" t="s">
        <v>2364</v>
      </c>
      <c r="H6" s="1831" t="s">
        <v>2357</v>
      </c>
      <c r="I6" s="1832" t="s">
        <v>2365</v>
      </c>
      <c r="J6" s="1830" t="s">
        <v>2366</v>
      </c>
      <c r="K6" s="1834" t="s">
        <v>359</v>
      </c>
      <c r="L6" s="1835" t="s">
        <v>2352</v>
      </c>
    </row>
    <row r="7" spans="1:13" s="1835" customFormat="1" ht="15" customHeight="1">
      <c r="A7" s="1828" t="s">
        <v>2367</v>
      </c>
      <c r="B7" s="1836"/>
      <c r="C7" s="1836"/>
      <c r="D7" s="1832"/>
      <c r="E7" s="1837"/>
      <c r="G7" s="1838"/>
      <c r="H7" s="1838"/>
      <c r="I7" s="1837"/>
      <c r="J7" s="1839"/>
      <c r="K7" s="1837"/>
      <c r="L7" s="1835" t="s">
        <v>2353</v>
      </c>
    </row>
    <row r="8" spans="1:13" s="1835" customFormat="1" ht="15" customHeight="1">
      <c r="A8" s="1828"/>
      <c r="B8" s="1836"/>
      <c r="C8" s="1836"/>
      <c r="D8" s="1834" t="s">
        <v>2456</v>
      </c>
      <c r="E8" s="1837" t="s">
        <v>360</v>
      </c>
      <c r="G8" s="1838"/>
      <c r="H8" s="1838"/>
      <c r="I8" s="1837" t="s">
        <v>361</v>
      </c>
      <c r="J8" s="1839"/>
      <c r="K8" s="1837" t="s">
        <v>362</v>
      </c>
    </row>
    <row r="9" spans="1:13" s="1843" customFormat="1" ht="15" customHeight="1">
      <c r="A9" s="1690"/>
      <c r="B9" s="1840" t="s">
        <v>399</v>
      </c>
      <c r="C9" s="1841" t="s">
        <v>363</v>
      </c>
      <c r="D9" s="1842" t="s">
        <v>2455</v>
      </c>
      <c r="E9" s="1842" t="s">
        <v>364</v>
      </c>
      <c r="F9" s="1843" t="s">
        <v>2354</v>
      </c>
      <c r="G9" s="1844" t="s">
        <v>399</v>
      </c>
      <c r="H9" s="1845" t="s">
        <v>374</v>
      </c>
      <c r="I9" s="1842" t="s">
        <v>375</v>
      </c>
      <c r="J9" s="1841" t="s">
        <v>2354</v>
      </c>
      <c r="K9" s="1842" t="s">
        <v>2355</v>
      </c>
    </row>
    <row r="10" spans="1:13" s="1848" customFormat="1" ht="32.1" customHeight="1">
      <c r="A10" s="1846">
        <v>2006</v>
      </c>
      <c r="B10" s="2048">
        <v>325464.848</v>
      </c>
      <c r="C10" s="2049">
        <v>295031.2</v>
      </c>
      <c r="D10" s="2049">
        <v>61323.9</v>
      </c>
      <c r="E10" s="2049">
        <v>24467.9</v>
      </c>
      <c r="F10" s="2049">
        <v>5965.2</v>
      </c>
      <c r="G10" s="2049">
        <v>309382.63199999998</v>
      </c>
      <c r="H10" s="2049">
        <v>286840.7</v>
      </c>
      <c r="I10" s="2049">
        <v>257.2</v>
      </c>
      <c r="J10" s="2049">
        <v>22284.5</v>
      </c>
      <c r="K10" s="2116">
        <f t="shared" ref="K10:K27" si="0">B10-G10</f>
        <v>16082.216000000015</v>
      </c>
      <c r="L10" s="1846" t="s">
        <v>2</v>
      </c>
      <c r="M10" s="1847"/>
    </row>
    <row r="11" spans="1:13" s="1848" customFormat="1" ht="32.1" customHeight="1">
      <c r="A11" s="1846">
        <v>2007</v>
      </c>
      <c r="B11" s="2048">
        <v>371489</v>
      </c>
      <c r="C11" s="2049">
        <v>335514.90000000002</v>
      </c>
      <c r="D11" s="2049">
        <v>68434.5</v>
      </c>
      <c r="E11" s="2049">
        <v>29351.9</v>
      </c>
      <c r="F11" s="2049">
        <v>6622.3</v>
      </c>
      <c r="G11" s="2049">
        <v>356845.8</v>
      </c>
      <c r="H11" s="2049">
        <v>330384</v>
      </c>
      <c r="I11" s="2049">
        <v>761.9</v>
      </c>
      <c r="J11" s="2049">
        <v>25651</v>
      </c>
      <c r="K11" s="2116">
        <f t="shared" si="0"/>
        <v>14643.200000000012</v>
      </c>
      <c r="L11" s="1846" t="s">
        <v>647</v>
      </c>
      <c r="M11" s="1847"/>
    </row>
    <row r="12" spans="1:13" s="1848" customFormat="1" ht="32.1" customHeight="1">
      <c r="A12" s="1846">
        <v>2008</v>
      </c>
      <c r="B12" s="2048">
        <v>422007.3</v>
      </c>
      <c r="C12" s="2049">
        <v>380440.4</v>
      </c>
      <c r="D12" s="2049">
        <v>79197.8</v>
      </c>
      <c r="E12" s="2049">
        <v>33325.9</v>
      </c>
      <c r="F12" s="2049">
        <v>8241.2999999999993</v>
      </c>
      <c r="G12" s="2049">
        <v>435274.7</v>
      </c>
      <c r="H12" s="2049">
        <v>407911.6</v>
      </c>
      <c r="I12" s="2049">
        <v>245</v>
      </c>
      <c r="J12" s="2049">
        <v>27067.7</v>
      </c>
      <c r="K12" s="2116">
        <f t="shared" si="0"/>
        <v>-13267.400000000023</v>
      </c>
      <c r="L12" s="1846" t="s">
        <v>87</v>
      </c>
      <c r="M12" s="1847"/>
    </row>
    <row r="13" spans="1:13" s="1848" customFormat="1" ht="32.1" customHeight="1">
      <c r="A13" s="1846">
        <v>2009</v>
      </c>
      <c r="B13" s="2048">
        <v>363533.4</v>
      </c>
      <c r="C13" s="2049">
        <v>322867.90000000002</v>
      </c>
      <c r="D13" s="2049">
        <v>59269.2</v>
      </c>
      <c r="E13" s="2049">
        <v>33614.199999999997</v>
      </c>
      <c r="F13" s="2049">
        <v>7051.5</v>
      </c>
      <c r="G13" s="2049">
        <v>323084.40000000002</v>
      </c>
      <c r="H13" s="2049">
        <v>298880.09999999998</v>
      </c>
      <c r="I13" s="2049">
        <v>485.5</v>
      </c>
      <c r="J13" s="2049">
        <v>23718.6</v>
      </c>
      <c r="K13" s="2116">
        <f t="shared" si="0"/>
        <v>40449</v>
      </c>
      <c r="L13" s="1846">
        <v>2009</v>
      </c>
    </row>
    <row r="14" spans="1:13" s="1848" customFormat="1" ht="32.1" customHeight="1">
      <c r="A14" s="1846">
        <v>2010</v>
      </c>
      <c r="B14" s="2048">
        <v>466383.8</v>
      </c>
      <c r="C14" s="2049">
        <v>415173.5</v>
      </c>
      <c r="D14" s="2049">
        <v>72329.600000000006</v>
      </c>
      <c r="E14" s="2049">
        <v>41974.9</v>
      </c>
      <c r="F14" s="2049">
        <v>9235.2000000000007</v>
      </c>
      <c r="G14" s="2049">
        <v>425212.2</v>
      </c>
      <c r="H14" s="2049">
        <v>394077</v>
      </c>
      <c r="I14" s="2049">
        <v>146.19999999999999</v>
      </c>
      <c r="J14" s="2049">
        <v>30988.6</v>
      </c>
      <c r="K14" s="2116">
        <f t="shared" si="0"/>
        <v>41171.599999999977</v>
      </c>
      <c r="L14" s="1846">
        <v>2010</v>
      </c>
    </row>
    <row r="15" spans="1:13" s="1850" customFormat="1" ht="45" customHeight="1">
      <c r="A15" s="1849">
        <v>2011</v>
      </c>
      <c r="B15" s="2050">
        <v>555213.69999999995</v>
      </c>
      <c r="C15" s="2051">
        <v>501403</v>
      </c>
      <c r="D15" s="2051">
        <v>82966.399999999994</v>
      </c>
      <c r="E15" s="2051">
        <v>43660.6</v>
      </c>
      <c r="F15" s="2051">
        <v>10150.299999999999</v>
      </c>
      <c r="G15" s="2051">
        <v>524413.1</v>
      </c>
      <c r="H15" s="2051">
        <v>490307.2</v>
      </c>
      <c r="I15" s="2051">
        <v>300.7</v>
      </c>
      <c r="J15" s="2051">
        <v>33804.800000000003</v>
      </c>
      <c r="K15" s="2117">
        <f t="shared" si="0"/>
        <v>30800.599999999977</v>
      </c>
      <c r="L15" s="1849">
        <v>2011</v>
      </c>
    </row>
    <row r="16" spans="1:13" s="1848" customFormat="1" ht="32.1" customHeight="1">
      <c r="A16" s="1851" t="s">
        <v>2457</v>
      </c>
      <c r="B16" s="2048">
        <v>44465.4</v>
      </c>
      <c r="C16" s="2049">
        <v>40344.9</v>
      </c>
      <c r="D16" s="2049">
        <v>6768.8</v>
      </c>
      <c r="E16" s="2049">
        <v>3375.8</v>
      </c>
      <c r="F16" s="2049">
        <v>744.7</v>
      </c>
      <c r="G16" s="2049">
        <v>41981.3</v>
      </c>
      <c r="H16" s="2049">
        <v>39425</v>
      </c>
      <c r="I16" s="2049">
        <v>25.5</v>
      </c>
      <c r="J16" s="2049">
        <v>2530.8000000000002</v>
      </c>
      <c r="K16" s="2116">
        <f t="shared" si="0"/>
        <v>2484.0999999999985</v>
      </c>
      <c r="L16" s="1852" t="s">
        <v>323</v>
      </c>
    </row>
    <row r="17" spans="1:12" s="1848" customFormat="1" ht="32.1" customHeight="1">
      <c r="A17" s="1851" t="s">
        <v>2458</v>
      </c>
      <c r="B17" s="2048">
        <v>38467.4</v>
      </c>
      <c r="C17" s="2049">
        <v>34809.699999999997</v>
      </c>
      <c r="D17" s="2049">
        <v>6040.7</v>
      </c>
      <c r="E17" s="2049">
        <v>2882.1</v>
      </c>
      <c r="F17" s="2049">
        <v>775.7</v>
      </c>
      <c r="G17" s="2049">
        <v>36401.599999999999</v>
      </c>
      <c r="H17" s="2049">
        <v>34219</v>
      </c>
      <c r="I17" s="2049">
        <v>10.4</v>
      </c>
      <c r="J17" s="2049">
        <v>2172.1999999999998</v>
      </c>
      <c r="K17" s="2116">
        <f t="shared" si="0"/>
        <v>2065.8000000000029</v>
      </c>
      <c r="L17" s="1852" t="s">
        <v>325</v>
      </c>
    </row>
    <row r="18" spans="1:12" s="1848" customFormat="1" ht="32.1" customHeight="1">
      <c r="A18" s="1851" t="s">
        <v>2459</v>
      </c>
      <c r="B18" s="2048">
        <v>48053</v>
      </c>
      <c r="C18" s="2049">
        <v>43460.800000000003</v>
      </c>
      <c r="D18" s="2049">
        <v>7524.1</v>
      </c>
      <c r="E18" s="2049">
        <v>3741.9</v>
      </c>
      <c r="F18" s="2049">
        <v>850.3</v>
      </c>
      <c r="G18" s="2049">
        <v>45566</v>
      </c>
      <c r="H18" s="2049">
        <v>42844.9</v>
      </c>
      <c r="I18" s="2049">
        <v>20.399999999999999</v>
      </c>
      <c r="J18" s="2049">
        <v>2700.6</v>
      </c>
      <c r="K18" s="2116">
        <f t="shared" si="0"/>
        <v>2487</v>
      </c>
      <c r="L18" s="1852" t="s">
        <v>327</v>
      </c>
    </row>
    <row r="19" spans="1:12" s="1848" customFormat="1" ht="32.1" customHeight="1">
      <c r="A19" s="1851" t="s">
        <v>2460</v>
      </c>
      <c r="B19" s="2048">
        <v>48536.7</v>
      </c>
      <c r="C19" s="2049">
        <v>43930.5</v>
      </c>
      <c r="D19" s="2049">
        <v>7152.1</v>
      </c>
      <c r="E19" s="2049">
        <v>3816.4</v>
      </c>
      <c r="F19" s="2049">
        <v>789.9</v>
      </c>
      <c r="G19" s="2049">
        <v>44188.5</v>
      </c>
      <c r="H19" s="2049">
        <v>41346.400000000001</v>
      </c>
      <c r="I19" s="2049">
        <v>55.4</v>
      </c>
      <c r="J19" s="2049">
        <v>2786.7</v>
      </c>
      <c r="K19" s="2116">
        <f t="shared" si="0"/>
        <v>4348.1999999999971</v>
      </c>
      <c r="L19" s="1852" t="s">
        <v>329</v>
      </c>
    </row>
    <row r="20" spans="1:12" s="1848" customFormat="1" ht="32.1" customHeight="1">
      <c r="A20" s="1851" t="s">
        <v>2461</v>
      </c>
      <c r="B20" s="2048">
        <v>47331.3</v>
      </c>
      <c r="C20" s="2049">
        <v>42753.2</v>
      </c>
      <c r="D20" s="2049">
        <v>7098.7</v>
      </c>
      <c r="E20" s="2049">
        <v>3723.3</v>
      </c>
      <c r="F20" s="2049">
        <v>854.8</v>
      </c>
      <c r="G20" s="2049">
        <v>45284.9</v>
      </c>
      <c r="H20" s="2049">
        <v>42348.4</v>
      </c>
      <c r="I20" s="2049">
        <v>33.700000000000003</v>
      </c>
      <c r="J20" s="2049">
        <v>2902.8</v>
      </c>
      <c r="K20" s="2116">
        <f t="shared" si="0"/>
        <v>2046.4000000000015</v>
      </c>
      <c r="L20" s="1853" t="s">
        <v>955</v>
      </c>
    </row>
    <row r="21" spans="1:12" s="1848" customFormat="1" ht="32.1" customHeight="1">
      <c r="A21" s="1851" t="s">
        <v>2462</v>
      </c>
      <c r="B21" s="2048">
        <v>46736.9</v>
      </c>
      <c r="C21" s="2049">
        <v>42042.7</v>
      </c>
      <c r="D21" s="2049">
        <v>7448.5</v>
      </c>
      <c r="E21" s="2049">
        <v>3791.5</v>
      </c>
      <c r="F21" s="2049">
        <v>902.7</v>
      </c>
      <c r="G21" s="2049">
        <v>44824.800000000003</v>
      </c>
      <c r="H21" s="2049">
        <v>41606.699999999997</v>
      </c>
      <c r="I21" s="2049">
        <v>8.1999999999999993</v>
      </c>
      <c r="J21" s="2049">
        <v>3209.9</v>
      </c>
      <c r="K21" s="2116">
        <f t="shared" si="0"/>
        <v>1912.0999999999985</v>
      </c>
      <c r="L21" s="1853" t="s">
        <v>525</v>
      </c>
    </row>
    <row r="22" spans="1:12" s="1848" customFormat="1" ht="32.1" customHeight="1">
      <c r="A22" s="1851" t="s">
        <v>2463</v>
      </c>
      <c r="B22" s="2048">
        <v>48950.1</v>
      </c>
      <c r="C22" s="2049">
        <v>44334.400000000001</v>
      </c>
      <c r="D22" s="2049">
        <v>7448.1</v>
      </c>
      <c r="E22" s="2049">
        <v>3796.8</v>
      </c>
      <c r="F22" s="2049">
        <v>818.9</v>
      </c>
      <c r="G22" s="2049">
        <v>44296.1</v>
      </c>
      <c r="H22" s="2049">
        <v>41367.9</v>
      </c>
      <c r="I22" s="2049">
        <v>9.5</v>
      </c>
      <c r="J22" s="2049">
        <v>2918.7</v>
      </c>
      <c r="K22" s="2116">
        <f t="shared" si="0"/>
        <v>4654</v>
      </c>
      <c r="L22" s="1854" t="s">
        <v>532</v>
      </c>
    </row>
    <row r="23" spans="1:12" s="1848" customFormat="1" ht="32.1" customHeight="1">
      <c r="A23" s="1851" t="s">
        <v>2464</v>
      </c>
      <c r="B23" s="2048">
        <v>45792.1</v>
      </c>
      <c r="C23" s="2049">
        <v>41412.400000000001</v>
      </c>
      <c r="D23" s="2049">
        <v>6263.3</v>
      </c>
      <c r="E23" s="2049">
        <v>3532.8</v>
      </c>
      <c r="F23" s="2049">
        <v>846.9</v>
      </c>
      <c r="G23" s="2049">
        <v>45381.7</v>
      </c>
      <c r="H23" s="2049">
        <v>42433.5</v>
      </c>
      <c r="I23" s="2049">
        <v>30.8</v>
      </c>
      <c r="J23" s="2049">
        <v>2917.3</v>
      </c>
      <c r="K23" s="2116">
        <f t="shared" si="0"/>
        <v>410.40000000000146</v>
      </c>
      <c r="L23" s="1854" t="s">
        <v>334</v>
      </c>
    </row>
    <row r="24" spans="1:12" s="1848" customFormat="1" ht="32.1" customHeight="1">
      <c r="A24" s="1851" t="s">
        <v>2465</v>
      </c>
      <c r="B24" s="2048">
        <v>46511</v>
      </c>
      <c r="C24" s="2049">
        <v>41924</v>
      </c>
      <c r="D24" s="2049">
        <v>6416.9</v>
      </c>
      <c r="E24" s="2049">
        <v>3651.9</v>
      </c>
      <c r="F24" s="2049">
        <v>935</v>
      </c>
      <c r="G24" s="2049">
        <v>45279.5</v>
      </c>
      <c r="H24" s="2049">
        <v>42392</v>
      </c>
      <c r="I24" s="2049">
        <v>19.5</v>
      </c>
      <c r="J24" s="2049">
        <v>2867.9</v>
      </c>
      <c r="K24" s="2116">
        <f t="shared" si="0"/>
        <v>1231.5</v>
      </c>
      <c r="L24" s="1854" t="s">
        <v>336</v>
      </c>
    </row>
    <row r="25" spans="1:12" s="1848" customFormat="1" ht="32.1" customHeight="1">
      <c r="A25" s="1851" t="s">
        <v>2466</v>
      </c>
      <c r="B25" s="2048">
        <v>46613.5</v>
      </c>
      <c r="C25" s="2049">
        <v>41943.5</v>
      </c>
      <c r="D25" s="2049">
        <v>6694.8</v>
      </c>
      <c r="E25" s="2049">
        <v>3781.9</v>
      </c>
      <c r="F25" s="2049">
        <v>888.1</v>
      </c>
      <c r="G25" s="2049">
        <v>42709.8</v>
      </c>
      <c r="H25" s="2049">
        <v>39914.9</v>
      </c>
      <c r="I25" s="2049">
        <v>16.600000000000001</v>
      </c>
      <c r="J25" s="2049">
        <v>2778.2</v>
      </c>
      <c r="K25" s="2116">
        <f t="shared" si="0"/>
        <v>3903.6999999999971</v>
      </c>
      <c r="L25" s="1854" t="s">
        <v>338</v>
      </c>
    </row>
    <row r="26" spans="1:12" s="1848" customFormat="1" ht="32.1" customHeight="1">
      <c r="A26" s="1851" t="s">
        <v>2467</v>
      </c>
      <c r="B26" s="2048">
        <v>46012.6</v>
      </c>
      <c r="C26" s="2049">
        <v>41351</v>
      </c>
      <c r="D26" s="2049">
        <v>6924.9</v>
      </c>
      <c r="E26" s="2049">
        <v>3812.2</v>
      </c>
      <c r="F26" s="2049">
        <v>849.5</v>
      </c>
      <c r="G26" s="2049">
        <v>43010.5</v>
      </c>
      <c r="H26" s="2049">
        <v>39811.300000000003</v>
      </c>
      <c r="I26" s="2049">
        <v>43.9</v>
      </c>
      <c r="J26" s="2049">
        <v>3155.3</v>
      </c>
      <c r="K26" s="2116">
        <f t="shared" si="0"/>
        <v>3002.0999999999985</v>
      </c>
      <c r="L26" s="1854" t="s">
        <v>340</v>
      </c>
    </row>
    <row r="27" spans="1:12" s="1857" customFormat="1" ht="32.1" customHeight="1">
      <c r="A27" s="1855" t="s">
        <v>2468</v>
      </c>
      <c r="B27" s="2052">
        <v>47743.7</v>
      </c>
      <c r="C27" s="2053">
        <v>43095.9</v>
      </c>
      <c r="D27" s="2053">
        <v>7185.5</v>
      </c>
      <c r="E27" s="2053">
        <v>3754</v>
      </c>
      <c r="F27" s="2053">
        <v>893.8</v>
      </c>
      <c r="G27" s="2053">
        <v>45488.5</v>
      </c>
      <c r="H27" s="2053">
        <v>42597.2</v>
      </c>
      <c r="I27" s="2053">
        <v>26.8</v>
      </c>
      <c r="J27" s="2053">
        <v>2864.4</v>
      </c>
      <c r="K27" s="2118">
        <f t="shared" si="0"/>
        <v>2255.1999999999971</v>
      </c>
      <c r="L27" s="1856" t="s">
        <v>342</v>
      </c>
    </row>
    <row r="28" spans="1:12" s="1625" customFormat="1" ht="12" customHeight="1">
      <c r="A28" s="1620" t="s">
        <v>2172</v>
      </c>
      <c r="B28" s="1621"/>
      <c r="C28" s="1621"/>
      <c r="D28" s="1621"/>
      <c r="E28" s="1621"/>
      <c r="F28" s="1622"/>
      <c r="G28" s="1623"/>
      <c r="H28" s="1623"/>
      <c r="I28" s="1623"/>
      <c r="J28" s="1623"/>
      <c r="K28" s="1623"/>
      <c r="L28" s="1624" t="s">
        <v>674</v>
      </c>
    </row>
    <row r="29" spans="1:12" s="1625" customFormat="1" ht="12" customHeight="1">
      <c r="A29" s="1626" t="s">
        <v>2173</v>
      </c>
      <c r="B29" s="1621"/>
      <c r="C29" s="1621"/>
      <c r="D29" s="1621"/>
      <c r="E29" s="1621"/>
      <c r="F29" s="1622"/>
      <c r="G29" s="1623"/>
      <c r="H29" s="1623"/>
      <c r="I29" s="1623"/>
      <c r="J29" s="1623"/>
      <c r="K29" s="1623"/>
    </row>
    <row r="30" spans="1:12" s="277" customFormat="1" ht="12" customHeight="1">
      <c r="A30" s="68"/>
      <c r="B30" s="278"/>
      <c r="C30" s="278"/>
      <c r="D30" s="278"/>
      <c r="E30" s="278"/>
      <c r="F30" s="279"/>
      <c r="G30" s="280"/>
      <c r="H30" s="280"/>
      <c r="I30" s="280"/>
      <c r="J30" s="280"/>
      <c r="K30" s="280"/>
    </row>
    <row r="31" spans="1:12" s="277" customFormat="1" ht="12" customHeight="1">
      <c r="A31" s="68"/>
      <c r="B31" s="278"/>
      <c r="C31" s="278"/>
      <c r="D31" s="278"/>
      <c r="E31" s="278"/>
      <c r="F31" s="279"/>
      <c r="G31" s="280"/>
      <c r="H31" s="280"/>
      <c r="I31" s="280"/>
      <c r="J31" s="280"/>
      <c r="K31" s="280"/>
    </row>
    <row r="32" spans="1:12" ht="12" customHeight="1">
      <c r="A32" s="22"/>
      <c r="B32" s="278"/>
      <c r="C32" s="278"/>
      <c r="D32" s="278"/>
      <c r="E32" s="278"/>
      <c r="F32" s="279"/>
      <c r="G32" s="280"/>
      <c r="H32" s="280"/>
      <c r="I32" s="280"/>
      <c r="J32" s="280"/>
      <c r="K32" s="280"/>
    </row>
    <row r="33" spans="1:11" ht="12" customHeight="1">
      <c r="A33" s="22"/>
      <c r="B33" s="278"/>
      <c r="C33" s="278"/>
      <c r="D33" s="278"/>
      <c r="E33" s="278"/>
      <c r="F33" s="279"/>
      <c r="G33" s="280"/>
      <c r="H33" s="280"/>
      <c r="I33" s="280"/>
      <c r="J33" s="280"/>
      <c r="K33" s="280"/>
    </row>
    <row r="34" spans="1:11" ht="12" customHeight="1">
      <c r="A34" s="22"/>
      <c r="B34" s="278"/>
      <c r="C34" s="278"/>
      <c r="D34" s="278"/>
      <c r="E34" s="278"/>
      <c r="F34" s="279"/>
      <c r="G34" s="280"/>
      <c r="H34" s="280"/>
      <c r="I34" s="280"/>
      <c r="J34" s="280"/>
      <c r="K34" s="280"/>
    </row>
    <row r="35" spans="1:11" ht="12" customHeight="1">
      <c r="A35" s="22"/>
      <c r="B35" s="278"/>
      <c r="C35" s="278"/>
      <c r="D35" s="278"/>
      <c r="E35" s="278"/>
      <c r="F35" s="279"/>
      <c r="G35" s="280"/>
      <c r="H35" s="280"/>
      <c r="I35" s="280"/>
      <c r="J35" s="280"/>
      <c r="K35" s="280"/>
    </row>
    <row r="36" spans="1:11">
      <c r="A36" s="22"/>
      <c r="B36" s="278"/>
      <c r="C36" s="278"/>
      <c r="D36" s="278"/>
      <c r="E36" s="278"/>
      <c r="F36" s="279"/>
      <c r="G36" s="280"/>
      <c r="H36" s="280"/>
      <c r="I36" s="280"/>
      <c r="J36" s="280"/>
      <c r="K36" s="280"/>
    </row>
    <row r="37" spans="1:11">
      <c r="A37" s="22"/>
      <c r="B37" s="278"/>
      <c r="C37" s="278"/>
      <c r="D37" s="278"/>
      <c r="E37" s="278"/>
      <c r="F37" s="279"/>
      <c r="G37" s="280"/>
      <c r="H37" s="280"/>
      <c r="I37" s="280"/>
      <c r="J37" s="280"/>
      <c r="K37" s="280"/>
    </row>
    <row r="38" spans="1:11">
      <c r="A38" s="22"/>
    </row>
    <row r="39" spans="1:11">
      <c r="A39" s="22"/>
    </row>
    <row r="40" spans="1:11">
      <c r="A40" s="22"/>
    </row>
    <row r="41" spans="1:11">
      <c r="A41" s="22"/>
    </row>
    <row r="42" spans="1:11">
      <c r="A42" s="23"/>
    </row>
    <row r="43" spans="1:11">
      <c r="A43" s="23"/>
    </row>
    <row r="44" spans="1:11">
      <c r="A44" s="23"/>
    </row>
    <row r="45" spans="1:11">
      <c r="A45" s="281"/>
    </row>
    <row r="46" spans="1:11">
      <c r="A46" s="281"/>
    </row>
    <row r="47" spans="1:11">
      <c r="A47" s="281"/>
    </row>
    <row r="48" spans="1:11">
      <c r="A48" s="281"/>
    </row>
    <row r="49" spans="1:13" s="282" customFormat="1">
      <c r="A49" s="281"/>
      <c r="F49" s="281"/>
      <c r="G49" s="273"/>
      <c r="H49" s="273"/>
      <c r="I49" s="273"/>
      <c r="J49" s="273"/>
      <c r="K49" s="273"/>
      <c r="L49" s="281"/>
      <c r="M49" s="281"/>
    </row>
    <row r="50" spans="1:13" s="282" customFormat="1">
      <c r="A50" s="281"/>
      <c r="F50" s="281"/>
      <c r="G50" s="273"/>
      <c r="H50" s="273"/>
      <c r="I50" s="273"/>
      <c r="J50" s="273"/>
      <c r="K50" s="273"/>
      <c r="L50" s="281"/>
      <c r="M50" s="281"/>
    </row>
    <row r="51" spans="1:13" s="282" customFormat="1">
      <c r="A51" s="281"/>
      <c r="F51" s="281"/>
      <c r="G51" s="273"/>
      <c r="H51" s="273"/>
      <c r="I51" s="273"/>
      <c r="J51" s="273"/>
      <c r="K51" s="273"/>
      <c r="L51" s="281"/>
      <c r="M51" s="281"/>
    </row>
    <row r="52" spans="1:13" s="282" customFormat="1">
      <c r="A52" s="281"/>
      <c r="F52" s="281"/>
      <c r="G52" s="273"/>
      <c r="H52" s="273"/>
      <c r="I52" s="273"/>
      <c r="J52" s="273"/>
      <c r="K52" s="273"/>
      <c r="L52" s="281"/>
      <c r="M52" s="281"/>
    </row>
    <row r="53" spans="1:13" s="282" customFormat="1">
      <c r="A53" s="281"/>
      <c r="F53" s="281"/>
      <c r="G53" s="273"/>
      <c r="H53" s="273"/>
      <c r="I53" s="273"/>
      <c r="J53" s="273"/>
      <c r="K53" s="273"/>
      <c r="L53" s="281"/>
      <c r="M53" s="281"/>
    </row>
    <row r="54" spans="1:13" s="282" customFormat="1">
      <c r="A54" s="281"/>
      <c r="F54" s="281"/>
      <c r="G54" s="273"/>
      <c r="H54" s="273"/>
      <c r="I54" s="273"/>
      <c r="J54" s="273"/>
      <c r="K54" s="273"/>
      <c r="L54" s="281"/>
      <c r="M54" s="281"/>
    </row>
    <row r="55" spans="1:13" s="282" customFormat="1">
      <c r="A55" s="281"/>
      <c r="F55" s="281"/>
      <c r="G55" s="273"/>
      <c r="H55" s="273"/>
      <c r="I55" s="273"/>
      <c r="J55" s="273"/>
      <c r="K55" s="273"/>
      <c r="L55" s="281"/>
      <c r="M55" s="281"/>
    </row>
    <row r="56" spans="1:13" s="282" customFormat="1">
      <c r="A56" s="281"/>
      <c r="F56" s="281"/>
      <c r="G56" s="273"/>
      <c r="H56" s="273"/>
      <c r="I56" s="273"/>
      <c r="J56" s="273"/>
      <c r="K56" s="273"/>
      <c r="L56" s="281"/>
      <c r="M56" s="281"/>
    </row>
    <row r="57" spans="1:13" s="282" customFormat="1">
      <c r="A57" s="281"/>
      <c r="F57" s="281"/>
      <c r="G57" s="273"/>
      <c r="H57" s="273"/>
      <c r="I57" s="273"/>
      <c r="J57" s="273"/>
      <c r="K57" s="273"/>
      <c r="L57" s="281"/>
      <c r="M57" s="281"/>
    </row>
    <row r="58" spans="1:13" s="282" customFormat="1">
      <c r="A58" s="281"/>
      <c r="F58" s="281"/>
      <c r="G58" s="273"/>
      <c r="H58" s="273"/>
      <c r="I58" s="273"/>
      <c r="J58" s="273"/>
      <c r="K58" s="273"/>
      <c r="L58" s="281"/>
      <c r="M58" s="281"/>
    </row>
    <row r="59" spans="1:13" s="282" customFormat="1">
      <c r="A59" s="281"/>
      <c r="F59" s="281"/>
      <c r="G59" s="273"/>
      <c r="H59" s="273"/>
      <c r="I59" s="273"/>
      <c r="J59" s="273"/>
      <c r="K59" s="273"/>
      <c r="L59" s="281"/>
      <c r="M59" s="281"/>
    </row>
    <row r="60" spans="1:13" s="282" customFormat="1">
      <c r="A60" s="281"/>
      <c r="F60" s="281"/>
      <c r="G60" s="273"/>
      <c r="H60" s="273"/>
      <c r="I60" s="273"/>
      <c r="J60" s="273"/>
      <c r="K60" s="273"/>
      <c r="L60" s="281"/>
      <c r="M60" s="281"/>
    </row>
    <row r="61" spans="1:13" s="282" customFormat="1">
      <c r="A61" s="281"/>
      <c r="F61" s="281"/>
      <c r="G61" s="273"/>
      <c r="H61" s="273"/>
      <c r="I61" s="273"/>
      <c r="J61" s="273"/>
      <c r="K61" s="273"/>
      <c r="L61" s="281"/>
      <c r="M61" s="281"/>
    </row>
    <row r="62" spans="1:13" s="282" customFormat="1">
      <c r="A62" s="281"/>
      <c r="F62" s="281"/>
      <c r="G62" s="273"/>
      <c r="H62" s="273"/>
      <c r="I62" s="273"/>
      <c r="J62" s="273"/>
      <c r="K62" s="273"/>
      <c r="L62" s="281"/>
      <c r="M62" s="281"/>
    </row>
    <row r="63" spans="1:13" s="282" customFormat="1">
      <c r="A63" s="281"/>
      <c r="F63" s="281"/>
      <c r="G63" s="273"/>
      <c r="H63" s="273"/>
      <c r="I63" s="273"/>
      <c r="J63" s="273"/>
      <c r="K63" s="273"/>
      <c r="L63" s="281"/>
      <c r="M63" s="281"/>
    </row>
    <row r="64" spans="1:13" s="282" customFormat="1">
      <c r="A64" s="281"/>
      <c r="F64" s="281"/>
      <c r="G64" s="273"/>
      <c r="H64" s="273"/>
      <c r="I64" s="273"/>
      <c r="J64" s="273"/>
      <c r="K64" s="273"/>
      <c r="L64" s="281"/>
      <c r="M64" s="281"/>
    </row>
    <row r="65" spans="1:13" s="282" customFormat="1">
      <c r="A65" s="281"/>
      <c r="F65" s="281"/>
      <c r="G65" s="273"/>
      <c r="H65" s="273"/>
      <c r="I65" s="273"/>
      <c r="J65" s="273"/>
      <c r="K65" s="273"/>
      <c r="L65" s="281"/>
      <c r="M65" s="281"/>
    </row>
    <row r="66" spans="1:13" s="282" customFormat="1">
      <c r="A66" s="281"/>
      <c r="F66" s="281"/>
      <c r="G66" s="273"/>
      <c r="H66" s="273"/>
      <c r="I66" s="273"/>
      <c r="J66" s="273"/>
      <c r="K66" s="273"/>
      <c r="L66" s="281"/>
      <c r="M66" s="281"/>
    </row>
    <row r="67" spans="1:13" s="282" customFormat="1">
      <c r="A67" s="281"/>
      <c r="F67" s="281"/>
      <c r="G67" s="273"/>
      <c r="H67" s="273"/>
      <c r="I67" s="273"/>
      <c r="J67" s="273"/>
      <c r="K67" s="273"/>
      <c r="L67" s="281"/>
      <c r="M67" s="281"/>
    </row>
    <row r="68" spans="1:13" s="282" customFormat="1">
      <c r="A68" s="281"/>
      <c r="F68" s="281"/>
      <c r="G68" s="273"/>
      <c r="H68" s="273"/>
      <c r="I68" s="273"/>
      <c r="J68" s="273"/>
      <c r="K68" s="273"/>
      <c r="L68" s="281"/>
      <c r="M68" s="281"/>
    </row>
    <row r="69" spans="1:13" s="282" customFormat="1">
      <c r="A69" s="281"/>
      <c r="F69" s="281"/>
      <c r="G69" s="273"/>
      <c r="H69" s="273"/>
      <c r="I69" s="273"/>
      <c r="J69" s="273"/>
      <c r="K69" s="273"/>
      <c r="L69" s="281"/>
      <c r="M69" s="281"/>
    </row>
    <row r="70" spans="1:13" s="282" customFormat="1">
      <c r="A70" s="281"/>
      <c r="F70" s="281"/>
      <c r="G70" s="273"/>
      <c r="H70" s="273"/>
      <c r="I70" s="273"/>
      <c r="J70" s="273"/>
      <c r="K70" s="273"/>
      <c r="L70" s="281"/>
      <c r="M70" s="281"/>
    </row>
    <row r="71" spans="1:13" s="282" customFormat="1">
      <c r="A71" s="281"/>
      <c r="F71" s="281"/>
      <c r="G71" s="273"/>
      <c r="H71" s="273"/>
      <c r="I71" s="273"/>
      <c r="J71" s="273"/>
      <c r="K71" s="273"/>
      <c r="L71" s="281"/>
      <c r="M71" s="281"/>
    </row>
    <row r="72" spans="1:13" s="282" customFormat="1">
      <c r="A72" s="281"/>
      <c r="F72" s="281"/>
      <c r="G72" s="273"/>
      <c r="H72" s="273"/>
      <c r="I72" s="273"/>
      <c r="J72" s="273"/>
      <c r="K72" s="273"/>
      <c r="L72" s="281"/>
      <c r="M72" s="281"/>
    </row>
    <row r="73" spans="1:13" s="282" customFormat="1">
      <c r="A73" s="281"/>
      <c r="F73" s="281"/>
      <c r="G73" s="273"/>
      <c r="H73" s="273"/>
      <c r="I73" s="273"/>
      <c r="J73" s="273"/>
      <c r="K73" s="273"/>
      <c r="L73" s="281"/>
      <c r="M73" s="281"/>
    </row>
    <row r="74" spans="1:13" s="282" customFormat="1">
      <c r="A74" s="281"/>
      <c r="F74" s="281"/>
      <c r="G74" s="273"/>
      <c r="H74" s="273"/>
      <c r="I74" s="273"/>
      <c r="J74" s="273"/>
      <c r="K74" s="273"/>
      <c r="L74" s="281"/>
      <c r="M74" s="281"/>
    </row>
    <row r="75" spans="1:13" s="282" customFormat="1">
      <c r="A75" s="281"/>
      <c r="F75" s="281"/>
      <c r="G75" s="273"/>
      <c r="H75" s="273"/>
      <c r="I75" s="273"/>
      <c r="J75" s="273"/>
      <c r="K75" s="273"/>
      <c r="L75" s="281"/>
      <c r="M75" s="281"/>
    </row>
    <row r="76" spans="1:13" s="282" customFormat="1">
      <c r="A76" s="281"/>
      <c r="F76" s="281"/>
      <c r="G76" s="273"/>
      <c r="H76" s="273"/>
      <c r="I76" s="273"/>
      <c r="J76" s="273"/>
      <c r="K76" s="273"/>
      <c r="L76" s="281"/>
      <c r="M76" s="281"/>
    </row>
    <row r="77" spans="1:13" s="282" customFormat="1">
      <c r="A77" s="281"/>
      <c r="F77" s="281"/>
      <c r="G77" s="273"/>
      <c r="H77" s="273"/>
      <c r="I77" s="273"/>
      <c r="J77" s="273"/>
      <c r="K77" s="273"/>
      <c r="L77" s="281"/>
      <c r="M77" s="281"/>
    </row>
    <row r="78" spans="1:13" s="282" customFormat="1">
      <c r="A78" s="281"/>
      <c r="F78" s="281"/>
      <c r="G78" s="273"/>
      <c r="H78" s="273"/>
      <c r="I78" s="273"/>
      <c r="J78" s="273"/>
      <c r="K78" s="273"/>
      <c r="L78" s="281"/>
      <c r="M78" s="281"/>
    </row>
    <row r="79" spans="1:13" s="282" customFormat="1">
      <c r="A79" s="281"/>
      <c r="F79" s="281"/>
      <c r="G79" s="273"/>
      <c r="H79" s="273"/>
      <c r="I79" s="273"/>
      <c r="J79" s="273"/>
      <c r="K79" s="273"/>
      <c r="L79" s="281"/>
      <c r="M79" s="281"/>
    </row>
    <row r="80" spans="1:13" s="282" customFormat="1">
      <c r="A80" s="281"/>
      <c r="F80" s="281"/>
      <c r="G80" s="273"/>
      <c r="H80" s="273"/>
      <c r="I80" s="273"/>
      <c r="J80" s="273"/>
      <c r="K80" s="273"/>
      <c r="L80" s="281"/>
      <c r="M80" s="281"/>
    </row>
    <row r="81" spans="1:13" s="282" customFormat="1">
      <c r="A81" s="281"/>
      <c r="F81" s="281"/>
      <c r="G81" s="273"/>
      <c r="H81" s="273"/>
      <c r="I81" s="273"/>
      <c r="J81" s="273"/>
      <c r="K81" s="273"/>
      <c r="L81" s="281"/>
      <c r="M81" s="281"/>
    </row>
    <row r="82" spans="1:13" s="282" customFormat="1">
      <c r="A82" s="281"/>
      <c r="F82" s="281"/>
      <c r="G82" s="273"/>
      <c r="H82" s="273"/>
      <c r="I82" s="273"/>
      <c r="J82" s="273"/>
      <c r="K82" s="273"/>
      <c r="L82" s="281"/>
      <c r="M82" s="281"/>
    </row>
  </sheetData>
  <mergeCells count="4">
    <mergeCell ref="B5:F5"/>
    <mergeCell ref="G5:J5"/>
    <mergeCell ref="A2:F2"/>
    <mergeCell ref="A3:F3"/>
  </mergeCells>
  <phoneticPr fontId="4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D31"/>
  <sheetViews>
    <sheetView view="pageBreakPreview" topLeftCell="V1" zoomScale="70" zoomScaleSheetLayoutView="70" workbookViewId="0">
      <selection activeCell="J52" sqref="J51:J52"/>
    </sheetView>
  </sheetViews>
  <sheetFormatPr defaultRowHeight="14.25"/>
  <cols>
    <col min="1" max="1" width="10.625" style="200" customWidth="1"/>
    <col min="2" max="2" width="13.375" style="200" customWidth="1"/>
    <col min="3" max="4" width="11.125" style="201" customWidth="1"/>
    <col min="5" max="5" width="11.125" style="200" customWidth="1"/>
    <col min="6" max="6" width="12.875" style="201" customWidth="1"/>
    <col min="7" max="7" width="11.125" style="202" customWidth="1"/>
    <col min="8" max="8" width="12.75" style="201" customWidth="1"/>
    <col min="9" max="9" width="10.375" style="202" customWidth="1"/>
    <col min="10" max="10" width="11.875" style="201" customWidth="1"/>
    <col min="11" max="11" width="11.5" style="201" customWidth="1"/>
    <col min="12" max="12" width="11.25" style="201" customWidth="1"/>
    <col min="13" max="15" width="9.625" style="201" customWidth="1"/>
    <col min="16" max="16" width="9.625" style="200" customWidth="1"/>
    <col min="17" max="17" width="10.625" style="201" customWidth="1"/>
    <col min="18" max="18" width="10.625" style="200" customWidth="1"/>
    <col min="19" max="20" width="10.125" style="201" customWidth="1"/>
    <col min="21" max="21" width="10.125" style="202" customWidth="1"/>
    <col min="22" max="22" width="10.125" style="201" customWidth="1"/>
    <col min="23" max="23" width="11.875" style="201" customWidth="1"/>
    <col min="24" max="24" width="10.125" style="201" customWidth="1"/>
    <col min="25" max="25" width="10.625" style="201" customWidth="1"/>
    <col min="26" max="26" width="10.125" style="201" customWidth="1"/>
    <col min="27" max="27" width="11.625" style="201" customWidth="1"/>
    <col min="28" max="28" width="10.125" style="201" customWidth="1"/>
    <col min="29" max="29" width="11.125" style="201" customWidth="1"/>
    <col min="30" max="30" width="10.125" style="200" customWidth="1"/>
    <col min="31" max="33" width="10.125" style="201" customWidth="1"/>
    <col min="34" max="34" width="10.125" style="200" customWidth="1"/>
    <col min="35" max="35" width="10.625" style="201" customWidth="1"/>
    <col min="36" max="36" width="10.625" style="200" customWidth="1"/>
    <col min="37" max="41" width="9.25" style="201" customWidth="1"/>
    <col min="42" max="42" width="9.25" style="200" customWidth="1"/>
    <col min="43" max="45" width="9.25" style="201" customWidth="1"/>
    <col min="46" max="47" width="8.25" style="201" customWidth="1"/>
    <col min="48" max="48" width="9" style="200" customWidth="1"/>
    <col min="49" max="52" width="8.25" style="201" customWidth="1"/>
    <col min="53" max="53" width="8.25" style="200" customWidth="1"/>
    <col min="54" max="55" width="8.25" style="201" customWidth="1"/>
    <col min="56" max="56" width="10.625" style="201" customWidth="1"/>
    <col min="57" max="16384" width="9" style="201"/>
  </cols>
  <sheetData>
    <row r="1" spans="1:56" s="195" customFormat="1" ht="27.95" customHeight="1">
      <c r="A1" s="184"/>
      <c r="B1" s="185"/>
      <c r="C1" s="186"/>
      <c r="D1" s="186"/>
      <c r="E1" s="184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7"/>
      <c r="Q1" s="186"/>
      <c r="R1" s="188"/>
      <c r="S1" s="186"/>
      <c r="T1" s="189"/>
      <c r="U1" s="190"/>
      <c r="V1" s="189"/>
      <c r="W1" s="189"/>
      <c r="X1" s="189"/>
      <c r="Y1" s="189"/>
      <c r="Z1" s="189"/>
      <c r="AA1" s="189"/>
      <c r="AB1" s="189"/>
      <c r="AC1" s="189"/>
      <c r="AD1" s="191"/>
      <c r="AE1" s="189"/>
      <c r="AF1" s="189"/>
      <c r="AG1" s="189"/>
      <c r="AH1" s="191"/>
      <c r="AI1" s="192"/>
      <c r="AJ1" s="193"/>
      <c r="AK1" s="189"/>
      <c r="AL1" s="189"/>
      <c r="AM1" s="189"/>
      <c r="AN1" s="189"/>
      <c r="AO1" s="189"/>
      <c r="AP1" s="191"/>
      <c r="AQ1" s="189"/>
      <c r="AR1" s="189"/>
      <c r="AS1" s="189"/>
      <c r="AT1" s="189"/>
      <c r="AU1" s="189"/>
      <c r="AV1" s="191"/>
      <c r="AW1" s="189"/>
      <c r="AX1" s="189"/>
      <c r="AY1" s="189"/>
      <c r="AZ1" s="189"/>
      <c r="BA1" s="191"/>
      <c r="BB1" s="189"/>
      <c r="BC1" s="189"/>
      <c r="BD1" s="194"/>
    </row>
    <row r="2" spans="1:56" s="340" customFormat="1" ht="30" customHeight="1">
      <c r="A2" s="2400" t="s">
        <v>956</v>
      </c>
      <c r="B2" s="2400"/>
      <c r="C2" s="2400"/>
      <c r="D2" s="2400"/>
      <c r="E2" s="2400"/>
      <c r="F2" s="2400"/>
      <c r="G2" s="2400"/>
      <c r="H2" s="2400"/>
      <c r="R2" s="2400" t="s">
        <v>958</v>
      </c>
      <c r="S2" s="2400"/>
      <c r="T2" s="2400"/>
      <c r="U2" s="2400"/>
      <c r="V2" s="2400"/>
      <c r="W2" s="2400"/>
      <c r="X2" s="2400"/>
      <c r="Y2" s="2400"/>
      <c r="Z2" s="2400"/>
      <c r="AJ2" s="2400" t="s">
        <v>961</v>
      </c>
      <c r="AK2" s="2400"/>
      <c r="AL2" s="2400"/>
      <c r="AM2" s="2400"/>
      <c r="AN2" s="2400"/>
      <c r="AO2" s="2400"/>
      <c r="AP2" s="2400"/>
      <c r="AQ2" s="2400"/>
      <c r="AR2" s="2400"/>
      <c r="AS2" s="2400"/>
      <c r="AT2" s="2399"/>
      <c r="AU2" s="2399"/>
      <c r="AV2" s="2399"/>
      <c r="AW2" s="2399"/>
      <c r="AX2" s="2399"/>
      <c r="AY2" s="2399"/>
      <c r="AZ2" s="2399"/>
      <c r="BA2" s="2399"/>
      <c r="BB2" s="2399"/>
      <c r="BC2" s="2399"/>
      <c r="BD2" s="2399"/>
    </row>
    <row r="3" spans="1:56" s="393" customFormat="1" ht="39.950000000000003" customHeight="1">
      <c r="A3" s="2336" t="s">
        <v>957</v>
      </c>
      <c r="B3" s="2336"/>
      <c r="C3" s="2336"/>
      <c r="D3" s="2336"/>
      <c r="E3" s="2336"/>
      <c r="F3" s="2336"/>
      <c r="G3" s="2336"/>
      <c r="H3" s="2336"/>
      <c r="R3" s="2336" t="s">
        <v>960</v>
      </c>
      <c r="S3" s="2336"/>
      <c r="T3" s="2336"/>
      <c r="U3" s="2336"/>
      <c r="V3" s="2336"/>
      <c r="W3" s="2336"/>
      <c r="X3" s="2336"/>
      <c r="Y3" s="2336"/>
      <c r="Z3" s="2336"/>
      <c r="AJ3" s="2336" t="s">
        <v>959</v>
      </c>
      <c r="AK3" s="2336"/>
      <c r="AL3" s="2336"/>
      <c r="AM3" s="2336"/>
      <c r="AN3" s="2336"/>
      <c r="AO3" s="2336"/>
      <c r="AP3" s="2336"/>
      <c r="AQ3" s="2336"/>
      <c r="AR3" s="2336"/>
      <c r="AS3" s="2336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</row>
    <row r="4" spans="1:56" s="366" customFormat="1" ht="20.100000000000001" customHeight="1">
      <c r="A4" s="366" t="s">
        <v>998</v>
      </c>
      <c r="E4" s="1628"/>
      <c r="Q4" s="1628" t="s">
        <v>995</v>
      </c>
      <c r="R4" s="366" t="s">
        <v>998</v>
      </c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1628" t="s">
        <v>995</v>
      </c>
      <c r="AJ4" s="366" t="s">
        <v>998</v>
      </c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1628" t="s">
        <v>995</v>
      </c>
    </row>
    <row r="5" spans="1:56" s="1629" customFormat="1" ht="22.5" customHeight="1">
      <c r="A5" s="1631"/>
      <c r="B5" s="1636" t="s">
        <v>2181</v>
      </c>
      <c r="C5" s="1637" t="s">
        <v>2227</v>
      </c>
      <c r="D5" s="1637" t="s">
        <v>2182</v>
      </c>
      <c r="E5" s="1637" t="s">
        <v>2183</v>
      </c>
      <c r="F5" s="1637" t="s">
        <v>2184</v>
      </c>
      <c r="G5" s="1637" t="s">
        <v>2185</v>
      </c>
      <c r="H5" s="1638" t="s">
        <v>2186</v>
      </c>
      <c r="I5" s="1656" t="s">
        <v>2187</v>
      </c>
      <c r="J5" s="1637" t="s">
        <v>2188</v>
      </c>
      <c r="K5" s="1637" t="s">
        <v>2228</v>
      </c>
      <c r="L5" s="1637" t="s">
        <v>2229</v>
      </c>
      <c r="M5" s="1637" t="s">
        <v>2189</v>
      </c>
      <c r="N5" s="1637" t="s">
        <v>2230</v>
      </c>
      <c r="O5" s="1637" t="s">
        <v>2231</v>
      </c>
      <c r="P5" s="1636" t="s">
        <v>2190</v>
      </c>
      <c r="R5" s="1631"/>
      <c r="S5" s="1637" t="s">
        <v>2191</v>
      </c>
      <c r="T5" s="1637" t="s">
        <v>2192</v>
      </c>
      <c r="U5" s="1637" t="s">
        <v>2193</v>
      </c>
      <c r="V5" s="1637" t="s">
        <v>2232</v>
      </c>
      <c r="W5" s="1637" t="s">
        <v>2194</v>
      </c>
      <c r="X5" s="1637" t="s">
        <v>2195</v>
      </c>
      <c r="Y5" s="1637" t="s">
        <v>2196</v>
      </c>
      <c r="Z5" s="1638" t="s">
        <v>2197</v>
      </c>
      <c r="AA5" s="1656" t="s">
        <v>2198</v>
      </c>
      <c r="AB5" s="1637" t="s">
        <v>2199</v>
      </c>
      <c r="AC5" s="1637" t="s">
        <v>2200</v>
      </c>
      <c r="AD5" s="1637" t="s">
        <v>2201</v>
      </c>
      <c r="AE5" s="1637" t="s">
        <v>2202</v>
      </c>
      <c r="AF5" s="1637" t="s">
        <v>2203</v>
      </c>
      <c r="AG5" s="1658" t="s">
        <v>2204</v>
      </c>
      <c r="AH5" s="1658" t="s">
        <v>2205</v>
      </c>
      <c r="AJ5" s="1631"/>
      <c r="AK5" s="1637" t="s">
        <v>2206</v>
      </c>
      <c r="AL5" s="1637" t="s">
        <v>2207</v>
      </c>
      <c r="AM5" s="1637" t="s">
        <v>2208</v>
      </c>
      <c r="AN5" s="1637" t="s">
        <v>2209</v>
      </c>
      <c r="AO5" s="1637" t="s">
        <v>2210</v>
      </c>
      <c r="AP5" s="1637" t="s">
        <v>2211</v>
      </c>
      <c r="AQ5" s="1637" t="s">
        <v>2212</v>
      </c>
      <c r="AR5" s="1637" t="s">
        <v>2233</v>
      </c>
      <c r="AS5" s="1638" t="s">
        <v>2213</v>
      </c>
      <c r="AT5" s="1656" t="s">
        <v>2234</v>
      </c>
      <c r="AU5" s="1658" t="s">
        <v>2214</v>
      </c>
      <c r="AV5" s="1658" t="s">
        <v>2215</v>
      </c>
      <c r="AW5" s="1658" t="s">
        <v>2216</v>
      </c>
      <c r="AX5" s="1658" t="s">
        <v>2217</v>
      </c>
      <c r="AY5" s="1658" t="s">
        <v>2218</v>
      </c>
      <c r="AZ5" s="1658" t="s">
        <v>2219</v>
      </c>
      <c r="BA5" s="1658" t="s">
        <v>2220</v>
      </c>
      <c r="BB5" s="1658" t="s">
        <v>2221</v>
      </c>
      <c r="BC5" s="1658" t="s">
        <v>2235</v>
      </c>
    </row>
    <row r="6" spans="1:56" s="658" customFormat="1" ht="22.5" customHeight="1">
      <c r="A6" s="1632" t="s">
        <v>1363</v>
      </c>
      <c r="B6" s="1639"/>
      <c r="C6" s="1640"/>
      <c r="D6" s="1640"/>
      <c r="E6" s="1640"/>
      <c r="F6" s="1640"/>
      <c r="G6" s="1640"/>
      <c r="H6" s="1641"/>
      <c r="I6" s="1657"/>
      <c r="J6" s="1640"/>
      <c r="K6" s="1640"/>
      <c r="L6" s="1640"/>
      <c r="M6" s="1640"/>
      <c r="N6" s="1640"/>
      <c r="O6" s="1640"/>
      <c r="P6" s="1639"/>
      <c r="Q6" s="658" t="s">
        <v>2174</v>
      </c>
      <c r="R6" s="1632" t="s">
        <v>1363</v>
      </c>
      <c r="S6" s="1640"/>
      <c r="T6" s="1640" t="s">
        <v>2222</v>
      </c>
      <c r="U6" s="1640"/>
      <c r="V6" s="1640" t="s">
        <v>2236</v>
      </c>
      <c r="W6" s="1640"/>
      <c r="X6" s="1640"/>
      <c r="Y6" s="1640"/>
      <c r="Z6" s="1641"/>
      <c r="AA6" s="1657"/>
      <c r="AB6" s="1640" t="s">
        <v>2223</v>
      </c>
      <c r="AC6" s="1640"/>
      <c r="AD6" s="1640"/>
      <c r="AE6" s="1640"/>
      <c r="AF6" s="1640"/>
      <c r="AG6" s="1640"/>
      <c r="AH6" s="1640"/>
      <c r="AI6" s="658" t="s">
        <v>2174</v>
      </c>
      <c r="AJ6" s="1632" t="s">
        <v>1363</v>
      </c>
      <c r="AK6" s="1640"/>
      <c r="AL6" s="1640"/>
      <c r="AM6" s="1640"/>
      <c r="AN6" s="1640"/>
      <c r="AO6" s="1640" t="s">
        <v>2224</v>
      </c>
      <c r="AP6" s="1640"/>
      <c r="AQ6" s="1640"/>
      <c r="AR6" s="1640"/>
      <c r="AS6" s="1641"/>
      <c r="AT6" s="1657"/>
      <c r="AU6" s="1659"/>
      <c r="AV6" s="1659" t="s">
        <v>2225</v>
      </c>
      <c r="AW6" s="1659"/>
      <c r="AX6" s="1659"/>
      <c r="AY6" s="1659" t="s">
        <v>2226</v>
      </c>
      <c r="AZ6" s="1659"/>
      <c r="BA6" s="1659"/>
      <c r="BB6" s="1659"/>
      <c r="BC6" s="1659"/>
      <c r="BD6" s="658" t="s">
        <v>2174</v>
      </c>
    </row>
    <row r="7" spans="1:56" s="658" customFormat="1" ht="22.5" customHeight="1">
      <c r="A7" s="1632" t="s">
        <v>2078</v>
      </c>
      <c r="B7" s="1639"/>
      <c r="C7" s="1640"/>
      <c r="D7" s="1640"/>
      <c r="E7" s="1640"/>
      <c r="F7" s="1640"/>
      <c r="G7" s="1640"/>
      <c r="H7" s="1641"/>
      <c r="I7" s="1657"/>
      <c r="J7" s="1640"/>
      <c r="K7" s="1640"/>
      <c r="L7" s="1640"/>
      <c r="M7" s="1640" t="s">
        <v>263</v>
      </c>
      <c r="N7" s="1640"/>
      <c r="O7" s="1640"/>
      <c r="P7" s="1639"/>
      <c r="Q7" s="658" t="s">
        <v>2175</v>
      </c>
      <c r="R7" s="1632" t="s">
        <v>2078</v>
      </c>
      <c r="S7" s="1640"/>
      <c r="T7" s="1640"/>
      <c r="U7" s="1640"/>
      <c r="V7" s="1640" t="s">
        <v>264</v>
      </c>
      <c r="W7" s="1640"/>
      <c r="X7" s="1640"/>
      <c r="Y7" s="1640"/>
      <c r="Z7" s="1641"/>
      <c r="AA7" s="1657"/>
      <c r="AB7" s="1640"/>
      <c r="AC7" s="1640"/>
      <c r="AD7" s="1640"/>
      <c r="AE7" s="1640"/>
      <c r="AF7" s="1640"/>
      <c r="AG7" s="1640"/>
      <c r="AH7" s="1640"/>
      <c r="AI7" s="658" t="s">
        <v>2175</v>
      </c>
      <c r="AJ7" s="1632" t="s">
        <v>2078</v>
      </c>
      <c r="AK7" s="1640"/>
      <c r="AL7" s="1640"/>
      <c r="AM7" s="1640"/>
      <c r="AN7" s="1640"/>
      <c r="AO7" s="1640" t="s">
        <v>265</v>
      </c>
      <c r="AP7" s="1640"/>
      <c r="AQ7" s="1640"/>
      <c r="AR7" s="1640"/>
      <c r="AS7" s="1641"/>
      <c r="AT7" s="1657"/>
      <c r="AU7" s="1640"/>
      <c r="AV7" s="1640"/>
      <c r="AW7" s="1640"/>
      <c r="AX7" s="1640"/>
      <c r="AY7" s="1640"/>
      <c r="AZ7" s="1640"/>
      <c r="BA7" s="1640"/>
      <c r="BB7" s="1640"/>
      <c r="BC7" s="1640"/>
      <c r="BD7" s="658" t="s">
        <v>2175</v>
      </c>
    </row>
    <row r="8" spans="1:56" s="1630" customFormat="1" ht="22.5" customHeight="1">
      <c r="A8" s="1633"/>
      <c r="B8" s="2054" t="s">
        <v>399</v>
      </c>
      <c r="C8" s="2054" t="s">
        <v>268</v>
      </c>
      <c r="D8" s="2054" t="s">
        <v>345</v>
      </c>
      <c r="E8" s="2054" t="s">
        <v>300</v>
      </c>
      <c r="F8" s="2054" t="s">
        <v>269</v>
      </c>
      <c r="G8" s="2054" t="s">
        <v>270</v>
      </c>
      <c r="H8" s="2055" t="s">
        <v>280</v>
      </c>
      <c r="I8" s="2056" t="s">
        <v>278</v>
      </c>
      <c r="J8" s="2054" t="s">
        <v>273</v>
      </c>
      <c r="K8" s="2054" t="s">
        <v>303</v>
      </c>
      <c r="L8" s="2054" t="s">
        <v>301</v>
      </c>
      <c r="M8" s="2054" t="s">
        <v>279</v>
      </c>
      <c r="N8" s="2054" t="s">
        <v>346</v>
      </c>
      <c r="O8" s="2054" t="s">
        <v>276</v>
      </c>
      <c r="P8" s="2054" t="s">
        <v>274</v>
      </c>
      <c r="R8" s="1633"/>
      <c r="S8" s="2054" t="s">
        <v>315</v>
      </c>
      <c r="T8" s="2054" t="s">
        <v>272</v>
      </c>
      <c r="U8" s="2054" t="s">
        <v>307</v>
      </c>
      <c r="V8" s="2054" t="s">
        <v>283</v>
      </c>
      <c r="W8" s="2054" t="s">
        <v>304</v>
      </c>
      <c r="X8" s="2054" t="s">
        <v>287</v>
      </c>
      <c r="Y8" s="2054" t="s">
        <v>347</v>
      </c>
      <c r="Z8" s="2055" t="s">
        <v>277</v>
      </c>
      <c r="AA8" s="2056" t="s">
        <v>282</v>
      </c>
      <c r="AB8" s="2054" t="s">
        <v>348</v>
      </c>
      <c r="AC8" s="2054" t="s">
        <v>284</v>
      </c>
      <c r="AD8" s="2054" t="s">
        <v>275</v>
      </c>
      <c r="AE8" s="2054" t="s">
        <v>298</v>
      </c>
      <c r="AF8" s="2054" t="s">
        <v>349</v>
      </c>
      <c r="AG8" s="2054" t="s">
        <v>350</v>
      </c>
      <c r="AH8" s="2054" t="s">
        <v>306</v>
      </c>
      <c r="AJ8" s="1633"/>
      <c r="AK8" s="2054" t="s">
        <v>297</v>
      </c>
      <c r="AL8" s="2054" t="s">
        <v>351</v>
      </c>
      <c r="AM8" s="2054" t="s">
        <v>318</v>
      </c>
      <c r="AN8" s="2054" t="s">
        <v>302</v>
      </c>
      <c r="AO8" s="2054" t="s">
        <v>296</v>
      </c>
      <c r="AP8" s="2054" t="s">
        <v>352</v>
      </c>
      <c r="AQ8" s="2054" t="s">
        <v>319</v>
      </c>
      <c r="AR8" s="2054" t="s">
        <v>321</v>
      </c>
      <c r="AS8" s="2055" t="s">
        <v>353</v>
      </c>
      <c r="AT8" s="2056" t="s">
        <v>2176</v>
      </c>
      <c r="AU8" s="2054" t="s">
        <v>281</v>
      </c>
      <c r="AV8" s="2054" t="s">
        <v>354</v>
      </c>
      <c r="AW8" s="2057" t="s">
        <v>355</v>
      </c>
      <c r="AX8" s="2057" t="s">
        <v>285</v>
      </c>
      <c r="AY8" s="2057" t="s">
        <v>311</v>
      </c>
      <c r="AZ8" s="2054" t="s">
        <v>320</v>
      </c>
      <c r="BA8" s="2054" t="s">
        <v>356</v>
      </c>
      <c r="BB8" s="2054" t="s">
        <v>357</v>
      </c>
      <c r="BC8" s="2054" t="s">
        <v>2177</v>
      </c>
    </row>
    <row r="9" spans="1:56" s="1331" customFormat="1" ht="31.5" customHeight="1">
      <c r="A9" s="1362">
        <v>2006</v>
      </c>
      <c r="B9" s="2058">
        <v>325464848</v>
      </c>
      <c r="C9" s="2059">
        <v>43183502</v>
      </c>
      <c r="D9" s="2059">
        <v>26534015</v>
      </c>
      <c r="E9" s="2059">
        <v>18978863</v>
      </c>
      <c r="F9" s="2059">
        <v>69459178</v>
      </c>
      <c r="G9" s="2059">
        <v>10056207</v>
      </c>
      <c r="H9" s="2059">
        <v>9489300</v>
      </c>
      <c r="I9" s="2059">
        <v>12995658</v>
      </c>
      <c r="J9" s="2059">
        <v>4873523</v>
      </c>
      <c r="K9" s="2059">
        <v>2226691</v>
      </c>
      <c r="L9" s="2059">
        <v>4246113</v>
      </c>
      <c r="M9" s="2059">
        <v>5635119</v>
      </c>
      <c r="N9" s="2059">
        <v>3206890</v>
      </c>
      <c r="O9" s="2059">
        <v>5227178</v>
      </c>
      <c r="P9" s="2060">
        <v>3620405</v>
      </c>
      <c r="Q9" s="1362" t="s">
        <v>2</v>
      </c>
      <c r="R9" s="1362" t="s">
        <v>2</v>
      </c>
      <c r="S9" s="2058">
        <v>6284571</v>
      </c>
      <c r="T9" s="2059">
        <v>4692086</v>
      </c>
      <c r="U9" s="2059">
        <v>3930517</v>
      </c>
      <c r="V9" s="2059">
        <v>2895994</v>
      </c>
      <c r="W9" s="2059">
        <v>5532797</v>
      </c>
      <c r="X9" s="2059">
        <v>3609377</v>
      </c>
      <c r="Y9" s="2059">
        <v>3927476</v>
      </c>
      <c r="Z9" s="2059">
        <v>3415467</v>
      </c>
      <c r="AA9" s="2059">
        <v>5179248</v>
      </c>
      <c r="AB9" s="2059">
        <v>2978298</v>
      </c>
      <c r="AC9" s="2059">
        <v>3063432</v>
      </c>
      <c r="AD9" s="2059">
        <v>4286259</v>
      </c>
      <c r="AE9" s="2059">
        <v>3479242</v>
      </c>
      <c r="AF9" s="2059">
        <v>330937</v>
      </c>
      <c r="AG9" s="2059">
        <v>648316</v>
      </c>
      <c r="AH9" s="2060">
        <v>2186494</v>
      </c>
      <c r="AI9" s="1362" t="s">
        <v>2</v>
      </c>
      <c r="AJ9" s="1362" t="s">
        <v>2</v>
      </c>
      <c r="AK9" s="2071">
        <v>1566131</v>
      </c>
      <c r="AL9" s="2072">
        <v>673153</v>
      </c>
      <c r="AM9" s="2072">
        <v>853227</v>
      </c>
      <c r="AN9" s="2072">
        <v>857824</v>
      </c>
      <c r="AO9" s="2072">
        <v>1794231</v>
      </c>
      <c r="AP9" s="2072">
        <v>193245</v>
      </c>
      <c r="AQ9" s="2072">
        <v>746127</v>
      </c>
      <c r="AR9" s="2072">
        <v>3035803</v>
      </c>
      <c r="AS9" s="2072">
        <v>2613334</v>
      </c>
      <c r="AT9" s="2072">
        <v>1152989</v>
      </c>
      <c r="AU9" s="2072">
        <v>2559313</v>
      </c>
      <c r="AV9" s="2072">
        <v>649302</v>
      </c>
      <c r="AW9" s="2072">
        <v>912900</v>
      </c>
      <c r="AX9" s="2072">
        <v>840245</v>
      </c>
      <c r="AY9" s="2072">
        <v>886632</v>
      </c>
      <c r="AZ9" s="2072">
        <v>850524</v>
      </c>
      <c r="BA9" s="2072">
        <v>484074</v>
      </c>
      <c r="BB9" s="2072">
        <v>379760</v>
      </c>
      <c r="BC9" s="2073">
        <v>653272</v>
      </c>
      <c r="BD9" s="1362" t="s">
        <v>2</v>
      </c>
    </row>
    <row r="10" spans="1:56" s="1331" customFormat="1" ht="31.5" customHeight="1">
      <c r="A10" s="1362">
        <v>2007</v>
      </c>
      <c r="B10" s="2058">
        <v>371489086</v>
      </c>
      <c r="C10" s="2059">
        <v>45766102</v>
      </c>
      <c r="D10" s="2059">
        <v>26370191</v>
      </c>
      <c r="E10" s="2059">
        <v>18654450</v>
      </c>
      <c r="F10" s="2059">
        <v>81985183</v>
      </c>
      <c r="G10" s="2059">
        <v>11542529</v>
      </c>
      <c r="H10" s="2059">
        <v>11949491</v>
      </c>
      <c r="I10" s="2059">
        <v>13027109</v>
      </c>
      <c r="J10" s="2059">
        <v>5770618</v>
      </c>
      <c r="K10" s="2059">
        <v>3145006</v>
      </c>
      <c r="L10" s="2059">
        <v>4488400</v>
      </c>
      <c r="M10" s="2059">
        <v>6870038</v>
      </c>
      <c r="N10" s="2059">
        <v>2511026</v>
      </c>
      <c r="O10" s="2059">
        <v>5704248</v>
      </c>
      <c r="P10" s="2060">
        <v>3506423</v>
      </c>
      <c r="Q10" s="1362" t="s">
        <v>647</v>
      </c>
      <c r="R10" s="1362" t="s">
        <v>647</v>
      </c>
      <c r="S10" s="2058">
        <v>7482005</v>
      </c>
      <c r="T10" s="2059">
        <v>4691191</v>
      </c>
      <c r="U10" s="2059">
        <v>4420334</v>
      </c>
      <c r="V10" s="2059">
        <v>3704743</v>
      </c>
      <c r="W10" s="2059">
        <v>6600039</v>
      </c>
      <c r="X10" s="2059">
        <v>4488720</v>
      </c>
      <c r="Y10" s="2059">
        <v>5760054</v>
      </c>
      <c r="Z10" s="2059">
        <v>3478204</v>
      </c>
      <c r="AA10" s="2059">
        <v>8087746</v>
      </c>
      <c r="AB10" s="2059">
        <v>4025836</v>
      </c>
      <c r="AC10" s="2059">
        <v>3487476</v>
      </c>
      <c r="AD10" s="2059">
        <v>4151400</v>
      </c>
      <c r="AE10" s="2059">
        <v>3924790</v>
      </c>
      <c r="AF10" s="2059">
        <v>489140</v>
      </c>
      <c r="AG10" s="2059">
        <v>611524</v>
      </c>
      <c r="AH10" s="2060">
        <v>2581561</v>
      </c>
      <c r="AI10" s="1362" t="s">
        <v>647</v>
      </c>
      <c r="AJ10" s="1362" t="s">
        <v>647</v>
      </c>
      <c r="AK10" s="2071">
        <v>3115103</v>
      </c>
      <c r="AL10" s="2072">
        <v>678115</v>
      </c>
      <c r="AM10" s="2072">
        <v>1166579</v>
      </c>
      <c r="AN10" s="2072">
        <v>950046</v>
      </c>
      <c r="AO10" s="2072">
        <v>1752811</v>
      </c>
      <c r="AP10" s="2072">
        <v>186117</v>
      </c>
      <c r="AQ10" s="2072">
        <v>969774</v>
      </c>
      <c r="AR10" s="2072">
        <v>4087436</v>
      </c>
      <c r="AS10" s="2072">
        <v>3508775</v>
      </c>
      <c r="AT10" s="2072">
        <v>1073077</v>
      </c>
      <c r="AU10" s="2072">
        <v>3265621</v>
      </c>
      <c r="AV10" s="2072">
        <v>748302</v>
      </c>
      <c r="AW10" s="2072">
        <v>1120657</v>
      </c>
      <c r="AX10" s="2072">
        <v>483804</v>
      </c>
      <c r="AY10" s="2072">
        <v>770672</v>
      </c>
      <c r="AZ10" s="2072">
        <v>596278</v>
      </c>
      <c r="BA10" s="2072">
        <v>607746</v>
      </c>
      <c r="BB10" s="2072">
        <v>414133</v>
      </c>
      <c r="BC10" s="2073">
        <v>462624</v>
      </c>
      <c r="BD10" s="1362" t="s">
        <v>647</v>
      </c>
    </row>
    <row r="11" spans="1:56" s="1331" customFormat="1" ht="31.5" customHeight="1">
      <c r="A11" s="1362">
        <v>2008</v>
      </c>
      <c r="B11" s="2058">
        <v>422007328</v>
      </c>
      <c r="C11" s="2059">
        <v>46376610</v>
      </c>
      <c r="D11" s="2059">
        <v>28252471</v>
      </c>
      <c r="E11" s="2059">
        <v>19771872</v>
      </c>
      <c r="F11" s="2059">
        <v>91388900</v>
      </c>
      <c r="G11" s="2059">
        <v>10522711</v>
      </c>
      <c r="H11" s="2059">
        <v>16292971</v>
      </c>
      <c r="I11" s="2059">
        <v>11461972</v>
      </c>
      <c r="J11" s="2059">
        <v>7933617</v>
      </c>
      <c r="K11" s="2059">
        <v>6463703</v>
      </c>
      <c r="L11" s="2059">
        <v>5779104</v>
      </c>
      <c r="M11" s="2059">
        <v>5936154</v>
      </c>
      <c r="N11" s="2059">
        <v>2801515</v>
      </c>
      <c r="O11" s="2059">
        <v>5794491</v>
      </c>
      <c r="P11" s="2060">
        <v>4057234</v>
      </c>
      <c r="Q11" s="1362" t="s">
        <v>87</v>
      </c>
      <c r="R11" s="1362" t="s">
        <v>87</v>
      </c>
      <c r="S11" s="2058">
        <v>9089949</v>
      </c>
      <c r="T11" s="2059">
        <v>5171339</v>
      </c>
      <c r="U11" s="2059">
        <v>5016255</v>
      </c>
      <c r="V11" s="2059">
        <v>5748540</v>
      </c>
      <c r="W11" s="2059">
        <v>8977063</v>
      </c>
      <c r="X11" s="2059">
        <v>6405586</v>
      </c>
      <c r="Y11" s="2059">
        <v>7804817</v>
      </c>
      <c r="Z11" s="2059">
        <v>3495521</v>
      </c>
      <c r="AA11" s="2059">
        <v>9747957</v>
      </c>
      <c r="AB11" s="2059">
        <v>5253426</v>
      </c>
      <c r="AC11" s="2059">
        <v>5925866</v>
      </c>
      <c r="AD11" s="2059">
        <v>3545580</v>
      </c>
      <c r="AE11" s="2059">
        <v>3192486</v>
      </c>
      <c r="AF11" s="2059">
        <v>578207</v>
      </c>
      <c r="AG11" s="2059">
        <v>1095016</v>
      </c>
      <c r="AH11" s="2060">
        <v>3233909</v>
      </c>
      <c r="AI11" s="1362" t="s">
        <v>87</v>
      </c>
      <c r="AJ11" s="1362" t="s">
        <v>87</v>
      </c>
      <c r="AK11" s="2071">
        <v>3031843</v>
      </c>
      <c r="AL11" s="2072">
        <v>839568</v>
      </c>
      <c r="AM11" s="2072">
        <v>1548324</v>
      </c>
      <c r="AN11" s="2072">
        <v>935038</v>
      </c>
      <c r="AO11" s="2072">
        <v>1397158</v>
      </c>
      <c r="AP11" s="2072">
        <v>626560</v>
      </c>
      <c r="AQ11" s="2072">
        <v>1010539</v>
      </c>
      <c r="AR11" s="2072">
        <v>3772570</v>
      </c>
      <c r="AS11" s="2072">
        <v>4116764</v>
      </c>
      <c r="AT11" s="2072">
        <v>1360587</v>
      </c>
      <c r="AU11" s="2072">
        <v>4342555</v>
      </c>
      <c r="AV11" s="2072">
        <v>1122592</v>
      </c>
      <c r="AW11" s="2072">
        <v>1090759</v>
      </c>
      <c r="AX11" s="2072">
        <v>399058</v>
      </c>
      <c r="AY11" s="2072">
        <v>661499</v>
      </c>
      <c r="AZ11" s="2072">
        <v>2079816</v>
      </c>
      <c r="BA11" s="2072">
        <v>787121</v>
      </c>
      <c r="BB11" s="2072">
        <v>410892</v>
      </c>
      <c r="BC11" s="2073">
        <v>408329</v>
      </c>
      <c r="BD11" s="1362" t="s">
        <v>87</v>
      </c>
    </row>
    <row r="12" spans="1:56" s="1331" customFormat="1" ht="31.5" customHeight="1">
      <c r="A12" s="1362">
        <v>2009</v>
      </c>
      <c r="B12" s="2058">
        <v>363533561</v>
      </c>
      <c r="C12" s="2059">
        <v>37649854</v>
      </c>
      <c r="D12" s="2059">
        <v>21770839</v>
      </c>
      <c r="E12" s="2059">
        <v>19661055</v>
      </c>
      <c r="F12" s="2059">
        <v>86703245</v>
      </c>
      <c r="G12" s="2059">
        <v>8820863</v>
      </c>
      <c r="H12" s="2059">
        <v>13616994</v>
      </c>
      <c r="I12" s="2059">
        <v>9501115</v>
      </c>
      <c r="J12" s="2059">
        <v>5999880</v>
      </c>
      <c r="K12" s="2059">
        <v>4476617</v>
      </c>
      <c r="L12" s="2059">
        <v>4528169</v>
      </c>
      <c r="M12" s="2059">
        <v>3796553</v>
      </c>
      <c r="N12" s="2059">
        <v>4884557</v>
      </c>
      <c r="O12" s="2059">
        <v>4324822</v>
      </c>
      <c r="P12" s="2060">
        <v>3439570</v>
      </c>
      <c r="Q12" s="1362">
        <v>2009</v>
      </c>
      <c r="R12" s="1362">
        <v>2009</v>
      </c>
      <c r="S12" s="2058">
        <v>7132760</v>
      </c>
      <c r="T12" s="2059">
        <v>5243144</v>
      </c>
      <c r="U12" s="2059">
        <v>4567278</v>
      </c>
      <c r="V12" s="2059">
        <v>4977751</v>
      </c>
      <c r="W12" s="2059">
        <v>8013290</v>
      </c>
      <c r="X12" s="2059">
        <v>4527507</v>
      </c>
      <c r="Y12" s="2059">
        <v>7149477</v>
      </c>
      <c r="Z12" s="2059">
        <v>2910564</v>
      </c>
      <c r="AA12" s="2059">
        <v>4194066</v>
      </c>
      <c r="AB12" s="2059">
        <v>3856582</v>
      </c>
      <c r="AC12" s="2059">
        <v>5311210</v>
      </c>
      <c r="AD12" s="2059">
        <v>2797342</v>
      </c>
      <c r="AE12" s="2059">
        <v>1737082</v>
      </c>
      <c r="AF12" s="2059">
        <v>494269</v>
      </c>
      <c r="AG12" s="2059">
        <v>1063848</v>
      </c>
      <c r="AH12" s="2060">
        <v>2189249</v>
      </c>
      <c r="AI12" s="1362">
        <v>2009</v>
      </c>
      <c r="AJ12" s="1362">
        <v>2009</v>
      </c>
      <c r="AK12" s="2071">
        <v>2229062</v>
      </c>
      <c r="AL12" s="2072">
        <v>729814</v>
      </c>
      <c r="AM12" s="2072">
        <v>1528199</v>
      </c>
      <c r="AN12" s="2072">
        <v>472105</v>
      </c>
      <c r="AO12" s="2072">
        <v>1082071</v>
      </c>
      <c r="AP12" s="2072">
        <v>170323</v>
      </c>
      <c r="AQ12" s="2072">
        <v>725818</v>
      </c>
      <c r="AR12" s="2072">
        <v>2660688</v>
      </c>
      <c r="AS12" s="2072">
        <v>4146741</v>
      </c>
      <c r="AT12" s="2072">
        <v>1170901</v>
      </c>
      <c r="AU12" s="2072">
        <v>3991897</v>
      </c>
      <c r="AV12" s="2072">
        <v>1149783</v>
      </c>
      <c r="AW12" s="2072">
        <v>797029</v>
      </c>
      <c r="AX12" s="2072">
        <v>341404</v>
      </c>
      <c r="AY12" s="2072">
        <v>643020</v>
      </c>
      <c r="AZ12" s="2072">
        <v>1606344</v>
      </c>
      <c r="BA12" s="2072">
        <v>960167</v>
      </c>
      <c r="BB12" s="2072">
        <v>430795</v>
      </c>
      <c r="BC12" s="2073">
        <v>478704</v>
      </c>
      <c r="BD12" s="1362">
        <v>2009</v>
      </c>
    </row>
    <row r="13" spans="1:56" s="1331" customFormat="1" ht="31.5" customHeight="1">
      <c r="A13" s="1362">
        <v>2010</v>
      </c>
      <c r="B13" s="2058">
        <v>466383762</v>
      </c>
      <c r="C13" s="2059">
        <v>49816058</v>
      </c>
      <c r="D13" s="2059">
        <v>28176281</v>
      </c>
      <c r="E13" s="2059">
        <v>25294346</v>
      </c>
      <c r="F13" s="2059">
        <v>116837833</v>
      </c>
      <c r="G13" s="2059">
        <v>10702180</v>
      </c>
      <c r="H13" s="2059">
        <v>15244202</v>
      </c>
      <c r="I13" s="2059">
        <v>14830499</v>
      </c>
      <c r="J13" s="2059">
        <v>8897299</v>
      </c>
      <c r="K13" s="2059">
        <v>4053509</v>
      </c>
      <c r="L13" s="2059">
        <v>6459776</v>
      </c>
      <c r="M13" s="2059">
        <v>5555094</v>
      </c>
      <c r="N13" s="2059">
        <v>5401658</v>
      </c>
      <c r="O13" s="2059">
        <v>6114823</v>
      </c>
      <c r="P13" s="2060">
        <v>4101864</v>
      </c>
      <c r="Q13" s="1362">
        <v>2010</v>
      </c>
      <c r="R13" s="1362">
        <v>2010</v>
      </c>
      <c r="S13" s="2058">
        <v>8845549</v>
      </c>
      <c r="T13" s="2059">
        <v>6641624</v>
      </c>
      <c r="U13" s="2059">
        <v>5837983</v>
      </c>
      <c r="V13" s="2059">
        <v>5487047</v>
      </c>
      <c r="W13" s="2059">
        <v>11434596</v>
      </c>
      <c r="X13" s="2059">
        <v>5306208</v>
      </c>
      <c r="Y13" s="2059">
        <v>9652073</v>
      </c>
      <c r="Z13" s="2059">
        <v>3004291</v>
      </c>
      <c r="AA13" s="2059">
        <v>7759836</v>
      </c>
      <c r="AB13" s="2059">
        <v>4556673</v>
      </c>
      <c r="AC13" s="2059">
        <v>7752579</v>
      </c>
      <c r="AD13" s="2059">
        <v>3569135</v>
      </c>
      <c r="AE13" s="2059">
        <v>1857955</v>
      </c>
      <c r="AF13" s="2059">
        <v>909449</v>
      </c>
      <c r="AG13" s="2059">
        <v>1554317</v>
      </c>
      <c r="AH13" s="2060">
        <v>2028477</v>
      </c>
      <c r="AI13" s="1362">
        <v>2010</v>
      </c>
      <c r="AJ13" s="1362">
        <v>2010</v>
      </c>
      <c r="AK13" s="2071">
        <v>2947054</v>
      </c>
      <c r="AL13" s="2072">
        <v>780871</v>
      </c>
      <c r="AM13" s="2072">
        <v>2240439</v>
      </c>
      <c r="AN13" s="2072">
        <v>637649</v>
      </c>
      <c r="AO13" s="2072">
        <v>1668191</v>
      </c>
      <c r="AP13" s="2072">
        <v>245884</v>
      </c>
      <c r="AQ13" s="2072">
        <v>1059432</v>
      </c>
      <c r="AR13" s="2072">
        <v>3752906</v>
      </c>
      <c r="AS13" s="2072">
        <v>4381011</v>
      </c>
      <c r="AT13" s="2072">
        <v>588230</v>
      </c>
      <c r="AU13" s="2072">
        <v>4596721</v>
      </c>
      <c r="AV13" s="2072">
        <v>1438644</v>
      </c>
      <c r="AW13" s="2072">
        <v>1388553</v>
      </c>
      <c r="AX13" s="2072">
        <v>369501</v>
      </c>
      <c r="AY13" s="2072">
        <v>951754</v>
      </c>
      <c r="AZ13" s="2072">
        <v>2801149</v>
      </c>
      <c r="BA13" s="2072">
        <v>1256003</v>
      </c>
      <c r="BB13" s="2072">
        <v>1110094</v>
      </c>
      <c r="BC13" s="2073">
        <v>561525</v>
      </c>
      <c r="BD13" s="1362">
        <v>2010</v>
      </c>
    </row>
    <row r="14" spans="1:56" s="1335" customFormat="1" ht="53.1" customHeight="1">
      <c r="A14" s="1363">
        <v>2011</v>
      </c>
      <c r="B14" s="2061">
        <f>C14+D14+E14+F14+G14+H14+I14+J14+K14+L14+M14+N14+O14+P14+S14+T14+U14+V14+W14+X14+Y14+Z14+AA14+AB14+AC14+AD14+AE14+AF14+AG14+AH14+AK14+AL14+AM14+AN14+AO14+AP14+AQ14+AR14+AS14+AT14+AU14+AV14+AW14+AX14+AY14+AZ14+BA14+BB14+BC14</f>
        <v>501258455.19999999</v>
      </c>
      <c r="C14" s="2062">
        <f t="shared" ref="C14:P14" si="0">SUM(C15:C26)</f>
        <v>56207703</v>
      </c>
      <c r="D14" s="2062">
        <f t="shared" si="0"/>
        <v>39679706</v>
      </c>
      <c r="E14" s="2062">
        <f t="shared" si="0"/>
        <v>30968405</v>
      </c>
      <c r="F14" s="2062">
        <f t="shared" si="0"/>
        <v>134185009</v>
      </c>
      <c r="G14" s="2062">
        <f t="shared" si="0"/>
        <v>9500927</v>
      </c>
      <c r="H14" s="2062">
        <f t="shared" si="0"/>
        <v>20839005</v>
      </c>
      <c r="I14" s="2062">
        <f t="shared" si="0"/>
        <v>18205965</v>
      </c>
      <c r="J14" s="2062">
        <f t="shared" si="0"/>
        <v>12395519.199999999</v>
      </c>
      <c r="K14" s="2062">
        <f t="shared" si="0"/>
        <v>3798253</v>
      </c>
      <c r="L14" s="2062">
        <f t="shared" si="0"/>
        <v>8458966</v>
      </c>
      <c r="M14" s="2062">
        <f t="shared" si="0"/>
        <v>4969095</v>
      </c>
      <c r="N14" s="2062">
        <f t="shared" si="0"/>
        <v>7389343</v>
      </c>
      <c r="O14" s="2062">
        <f t="shared" si="0"/>
        <v>6275131</v>
      </c>
      <c r="P14" s="2063">
        <f t="shared" si="0"/>
        <v>4927658</v>
      </c>
      <c r="Q14" s="1363">
        <v>2011</v>
      </c>
      <c r="R14" s="1363">
        <v>2011</v>
      </c>
      <c r="S14" s="2061">
        <f>SUM(S15:S26)</f>
        <v>9729059</v>
      </c>
      <c r="T14" s="2062">
        <f t="shared" ref="T14:AH14" si="1">SUM(T15:T26)</f>
        <v>8163845</v>
      </c>
      <c r="U14" s="2062">
        <f t="shared" si="1"/>
        <v>7338902</v>
      </c>
      <c r="V14" s="2062">
        <f t="shared" si="1"/>
        <v>7267754</v>
      </c>
      <c r="W14" s="2062">
        <f t="shared" si="1"/>
        <v>12654078</v>
      </c>
      <c r="X14" s="2062">
        <f t="shared" si="1"/>
        <v>4626981</v>
      </c>
      <c r="Y14" s="2062">
        <f t="shared" si="1"/>
        <v>13464922</v>
      </c>
      <c r="Z14" s="2062">
        <f t="shared" si="1"/>
        <v>5707386</v>
      </c>
      <c r="AA14" s="2062">
        <f t="shared" si="1"/>
        <v>10304881</v>
      </c>
      <c r="AB14" s="2062">
        <f t="shared" si="1"/>
        <v>6964299</v>
      </c>
      <c r="AC14" s="2062">
        <f t="shared" si="1"/>
        <v>11821399</v>
      </c>
      <c r="AD14" s="2062">
        <f t="shared" si="1"/>
        <v>4107495</v>
      </c>
      <c r="AE14" s="2062">
        <f t="shared" si="1"/>
        <v>1856558</v>
      </c>
      <c r="AF14" s="2062">
        <f t="shared" si="1"/>
        <v>1081071</v>
      </c>
      <c r="AG14" s="2062">
        <f t="shared" si="1"/>
        <v>1627622</v>
      </c>
      <c r="AH14" s="2063">
        <f t="shared" si="1"/>
        <v>2255376</v>
      </c>
      <c r="AI14" s="1363">
        <v>2011</v>
      </c>
      <c r="AJ14" s="1363">
        <v>2011</v>
      </c>
      <c r="AK14" s="2074">
        <f>SUM(AK15:AK26)</f>
        <v>2381457</v>
      </c>
      <c r="AL14" s="2075">
        <f t="shared" ref="AL14:BC14" si="2">SUM(AL15:AL26)</f>
        <v>818096</v>
      </c>
      <c r="AM14" s="2075">
        <f t="shared" si="2"/>
        <v>1726874</v>
      </c>
      <c r="AN14" s="2075">
        <f t="shared" si="2"/>
        <v>1042835</v>
      </c>
      <c r="AO14" s="2075">
        <f t="shared" si="2"/>
        <v>2254760</v>
      </c>
      <c r="AP14" s="2075">
        <f t="shared" si="2"/>
        <v>343616</v>
      </c>
      <c r="AQ14" s="2075">
        <f>SUM(AQ15:AQ26)</f>
        <v>1817867</v>
      </c>
      <c r="AR14" s="2075">
        <f t="shared" si="2"/>
        <v>5070997</v>
      </c>
      <c r="AS14" s="2075">
        <f t="shared" si="2"/>
        <v>4100790</v>
      </c>
      <c r="AT14" s="2075">
        <f t="shared" si="2"/>
        <v>899681</v>
      </c>
      <c r="AU14" s="2075">
        <f t="shared" si="2"/>
        <v>6068277</v>
      </c>
      <c r="AV14" s="2075">
        <f t="shared" si="2"/>
        <v>1718758</v>
      </c>
      <c r="AW14" s="2075">
        <f t="shared" si="2"/>
        <v>1613984</v>
      </c>
      <c r="AX14" s="2075">
        <f t="shared" si="2"/>
        <v>1130414</v>
      </c>
      <c r="AY14" s="2075">
        <f t="shared" si="2"/>
        <v>838490</v>
      </c>
      <c r="AZ14" s="2075">
        <f t="shared" si="2"/>
        <v>666394</v>
      </c>
      <c r="BA14" s="2075">
        <f t="shared" si="2"/>
        <v>841930</v>
      </c>
      <c r="BB14" s="2075">
        <f t="shared" si="2"/>
        <v>713258</v>
      </c>
      <c r="BC14" s="2076">
        <f t="shared" si="2"/>
        <v>437664</v>
      </c>
      <c r="BD14" s="1363">
        <v>2011</v>
      </c>
    </row>
    <row r="15" spans="1:56" s="1331" customFormat="1" ht="31.5" customHeight="1">
      <c r="A15" s="1851" t="s">
        <v>2457</v>
      </c>
      <c r="B15" s="2058">
        <f t="shared" ref="B15:B26" si="3">C15+D15+E15+F15+G15+H15+I15+J15+K15+L15+M15+N15+O15+P15+S15+T15+U15+V15+W15+X15+Y15+Z15+AA15+AB15+AC15+AD15+AE15+AF15+AG15+AH15+AK15+AL15+AM15+AN15+AO15+AP15+AQ15+AR15+AS15+AT15+AU15+AV15+AW15+AX15+AY15+AZ15+BA15+BB15+BC15</f>
        <v>40541827</v>
      </c>
      <c r="C15" s="2064">
        <v>4143179</v>
      </c>
      <c r="D15" s="2064">
        <v>2938131</v>
      </c>
      <c r="E15" s="2064">
        <v>2368098</v>
      </c>
      <c r="F15" s="2064">
        <v>10029211</v>
      </c>
      <c r="G15" s="2064">
        <v>876843</v>
      </c>
      <c r="H15" s="2064">
        <v>1253912</v>
      </c>
      <c r="I15" s="2064">
        <v>1525671</v>
      </c>
      <c r="J15" s="2064">
        <v>976589</v>
      </c>
      <c r="K15" s="2064">
        <v>209038</v>
      </c>
      <c r="L15" s="2064">
        <v>614225</v>
      </c>
      <c r="M15" s="2064">
        <v>504671</v>
      </c>
      <c r="N15" s="2064">
        <v>527797</v>
      </c>
      <c r="O15" s="2064">
        <v>577790</v>
      </c>
      <c r="P15" s="2065">
        <v>351479</v>
      </c>
      <c r="Q15" s="1647" t="s">
        <v>323</v>
      </c>
      <c r="R15" s="1851" t="s">
        <v>2457</v>
      </c>
      <c r="S15" s="2069">
        <v>1433746</v>
      </c>
      <c r="T15" s="2064">
        <v>593815</v>
      </c>
      <c r="U15" s="2064">
        <v>674018</v>
      </c>
      <c r="V15" s="2064">
        <v>584707</v>
      </c>
      <c r="W15" s="2064">
        <v>1138163</v>
      </c>
      <c r="X15" s="2064">
        <v>426650</v>
      </c>
      <c r="Y15" s="2064">
        <v>972256</v>
      </c>
      <c r="Z15" s="2064">
        <v>2278399</v>
      </c>
      <c r="AA15" s="2064">
        <v>722743</v>
      </c>
      <c r="AB15" s="2064">
        <v>597822</v>
      </c>
      <c r="AC15" s="2064">
        <v>728640</v>
      </c>
      <c r="AD15" s="2064">
        <v>460343</v>
      </c>
      <c r="AE15" s="2064">
        <v>166419</v>
      </c>
      <c r="AF15" s="2064">
        <v>84382</v>
      </c>
      <c r="AG15" s="2064">
        <v>125003</v>
      </c>
      <c r="AH15" s="2065">
        <v>176052</v>
      </c>
      <c r="AI15" s="1647" t="s">
        <v>323</v>
      </c>
      <c r="AJ15" s="1851" t="s">
        <v>2457</v>
      </c>
      <c r="AK15" s="2077">
        <v>220618</v>
      </c>
      <c r="AL15" s="2078">
        <v>65582</v>
      </c>
      <c r="AM15" s="2078">
        <v>215069</v>
      </c>
      <c r="AN15" s="2078">
        <v>43935</v>
      </c>
      <c r="AO15" s="2078">
        <v>125568</v>
      </c>
      <c r="AP15" s="2078">
        <v>25943</v>
      </c>
      <c r="AQ15" s="2078">
        <v>108190</v>
      </c>
      <c r="AR15" s="2078">
        <v>372830</v>
      </c>
      <c r="AS15" s="2078">
        <v>339890</v>
      </c>
      <c r="AT15" s="2078">
        <v>28470</v>
      </c>
      <c r="AU15" s="2078">
        <v>435828</v>
      </c>
      <c r="AV15" s="2078">
        <v>124143</v>
      </c>
      <c r="AW15" s="2078">
        <v>112881</v>
      </c>
      <c r="AX15" s="2078">
        <v>22228</v>
      </c>
      <c r="AY15" s="2078">
        <v>50204</v>
      </c>
      <c r="AZ15" s="2078">
        <v>20933</v>
      </c>
      <c r="BA15" s="2078">
        <v>118778</v>
      </c>
      <c r="BB15" s="2078">
        <v>21746</v>
      </c>
      <c r="BC15" s="2079">
        <v>29199</v>
      </c>
      <c r="BD15" s="1647" t="s">
        <v>323</v>
      </c>
    </row>
    <row r="16" spans="1:56" s="1331" customFormat="1" ht="31.5" customHeight="1">
      <c r="A16" s="1851" t="s">
        <v>2458</v>
      </c>
      <c r="B16" s="2058">
        <f t="shared" si="3"/>
        <v>35510721</v>
      </c>
      <c r="C16" s="2064">
        <v>3812274</v>
      </c>
      <c r="D16" s="2064">
        <v>2701369</v>
      </c>
      <c r="E16" s="2064">
        <v>2085627</v>
      </c>
      <c r="F16" s="2064">
        <v>9577542</v>
      </c>
      <c r="G16" s="2064">
        <v>932396</v>
      </c>
      <c r="H16" s="2064">
        <v>1549797</v>
      </c>
      <c r="I16" s="2064">
        <v>1397254</v>
      </c>
      <c r="J16" s="2064">
        <v>895497</v>
      </c>
      <c r="K16" s="2064">
        <v>126967</v>
      </c>
      <c r="L16" s="2064">
        <v>575249</v>
      </c>
      <c r="M16" s="2064">
        <v>227859</v>
      </c>
      <c r="N16" s="2064">
        <v>595037</v>
      </c>
      <c r="O16" s="2064">
        <v>411107</v>
      </c>
      <c r="P16" s="2065">
        <v>301086</v>
      </c>
      <c r="Q16" s="1647" t="s">
        <v>325</v>
      </c>
      <c r="R16" s="1851" t="s">
        <v>2458</v>
      </c>
      <c r="S16" s="2069">
        <v>715944</v>
      </c>
      <c r="T16" s="2064">
        <v>467598</v>
      </c>
      <c r="U16" s="2064">
        <v>489052</v>
      </c>
      <c r="V16" s="2064">
        <v>469120</v>
      </c>
      <c r="W16" s="2064">
        <v>1076801</v>
      </c>
      <c r="X16" s="2064">
        <v>353715</v>
      </c>
      <c r="Y16" s="2064">
        <v>761840</v>
      </c>
      <c r="Z16" s="2064">
        <v>175648</v>
      </c>
      <c r="AA16" s="2064">
        <v>639696</v>
      </c>
      <c r="AB16" s="2064">
        <v>444236</v>
      </c>
      <c r="AC16" s="2064">
        <v>1379181</v>
      </c>
      <c r="AD16" s="2064">
        <v>367914</v>
      </c>
      <c r="AE16" s="2064">
        <v>164914</v>
      </c>
      <c r="AF16" s="2064">
        <v>72806</v>
      </c>
      <c r="AG16" s="2064">
        <v>137039</v>
      </c>
      <c r="AH16" s="2065">
        <v>142641</v>
      </c>
      <c r="AI16" s="1647" t="s">
        <v>325</v>
      </c>
      <c r="AJ16" s="1851" t="s">
        <v>2458</v>
      </c>
      <c r="AK16" s="2077">
        <v>152202</v>
      </c>
      <c r="AL16" s="2078">
        <v>59641</v>
      </c>
      <c r="AM16" s="2078">
        <v>145356</v>
      </c>
      <c r="AN16" s="2078">
        <v>44794</v>
      </c>
      <c r="AO16" s="2078">
        <v>198812</v>
      </c>
      <c r="AP16" s="2078">
        <v>20463</v>
      </c>
      <c r="AQ16" s="2078">
        <v>185204</v>
      </c>
      <c r="AR16" s="2078">
        <v>351347</v>
      </c>
      <c r="AS16" s="2078">
        <v>306023</v>
      </c>
      <c r="AT16" s="2078">
        <v>2767</v>
      </c>
      <c r="AU16" s="2078">
        <v>307987</v>
      </c>
      <c r="AV16" s="2078">
        <v>105480</v>
      </c>
      <c r="AW16" s="2078">
        <v>108166</v>
      </c>
      <c r="AX16" s="2078">
        <v>29050</v>
      </c>
      <c r="AY16" s="2078">
        <v>54972</v>
      </c>
      <c r="AZ16" s="2078">
        <v>252940</v>
      </c>
      <c r="BA16" s="2078">
        <v>84225</v>
      </c>
      <c r="BB16" s="2078">
        <v>33074</v>
      </c>
      <c r="BC16" s="2079">
        <v>21012</v>
      </c>
      <c r="BD16" s="1647" t="s">
        <v>325</v>
      </c>
    </row>
    <row r="17" spans="1:56" s="1331" customFormat="1" ht="31.5" customHeight="1">
      <c r="A17" s="1851" t="s">
        <v>2459</v>
      </c>
      <c r="B17" s="2058">
        <f t="shared" si="3"/>
        <v>42588864.200000003</v>
      </c>
      <c r="C17" s="2064">
        <v>4643162</v>
      </c>
      <c r="D17" s="2064">
        <v>3257020</v>
      </c>
      <c r="E17" s="2064">
        <v>2566588</v>
      </c>
      <c r="F17" s="2064">
        <v>11518731</v>
      </c>
      <c r="G17" s="2064">
        <v>784678</v>
      </c>
      <c r="H17" s="2064">
        <v>1764462</v>
      </c>
      <c r="I17" s="2064">
        <v>1949358</v>
      </c>
      <c r="J17" s="2064">
        <v>2172.1999999999998</v>
      </c>
      <c r="K17" s="2064">
        <v>248945</v>
      </c>
      <c r="L17" s="2064">
        <v>673031</v>
      </c>
      <c r="M17" s="2064">
        <v>654627</v>
      </c>
      <c r="N17" s="2064">
        <v>1318614</v>
      </c>
      <c r="O17" s="2064">
        <v>623112</v>
      </c>
      <c r="P17" s="2065">
        <v>434091</v>
      </c>
      <c r="Q17" s="1647" t="s">
        <v>327</v>
      </c>
      <c r="R17" s="1851" t="s">
        <v>2459</v>
      </c>
      <c r="S17" s="2069">
        <v>787921</v>
      </c>
      <c r="T17" s="2064">
        <v>586866</v>
      </c>
      <c r="U17" s="2064">
        <v>522232</v>
      </c>
      <c r="V17" s="2064">
        <v>618566</v>
      </c>
      <c r="W17" s="2064">
        <v>1137403</v>
      </c>
      <c r="X17" s="2064">
        <v>370981</v>
      </c>
      <c r="Y17" s="2064">
        <v>1128867</v>
      </c>
      <c r="Z17" s="2064">
        <v>466016</v>
      </c>
      <c r="AA17" s="2064">
        <v>891210</v>
      </c>
      <c r="AB17" s="2064">
        <v>620949</v>
      </c>
      <c r="AC17" s="2064">
        <v>820903</v>
      </c>
      <c r="AD17" s="2064">
        <v>552287</v>
      </c>
      <c r="AE17" s="2064">
        <v>164385</v>
      </c>
      <c r="AF17" s="2064">
        <v>96031</v>
      </c>
      <c r="AG17" s="2064">
        <v>141330</v>
      </c>
      <c r="AH17" s="2065">
        <v>189631</v>
      </c>
      <c r="AI17" s="1647" t="s">
        <v>327</v>
      </c>
      <c r="AJ17" s="1851" t="s">
        <v>2459</v>
      </c>
      <c r="AK17" s="2077">
        <v>225774</v>
      </c>
      <c r="AL17" s="2078">
        <v>85186</v>
      </c>
      <c r="AM17" s="2078">
        <v>87803</v>
      </c>
      <c r="AN17" s="2078">
        <v>183118</v>
      </c>
      <c r="AO17" s="2078">
        <v>154763</v>
      </c>
      <c r="AP17" s="2078">
        <v>33594</v>
      </c>
      <c r="AQ17" s="2078">
        <v>145571</v>
      </c>
      <c r="AR17" s="2078">
        <v>437077</v>
      </c>
      <c r="AS17" s="2078">
        <v>356752</v>
      </c>
      <c r="AT17" s="2078">
        <v>3235</v>
      </c>
      <c r="AU17" s="2078">
        <v>404205</v>
      </c>
      <c r="AV17" s="2078">
        <v>112495</v>
      </c>
      <c r="AW17" s="2078">
        <v>161120</v>
      </c>
      <c r="AX17" s="2078">
        <v>31635</v>
      </c>
      <c r="AY17" s="2078">
        <v>91512</v>
      </c>
      <c r="AZ17" s="2078">
        <v>12329</v>
      </c>
      <c r="BA17" s="2078">
        <v>99764</v>
      </c>
      <c r="BB17" s="2078">
        <v>398055</v>
      </c>
      <c r="BC17" s="2079">
        <v>30707</v>
      </c>
      <c r="BD17" s="1647" t="s">
        <v>327</v>
      </c>
    </row>
    <row r="18" spans="1:56" s="1331" customFormat="1" ht="31.5" customHeight="1">
      <c r="A18" s="1851" t="s">
        <v>2460</v>
      </c>
      <c r="B18" s="2058">
        <f t="shared" si="3"/>
        <v>42934964</v>
      </c>
      <c r="C18" s="2064">
        <v>5094083</v>
      </c>
      <c r="D18" s="2064">
        <v>3575085</v>
      </c>
      <c r="E18" s="2064">
        <v>2611215</v>
      </c>
      <c r="F18" s="2064">
        <v>10807466</v>
      </c>
      <c r="G18" s="2064">
        <v>879984</v>
      </c>
      <c r="H18" s="2064">
        <v>2027181</v>
      </c>
      <c r="I18" s="2064">
        <v>1703654</v>
      </c>
      <c r="J18" s="2064">
        <v>1094950</v>
      </c>
      <c r="K18" s="2064">
        <v>294493</v>
      </c>
      <c r="L18" s="2064">
        <v>638383</v>
      </c>
      <c r="M18" s="2064">
        <v>645267</v>
      </c>
      <c r="N18" s="2064">
        <v>491828</v>
      </c>
      <c r="O18" s="2064">
        <v>523315</v>
      </c>
      <c r="P18" s="2065">
        <v>420488</v>
      </c>
      <c r="Q18" s="1647" t="s">
        <v>329</v>
      </c>
      <c r="R18" s="1851" t="s">
        <v>2460</v>
      </c>
      <c r="S18" s="2069">
        <v>790371</v>
      </c>
      <c r="T18" s="2064">
        <v>651844</v>
      </c>
      <c r="U18" s="2064">
        <v>569898</v>
      </c>
      <c r="V18" s="2064">
        <v>607419</v>
      </c>
      <c r="W18" s="2064">
        <v>1015340</v>
      </c>
      <c r="X18" s="2064">
        <v>284256</v>
      </c>
      <c r="Y18" s="2064">
        <v>1182298</v>
      </c>
      <c r="Z18" s="2064">
        <v>543060</v>
      </c>
      <c r="AA18" s="2064">
        <v>800978</v>
      </c>
      <c r="AB18" s="2064">
        <v>646397</v>
      </c>
      <c r="AC18" s="2064">
        <v>1437769</v>
      </c>
      <c r="AD18" s="2064">
        <v>303393</v>
      </c>
      <c r="AE18" s="2064">
        <v>168066</v>
      </c>
      <c r="AF18" s="2064">
        <v>79520</v>
      </c>
      <c r="AG18" s="2064">
        <v>124485</v>
      </c>
      <c r="AH18" s="2065">
        <v>196147</v>
      </c>
      <c r="AI18" s="1647" t="s">
        <v>329</v>
      </c>
      <c r="AJ18" s="1851" t="s">
        <v>2460</v>
      </c>
      <c r="AK18" s="2077">
        <v>173490</v>
      </c>
      <c r="AL18" s="2078">
        <v>71324</v>
      </c>
      <c r="AM18" s="2078">
        <v>164074</v>
      </c>
      <c r="AN18" s="2078">
        <v>60314</v>
      </c>
      <c r="AO18" s="2078">
        <v>152241</v>
      </c>
      <c r="AP18" s="2078">
        <v>31055</v>
      </c>
      <c r="AQ18" s="2078">
        <v>147479</v>
      </c>
      <c r="AR18" s="2078">
        <v>493328</v>
      </c>
      <c r="AS18" s="2078">
        <v>372950</v>
      </c>
      <c r="AT18" s="2078">
        <v>2451</v>
      </c>
      <c r="AU18" s="2078">
        <v>423589</v>
      </c>
      <c r="AV18" s="2078">
        <v>142600</v>
      </c>
      <c r="AW18" s="2078">
        <v>135498</v>
      </c>
      <c r="AX18" s="2078">
        <v>32287</v>
      </c>
      <c r="AY18" s="2078">
        <v>72020</v>
      </c>
      <c r="AZ18" s="2078">
        <v>95979</v>
      </c>
      <c r="BA18" s="2078">
        <v>91409</v>
      </c>
      <c r="BB18" s="2078">
        <v>33845</v>
      </c>
      <c r="BC18" s="2079">
        <v>30398</v>
      </c>
      <c r="BD18" s="1647" t="s">
        <v>329</v>
      </c>
    </row>
    <row r="19" spans="1:56" s="1331" customFormat="1" ht="31.5" customHeight="1">
      <c r="A19" s="1851" t="s">
        <v>2461</v>
      </c>
      <c r="B19" s="2058">
        <f t="shared" si="3"/>
        <v>43263754</v>
      </c>
      <c r="C19" s="2064">
        <v>5171510</v>
      </c>
      <c r="D19" s="2064">
        <v>3058715</v>
      </c>
      <c r="E19" s="2064">
        <v>2759156</v>
      </c>
      <c r="F19" s="2064">
        <v>11294812</v>
      </c>
      <c r="G19" s="2064">
        <v>882358</v>
      </c>
      <c r="H19" s="2064">
        <v>2147142</v>
      </c>
      <c r="I19" s="2064">
        <v>1555755</v>
      </c>
      <c r="J19" s="2064">
        <v>1151932</v>
      </c>
      <c r="K19" s="2064">
        <v>214016</v>
      </c>
      <c r="L19" s="2064">
        <v>630447</v>
      </c>
      <c r="M19" s="2064">
        <v>549524</v>
      </c>
      <c r="N19" s="2064">
        <v>909262</v>
      </c>
      <c r="O19" s="2064">
        <v>534267</v>
      </c>
      <c r="P19" s="2065">
        <v>470808</v>
      </c>
      <c r="Q19" s="1648" t="s">
        <v>2178</v>
      </c>
      <c r="R19" s="1851" t="s">
        <v>2461</v>
      </c>
      <c r="S19" s="2069">
        <v>762759</v>
      </c>
      <c r="T19" s="2064">
        <v>683531</v>
      </c>
      <c r="U19" s="2064">
        <v>575856</v>
      </c>
      <c r="V19" s="2064">
        <v>620000</v>
      </c>
      <c r="W19" s="2064">
        <v>943918</v>
      </c>
      <c r="X19" s="2064">
        <v>250678</v>
      </c>
      <c r="Y19" s="2064">
        <v>1085870</v>
      </c>
      <c r="Z19" s="2064">
        <v>240370</v>
      </c>
      <c r="AA19" s="2064">
        <v>1459442</v>
      </c>
      <c r="AB19" s="2064">
        <v>717310</v>
      </c>
      <c r="AC19" s="2064">
        <v>831911</v>
      </c>
      <c r="AD19" s="2064">
        <v>415119</v>
      </c>
      <c r="AE19" s="2064">
        <v>169376</v>
      </c>
      <c r="AF19" s="2064">
        <v>72722</v>
      </c>
      <c r="AG19" s="2064">
        <v>134085</v>
      </c>
      <c r="AH19" s="2065">
        <v>181827</v>
      </c>
      <c r="AI19" s="1648" t="s">
        <v>2178</v>
      </c>
      <c r="AJ19" s="1851" t="s">
        <v>2461</v>
      </c>
      <c r="AK19" s="2077">
        <v>188700</v>
      </c>
      <c r="AL19" s="2078">
        <v>55486</v>
      </c>
      <c r="AM19" s="2078">
        <v>112140</v>
      </c>
      <c r="AN19" s="2078">
        <v>93168</v>
      </c>
      <c r="AO19" s="2078">
        <v>158098</v>
      </c>
      <c r="AP19" s="2078">
        <v>27823</v>
      </c>
      <c r="AQ19" s="2078">
        <v>139539</v>
      </c>
      <c r="AR19" s="2078">
        <v>503087</v>
      </c>
      <c r="AS19" s="2078">
        <v>357539</v>
      </c>
      <c r="AT19" s="2078">
        <v>44506</v>
      </c>
      <c r="AU19" s="2078">
        <v>494637</v>
      </c>
      <c r="AV19" s="2078">
        <v>124718</v>
      </c>
      <c r="AW19" s="2078">
        <v>151121</v>
      </c>
      <c r="AX19" s="2078">
        <v>52610</v>
      </c>
      <c r="AY19" s="2078">
        <v>73469</v>
      </c>
      <c r="AZ19" s="2078">
        <v>20681</v>
      </c>
      <c r="BA19" s="2078">
        <v>45777</v>
      </c>
      <c r="BB19" s="2078">
        <v>35041</v>
      </c>
      <c r="BC19" s="2079">
        <v>111136</v>
      </c>
      <c r="BD19" s="1648" t="s">
        <v>2178</v>
      </c>
    </row>
    <row r="20" spans="1:56" s="1331" customFormat="1" ht="31.5" customHeight="1">
      <c r="A20" s="1851" t="s">
        <v>2462</v>
      </c>
      <c r="B20" s="2058">
        <f t="shared" si="3"/>
        <v>42389888</v>
      </c>
      <c r="C20" s="2064">
        <v>4969269</v>
      </c>
      <c r="D20" s="2064">
        <v>3402469</v>
      </c>
      <c r="E20" s="2064">
        <v>2312012</v>
      </c>
      <c r="F20" s="2064">
        <v>11126425</v>
      </c>
      <c r="G20" s="2064">
        <v>830995</v>
      </c>
      <c r="H20" s="2064">
        <v>1666511</v>
      </c>
      <c r="I20" s="2064">
        <v>1495463</v>
      </c>
      <c r="J20" s="2064">
        <v>1313241</v>
      </c>
      <c r="K20" s="2064">
        <v>310101</v>
      </c>
      <c r="L20" s="2064">
        <v>639039</v>
      </c>
      <c r="M20" s="2064">
        <v>376237</v>
      </c>
      <c r="N20" s="2064">
        <v>574583</v>
      </c>
      <c r="O20" s="2064">
        <v>492193</v>
      </c>
      <c r="P20" s="2065">
        <v>519722</v>
      </c>
      <c r="Q20" s="1648" t="s">
        <v>2179</v>
      </c>
      <c r="R20" s="1851" t="s">
        <v>2462</v>
      </c>
      <c r="S20" s="2069">
        <v>736611</v>
      </c>
      <c r="T20" s="2064">
        <v>702034</v>
      </c>
      <c r="U20" s="2064">
        <v>557582</v>
      </c>
      <c r="V20" s="2064">
        <v>559673</v>
      </c>
      <c r="W20" s="2064">
        <v>953147</v>
      </c>
      <c r="X20" s="2064">
        <v>430627</v>
      </c>
      <c r="Y20" s="2064">
        <v>1039280</v>
      </c>
      <c r="Z20" s="2064">
        <v>326288</v>
      </c>
      <c r="AA20" s="2064">
        <v>860590</v>
      </c>
      <c r="AB20" s="2064">
        <v>593039</v>
      </c>
      <c r="AC20" s="2064">
        <v>1033085</v>
      </c>
      <c r="AD20" s="2064">
        <v>357890</v>
      </c>
      <c r="AE20" s="2064">
        <v>169668</v>
      </c>
      <c r="AF20" s="2064">
        <v>107485</v>
      </c>
      <c r="AG20" s="2064">
        <v>137675</v>
      </c>
      <c r="AH20" s="2065">
        <v>228262</v>
      </c>
      <c r="AI20" s="1648" t="s">
        <v>2179</v>
      </c>
      <c r="AJ20" s="1851" t="s">
        <v>2462</v>
      </c>
      <c r="AK20" s="2077">
        <v>227706</v>
      </c>
      <c r="AL20" s="2078">
        <v>70861</v>
      </c>
      <c r="AM20" s="2078">
        <v>144583</v>
      </c>
      <c r="AN20" s="2078">
        <v>74763</v>
      </c>
      <c r="AO20" s="2078">
        <v>202324</v>
      </c>
      <c r="AP20" s="2078">
        <v>27573</v>
      </c>
      <c r="AQ20" s="2078">
        <v>246639</v>
      </c>
      <c r="AR20" s="2078">
        <v>497800</v>
      </c>
      <c r="AS20" s="2078">
        <v>282712</v>
      </c>
      <c r="AT20" s="2078">
        <v>500255</v>
      </c>
      <c r="AU20" s="2078">
        <v>642478</v>
      </c>
      <c r="AV20" s="2078">
        <v>140210</v>
      </c>
      <c r="AW20" s="2078">
        <v>149979</v>
      </c>
      <c r="AX20" s="2078">
        <v>87510</v>
      </c>
      <c r="AY20" s="2078">
        <v>66386</v>
      </c>
      <c r="AZ20" s="2078">
        <v>86250</v>
      </c>
      <c r="BA20" s="2078">
        <v>53750</v>
      </c>
      <c r="BB20" s="2078">
        <v>31934</v>
      </c>
      <c r="BC20" s="2079">
        <v>34979</v>
      </c>
      <c r="BD20" s="1648" t="s">
        <v>2179</v>
      </c>
    </row>
    <row r="21" spans="1:56" s="1331" customFormat="1" ht="31.5" customHeight="1">
      <c r="A21" s="1851" t="s">
        <v>2463</v>
      </c>
      <c r="B21" s="2058">
        <f t="shared" si="3"/>
        <v>44019572</v>
      </c>
      <c r="C21" s="2064">
        <v>4650594</v>
      </c>
      <c r="D21" s="2064">
        <v>3407616</v>
      </c>
      <c r="E21" s="2064">
        <v>2864386</v>
      </c>
      <c r="F21" s="2064">
        <v>11829363</v>
      </c>
      <c r="G21" s="2064">
        <v>597232</v>
      </c>
      <c r="H21" s="2064">
        <v>1936287</v>
      </c>
      <c r="I21" s="2064">
        <v>1485488</v>
      </c>
      <c r="J21" s="2064">
        <v>1109885</v>
      </c>
      <c r="K21" s="2064">
        <v>267076</v>
      </c>
      <c r="L21" s="2064">
        <v>1407432</v>
      </c>
      <c r="M21" s="2064">
        <v>289420</v>
      </c>
      <c r="N21" s="2064">
        <v>587388</v>
      </c>
      <c r="O21" s="2064">
        <v>553494</v>
      </c>
      <c r="P21" s="2065">
        <v>444777</v>
      </c>
      <c r="Q21" s="1649" t="s">
        <v>2180</v>
      </c>
      <c r="R21" s="1851" t="s">
        <v>2463</v>
      </c>
      <c r="S21" s="2069">
        <v>758165</v>
      </c>
      <c r="T21" s="2064">
        <v>581569</v>
      </c>
      <c r="U21" s="2064">
        <v>655248</v>
      </c>
      <c r="V21" s="2064">
        <v>686799</v>
      </c>
      <c r="W21" s="2064">
        <v>1149577</v>
      </c>
      <c r="X21" s="2064">
        <v>550570</v>
      </c>
      <c r="Y21" s="2064">
        <v>1012045</v>
      </c>
      <c r="Z21" s="2064">
        <v>228242</v>
      </c>
      <c r="AA21" s="2064">
        <v>885314</v>
      </c>
      <c r="AB21" s="2064">
        <v>649052</v>
      </c>
      <c r="AC21" s="2064">
        <v>1858044</v>
      </c>
      <c r="AD21" s="2064">
        <v>267850</v>
      </c>
      <c r="AE21" s="2064">
        <v>120734</v>
      </c>
      <c r="AF21" s="2064">
        <v>92163</v>
      </c>
      <c r="AG21" s="2064">
        <v>106526</v>
      </c>
      <c r="AH21" s="2065">
        <v>246473</v>
      </c>
      <c r="AI21" s="1649" t="s">
        <v>2180</v>
      </c>
      <c r="AJ21" s="1851" t="s">
        <v>2463</v>
      </c>
      <c r="AK21" s="2077">
        <v>205806</v>
      </c>
      <c r="AL21" s="2078">
        <v>65389</v>
      </c>
      <c r="AM21" s="2078">
        <v>133280</v>
      </c>
      <c r="AN21" s="2078">
        <v>99082</v>
      </c>
      <c r="AO21" s="2078">
        <v>234350</v>
      </c>
      <c r="AP21" s="2078">
        <v>25308</v>
      </c>
      <c r="AQ21" s="2078">
        <v>147421</v>
      </c>
      <c r="AR21" s="2078">
        <v>401412</v>
      </c>
      <c r="AS21" s="2078">
        <v>332147</v>
      </c>
      <c r="AT21" s="2078">
        <v>4523</v>
      </c>
      <c r="AU21" s="2078">
        <v>541415</v>
      </c>
      <c r="AV21" s="2078">
        <v>170827</v>
      </c>
      <c r="AW21" s="2078">
        <v>151071</v>
      </c>
      <c r="AX21" s="2078">
        <v>38087</v>
      </c>
      <c r="AY21" s="2078">
        <v>49636</v>
      </c>
      <c r="AZ21" s="2078">
        <v>17105</v>
      </c>
      <c r="BA21" s="2078">
        <v>62729</v>
      </c>
      <c r="BB21" s="2078">
        <v>27854</v>
      </c>
      <c r="BC21" s="2079">
        <v>33321</v>
      </c>
      <c r="BD21" s="1649" t="s">
        <v>2180</v>
      </c>
    </row>
    <row r="22" spans="1:56" s="1331" customFormat="1" ht="31.5" customHeight="1">
      <c r="A22" s="1851" t="s">
        <v>2464</v>
      </c>
      <c r="B22" s="2058">
        <f t="shared" si="3"/>
        <v>40935862</v>
      </c>
      <c r="C22" s="2064">
        <v>4322256</v>
      </c>
      <c r="D22" s="2064">
        <v>3425151</v>
      </c>
      <c r="E22" s="2064">
        <v>2853164</v>
      </c>
      <c r="F22" s="2064">
        <v>11615644</v>
      </c>
      <c r="G22" s="2064">
        <v>536981</v>
      </c>
      <c r="H22" s="2064">
        <v>1704010</v>
      </c>
      <c r="I22" s="2064">
        <v>1706433</v>
      </c>
      <c r="J22" s="2064">
        <v>974879</v>
      </c>
      <c r="K22" s="2064">
        <v>151111</v>
      </c>
      <c r="L22" s="2064">
        <v>650545</v>
      </c>
      <c r="M22" s="2064">
        <v>313353</v>
      </c>
      <c r="N22" s="2064">
        <v>885867</v>
      </c>
      <c r="O22" s="2064">
        <v>511133</v>
      </c>
      <c r="P22" s="2065">
        <v>351240</v>
      </c>
      <c r="Q22" s="1649" t="s">
        <v>334</v>
      </c>
      <c r="R22" s="1851" t="s">
        <v>2464</v>
      </c>
      <c r="S22" s="2069">
        <v>703586</v>
      </c>
      <c r="T22" s="2064">
        <v>457011</v>
      </c>
      <c r="U22" s="2064">
        <v>602922</v>
      </c>
      <c r="V22" s="2064">
        <v>576187</v>
      </c>
      <c r="W22" s="2064">
        <v>1142099</v>
      </c>
      <c r="X22" s="2064">
        <v>321231</v>
      </c>
      <c r="Y22" s="2064">
        <v>1167196</v>
      </c>
      <c r="Z22" s="2064">
        <v>537914</v>
      </c>
      <c r="AA22" s="2064">
        <v>744850</v>
      </c>
      <c r="AB22" s="2064">
        <v>426335</v>
      </c>
      <c r="AC22" s="2064">
        <v>814018</v>
      </c>
      <c r="AD22" s="2064">
        <v>226966</v>
      </c>
      <c r="AE22" s="2064">
        <v>142788</v>
      </c>
      <c r="AF22" s="2064">
        <v>94032</v>
      </c>
      <c r="AG22" s="2064">
        <v>157565</v>
      </c>
      <c r="AH22" s="2065">
        <v>170545</v>
      </c>
      <c r="AI22" s="1649" t="s">
        <v>334</v>
      </c>
      <c r="AJ22" s="1851" t="s">
        <v>2464</v>
      </c>
      <c r="AK22" s="2077">
        <v>203604</v>
      </c>
      <c r="AL22" s="2078">
        <v>74043</v>
      </c>
      <c r="AM22" s="2078">
        <v>100011</v>
      </c>
      <c r="AN22" s="2078">
        <v>181705</v>
      </c>
      <c r="AO22" s="2078">
        <v>181346</v>
      </c>
      <c r="AP22" s="2078">
        <v>21603</v>
      </c>
      <c r="AQ22" s="2078">
        <v>96464</v>
      </c>
      <c r="AR22" s="2078">
        <v>418584</v>
      </c>
      <c r="AS22" s="2078">
        <v>302380</v>
      </c>
      <c r="AT22" s="2078">
        <v>118308</v>
      </c>
      <c r="AU22" s="2078">
        <v>469453</v>
      </c>
      <c r="AV22" s="2078">
        <v>126790</v>
      </c>
      <c r="AW22" s="2078">
        <v>118314</v>
      </c>
      <c r="AX22" s="2078">
        <v>31325</v>
      </c>
      <c r="AY22" s="2078">
        <v>64782</v>
      </c>
      <c r="AZ22" s="2078">
        <v>17468</v>
      </c>
      <c r="BA22" s="2078">
        <v>48236</v>
      </c>
      <c r="BB22" s="2078">
        <v>47367</v>
      </c>
      <c r="BC22" s="2079">
        <v>27067</v>
      </c>
      <c r="BD22" s="1649" t="s">
        <v>334</v>
      </c>
    </row>
    <row r="23" spans="1:56" s="1331" customFormat="1" ht="31.5" customHeight="1">
      <c r="A23" s="1851" t="s">
        <v>2465</v>
      </c>
      <c r="B23" s="2058">
        <f t="shared" si="3"/>
        <v>41848284</v>
      </c>
      <c r="C23" s="2064">
        <v>4794609</v>
      </c>
      <c r="D23" s="2064">
        <v>3414076</v>
      </c>
      <c r="E23" s="2064">
        <v>2344299</v>
      </c>
      <c r="F23" s="2064">
        <v>11664544</v>
      </c>
      <c r="G23" s="2064">
        <v>582006</v>
      </c>
      <c r="H23" s="2064">
        <v>1690556</v>
      </c>
      <c r="I23" s="2064">
        <v>1394301</v>
      </c>
      <c r="J23" s="2064">
        <v>1170763</v>
      </c>
      <c r="K23" s="2064">
        <v>221608</v>
      </c>
      <c r="L23" s="2064">
        <v>727966</v>
      </c>
      <c r="M23" s="2064">
        <v>446872</v>
      </c>
      <c r="N23" s="2064">
        <v>468117</v>
      </c>
      <c r="O23" s="2064">
        <v>584763</v>
      </c>
      <c r="P23" s="2065">
        <v>378698</v>
      </c>
      <c r="Q23" s="1649" t="s">
        <v>336</v>
      </c>
      <c r="R23" s="1851" t="s">
        <v>2465</v>
      </c>
      <c r="S23" s="2069">
        <v>904506</v>
      </c>
      <c r="T23" s="2064">
        <v>581314</v>
      </c>
      <c r="U23" s="2064">
        <v>629053</v>
      </c>
      <c r="V23" s="2064">
        <v>601386</v>
      </c>
      <c r="W23" s="2064">
        <v>1111116</v>
      </c>
      <c r="X23" s="2064">
        <v>582130</v>
      </c>
      <c r="Y23" s="2064">
        <v>1306857</v>
      </c>
      <c r="Z23" s="2064">
        <v>342481</v>
      </c>
      <c r="AA23" s="2064">
        <v>919234</v>
      </c>
      <c r="AB23" s="2064">
        <v>503073</v>
      </c>
      <c r="AC23" s="2064">
        <v>800326</v>
      </c>
      <c r="AD23" s="2064">
        <v>291177</v>
      </c>
      <c r="AE23" s="2064">
        <v>143207</v>
      </c>
      <c r="AF23" s="2064">
        <v>112917</v>
      </c>
      <c r="AG23" s="2064">
        <v>136763</v>
      </c>
      <c r="AH23" s="2065">
        <v>186150</v>
      </c>
      <c r="AI23" s="1649" t="s">
        <v>336</v>
      </c>
      <c r="AJ23" s="1851" t="s">
        <v>2465</v>
      </c>
      <c r="AK23" s="2077">
        <v>160816</v>
      </c>
      <c r="AL23" s="2078">
        <v>56811</v>
      </c>
      <c r="AM23" s="2078">
        <v>126835</v>
      </c>
      <c r="AN23" s="2078">
        <v>65036</v>
      </c>
      <c r="AO23" s="2078">
        <v>191337</v>
      </c>
      <c r="AP23" s="2078">
        <v>29187</v>
      </c>
      <c r="AQ23" s="2078">
        <v>186221</v>
      </c>
      <c r="AR23" s="2078">
        <v>384974</v>
      </c>
      <c r="AS23" s="2078">
        <v>346082</v>
      </c>
      <c r="AT23" s="2078">
        <v>157681</v>
      </c>
      <c r="AU23" s="2078">
        <v>555170</v>
      </c>
      <c r="AV23" s="2078">
        <v>197786</v>
      </c>
      <c r="AW23" s="2078">
        <v>139124</v>
      </c>
      <c r="AX23" s="2078">
        <v>29943</v>
      </c>
      <c r="AY23" s="2078">
        <v>76575</v>
      </c>
      <c r="AZ23" s="2078">
        <v>26995</v>
      </c>
      <c r="BA23" s="2078">
        <v>33660</v>
      </c>
      <c r="BB23" s="2078">
        <v>24573</v>
      </c>
      <c r="BC23" s="2079">
        <v>24610</v>
      </c>
      <c r="BD23" s="1649" t="s">
        <v>336</v>
      </c>
    </row>
    <row r="24" spans="1:56" s="1331" customFormat="1" ht="31.5" customHeight="1">
      <c r="A24" s="1851" t="s">
        <v>2466</v>
      </c>
      <c r="B24" s="2058">
        <f t="shared" si="3"/>
        <v>41253618</v>
      </c>
      <c r="C24" s="2064">
        <v>4604885</v>
      </c>
      <c r="D24" s="2064">
        <v>3291812</v>
      </c>
      <c r="E24" s="2064">
        <v>3070065</v>
      </c>
      <c r="F24" s="2064">
        <v>11842269</v>
      </c>
      <c r="G24" s="2064">
        <v>721188</v>
      </c>
      <c r="H24" s="2064">
        <v>1433791</v>
      </c>
      <c r="I24" s="2064">
        <v>1211632</v>
      </c>
      <c r="J24" s="2064">
        <v>1223303</v>
      </c>
      <c r="K24" s="2064">
        <v>319126</v>
      </c>
      <c r="L24" s="2064">
        <v>647527</v>
      </c>
      <c r="M24" s="2064">
        <v>292656</v>
      </c>
      <c r="N24" s="2064">
        <v>329756</v>
      </c>
      <c r="O24" s="2064">
        <v>496214</v>
      </c>
      <c r="P24" s="2065">
        <v>497200</v>
      </c>
      <c r="Q24" s="1649" t="s">
        <v>338</v>
      </c>
      <c r="R24" s="1851" t="s">
        <v>2466</v>
      </c>
      <c r="S24" s="2069">
        <v>817087</v>
      </c>
      <c r="T24" s="2064">
        <v>663582</v>
      </c>
      <c r="U24" s="2064">
        <v>749743</v>
      </c>
      <c r="V24" s="2064">
        <v>628113</v>
      </c>
      <c r="W24" s="2064">
        <v>915474</v>
      </c>
      <c r="X24" s="2064">
        <v>402502</v>
      </c>
      <c r="Y24" s="2064">
        <v>1226447</v>
      </c>
      <c r="Z24" s="2064">
        <v>204428</v>
      </c>
      <c r="AA24" s="2064">
        <v>805930</v>
      </c>
      <c r="AB24" s="2064">
        <v>520006</v>
      </c>
      <c r="AC24" s="2064">
        <v>689488</v>
      </c>
      <c r="AD24" s="2064">
        <v>246398</v>
      </c>
      <c r="AE24" s="2064">
        <v>146801</v>
      </c>
      <c r="AF24" s="2064">
        <v>93205</v>
      </c>
      <c r="AG24" s="2064">
        <v>96775</v>
      </c>
      <c r="AH24" s="2065">
        <v>161286</v>
      </c>
      <c r="AI24" s="1649" t="s">
        <v>338</v>
      </c>
      <c r="AJ24" s="1851" t="s">
        <v>2466</v>
      </c>
      <c r="AK24" s="2077">
        <v>195485</v>
      </c>
      <c r="AL24" s="2078">
        <v>78471</v>
      </c>
      <c r="AM24" s="2078">
        <v>149923</v>
      </c>
      <c r="AN24" s="2078">
        <v>64028</v>
      </c>
      <c r="AO24" s="2078">
        <v>204522</v>
      </c>
      <c r="AP24" s="2078">
        <v>32107</v>
      </c>
      <c r="AQ24" s="2078">
        <v>172300</v>
      </c>
      <c r="AR24" s="2078">
        <v>447774</v>
      </c>
      <c r="AS24" s="2078">
        <v>373324</v>
      </c>
      <c r="AT24" s="2078">
        <v>30822</v>
      </c>
      <c r="AU24" s="2078">
        <v>596903</v>
      </c>
      <c r="AV24" s="2078">
        <v>194546</v>
      </c>
      <c r="AW24" s="2078">
        <v>132614</v>
      </c>
      <c r="AX24" s="2078">
        <v>27187</v>
      </c>
      <c r="AY24" s="2078">
        <v>80051</v>
      </c>
      <c r="AZ24" s="2078">
        <v>21689</v>
      </c>
      <c r="BA24" s="2078">
        <v>61580</v>
      </c>
      <c r="BB24" s="2078">
        <v>17698</v>
      </c>
      <c r="BC24" s="2079">
        <v>23905</v>
      </c>
      <c r="BD24" s="1649" t="s">
        <v>338</v>
      </c>
    </row>
    <row r="25" spans="1:56" s="1331" customFormat="1" ht="31.5" customHeight="1">
      <c r="A25" s="1851" t="s">
        <v>2467</v>
      </c>
      <c r="B25" s="2058">
        <f t="shared" si="3"/>
        <v>42117531</v>
      </c>
      <c r="C25" s="2064">
        <v>5401548</v>
      </c>
      <c r="D25" s="2064">
        <v>3488539</v>
      </c>
      <c r="E25" s="2064">
        <v>2667431</v>
      </c>
      <c r="F25" s="2064">
        <v>11194390</v>
      </c>
      <c r="G25" s="2064">
        <v>820235</v>
      </c>
      <c r="H25" s="2064">
        <v>1832191</v>
      </c>
      <c r="I25" s="2064">
        <v>1423444</v>
      </c>
      <c r="J25" s="2064">
        <v>1196177</v>
      </c>
      <c r="K25" s="2064">
        <v>394679</v>
      </c>
      <c r="L25" s="2064">
        <v>569854</v>
      </c>
      <c r="M25" s="2064">
        <v>347778</v>
      </c>
      <c r="N25" s="2064">
        <v>363952</v>
      </c>
      <c r="O25" s="2064">
        <v>470592</v>
      </c>
      <c r="P25" s="2065">
        <v>400209</v>
      </c>
      <c r="Q25" s="1649" t="s">
        <v>340</v>
      </c>
      <c r="R25" s="1851" t="s">
        <v>2467</v>
      </c>
      <c r="S25" s="2069">
        <v>715180</v>
      </c>
      <c r="T25" s="2064">
        <v>880333</v>
      </c>
      <c r="U25" s="2064">
        <v>680991</v>
      </c>
      <c r="V25" s="2064">
        <v>656971</v>
      </c>
      <c r="W25" s="2064">
        <v>993528</v>
      </c>
      <c r="X25" s="2064">
        <v>372691</v>
      </c>
      <c r="Y25" s="2064">
        <v>1264672</v>
      </c>
      <c r="Z25" s="2064">
        <v>187333</v>
      </c>
      <c r="AA25" s="2064">
        <v>750586</v>
      </c>
      <c r="AB25" s="2064">
        <v>542865</v>
      </c>
      <c r="AC25" s="2064">
        <v>741330</v>
      </c>
      <c r="AD25" s="2064">
        <v>326235</v>
      </c>
      <c r="AE25" s="2064">
        <v>155818</v>
      </c>
      <c r="AF25" s="2064">
        <v>91646</v>
      </c>
      <c r="AG25" s="2064">
        <v>125697</v>
      </c>
      <c r="AH25" s="2065">
        <v>168008</v>
      </c>
      <c r="AI25" s="1649" t="s">
        <v>340</v>
      </c>
      <c r="AJ25" s="1851" t="s">
        <v>2467</v>
      </c>
      <c r="AK25" s="2077">
        <v>228091</v>
      </c>
      <c r="AL25" s="2078">
        <v>62062</v>
      </c>
      <c r="AM25" s="2078">
        <v>177303</v>
      </c>
      <c r="AN25" s="2078">
        <v>72703</v>
      </c>
      <c r="AO25" s="2078">
        <v>207141</v>
      </c>
      <c r="AP25" s="2078">
        <v>35052</v>
      </c>
      <c r="AQ25" s="2078">
        <v>131457</v>
      </c>
      <c r="AR25" s="2078">
        <v>424729</v>
      </c>
      <c r="AS25" s="2078">
        <v>387496</v>
      </c>
      <c r="AT25" s="2078">
        <v>3803</v>
      </c>
      <c r="AU25" s="2078">
        <v>621885</v>
      </c>
      <c r="AV25" s="2078">
        <v>130798</v>
      </c>
      <c r="AW25" s="2078">
        <v>119303</v>
      </c>
      <c r="AX25" s="2078">
        <v>55073</v>
      </c>
      <c r="AY25" s="2078">
        <v>91341</v>
      </c>
      <c r="AZ25" s="2078">
        <v>18664</v>
      </c>
      <c r="BA25" s="2078">
        <v>63062</v>
      </c>
      <c r="BB25" s="2078">
        <v>25555</v>
      </c>
      <c r="BC25" s="2079">
        <v>37110</v>
      </c>
      <c r="BD25" s="1649" t="s">
        <v>340</v>
      </c>
    </row>
    <row r="26" spans="1:56" s="1356" customFormat="1" ht="31.5" customHeight="1">
      <c r="A26" s="1855" t="s">
        <v>2468</v>
      </c>
      <c r="B26" s="2066">
        <f t="shared" si="3"/>
        <v>43853570</v>
      </c>
      <c r="C26" s="2067">
        <v>4600334</v>
      </c>
      <c r="D26" s="2067">
        <v>3719723</v>
      </c>
      <c r="E26" s="2067">
        <v>2466364</v>
      </c>
      <c r="F26" s="2067">
        <v>11684612</v>
      </c>
      <c r="G26" s="2067">
        <v>1056031</v>
      </c>
      <c r="H26" s="2067">
        <v>1833165</v>
      </c>
      <c r="I26" s="2067">
        <v>1357512</v>
      </c>
      <c r="J26" s="2067">
        <v>1286131</v>
      </c>
      <c r="K26" s="2067">
        <v>1041093</v>
      </c>
      <c r="L26" s="2067">
        <v>685268</v>
      </c>
      <c r="M26" s="2067">
        <v>320831</v>
      </c>
      <c r="N26" s="2067">
        <v>337142</v>
      </c>
      <c r="O26" s="2067">
        <v>497151</v>
      </c>
      <c r="P26" s="2068">
        <v>357860</v>
      </c>
      <c r="Q26" s="1650" t="s">
        <v>342</v>
      </c>
      <c r="R26" s="1855" t="s">
        <v>2468</v>
      </c>
      <c r="S26" s="2070">
        <v>603183</v>
      </c>
      <c r="T26" s="2067">
        <v>1314348</v>
      </c>
      <c r="U26" s="2067">
        <v>632307</v>
      </c>
      <c r="V26" s="2067">
        <v>658813</v>
      </c>
      <c r="W26" s="2067">
        <v>1077512</v>
      </c>
      <c r="X26" s="2067">
        <v>280950</v>
      </c>
      <c r="Y26" s="2067">
        <v>1317294</v>
      </c>
      <c r="Z26" s="2067">
        <v>177207</v>
      </c>
      <c r="AA26" s="2067">
        <v>824308</v>
      </c>
      <c r="AB26" s="2067">
        <v>703215</v>
      </c>
      <c r="AC26" s="2067">
        <v>686704</v>
      </c>
      <c r="AD26" s="2067">
        <v>291923</v>
      </c>
      <c r="AE26" s="2067">
        <v>144382</v>
      </c>
      <c r="AF26" s="2067">
        <v>84162</v>
      </c>
      <c r="AG26" s="2067">
        <v>204679</v>
      </c>
      <c r="AH26" s="2068">
        <v>208354</v>
      </c>
      <c r="AI26" s="1650" t="s">
        <v>342</v>
      </c>
      <c r="AJ26" s="1855" t="s">
        <v>2468</v>
      </c>
      <c r="AK26" s="2080">
        <v>199165</v>
      </c>
      <c r="AL26" s="2081">
        <v>73240</v>
      </c>
      <c r="AM26" s="2081">
        <v>170497</v>
      </c>
      <c r="AN26" s="2081">
        <v>60189</v>
      </c>
      <c r="AO26" s="2081">
        <v>244258</v>
      </c>
      <c r="AP26" s="2081">
        <v>33908</v>
      </c>
      <c r="AQ26" s="2081">
        <v>111382</v>
      </c>
      <c r="AR26" s="2081">
        <v>338055</v>
      </c>
      <c r="AS26" s="2081">
        <v>343495</v>
      </c>
      <c r="AT26" s="2081">
        <v>2860</v>
      </c>
      <c r="AU26" s="2081">
        <v>574727</v>
      </c>
      <c r="AV26" s="2081">
        <v>148365</v>
      </c>
      <c r="AW26" s="2081">
        <v>134793</v>
      </c>
      <c r="AX26" s="2081">
        <v>693479</v>
      </c>
      <c r="AY26" s="2081">
        <v>67542</v>
      </c>
      <c r="AZ26" s="2081">
        <v>75361</v>
      </c>
      <c r="BA26" s="2081">
        <v>78960</v>
      </c>
      <c r="BB26" s="2081">
        <v>16516</v>
      </c>
      <c r="BC26" s="2082">
        <v>34220</v>
      </c>
      <c r="BD26" s="1650" t="s">
        <v>342</v>
      </c>
    </row>
    <row r="27" spans="1:56" s="1655" customFormat="1" ht="12" customHeight="1">
      <c r="A27" s="1651" t="s">
        <v>343</v>
      </c>
      <c r="B27" s="1652"/>
      <c r="C27" s="1653"/>
      <c r="D27" s="1653"/>
      <c r="E27" s="1652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4"/>
      <c r="Q27" s="1483" t="s">
        <v>344</v>
      </c>
      <c r="R27" s="1651" t="s">
        <v>343</v>
      </c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483" t="s">
        <v>344</v>
      </c>
      <c r="AJ27" s="1651" t="s">
        <v>343</v>
      </c>
      <c r="AK27" s="1653"/>
      <c r="AL27" s="1653"/>
      <c r="AM27" s="1653"/>
      <c r="AN27" s="1653"/>
      <c r="AO27" s="1653"/>
      <c r="AP27" s="1653"/>
      <c r="AQ27" s="1653"/>
      <c r="AR27" s="1653"/>
      <c r="AS27" s="1653"/>
      <c r="AT27" s="1653"/>
      <c r="AU27" s="1653"/>
      <c r="AV27" s="1653"/>
      <c r="AW27" s="1653"/>
      <c r="AX27" s="1653"/>
      <c r="AY27" s="1653"/>
      <c r="AZ27" s="1653"/>
      <c r="BA27" s="1653"/>
      <c r="BB27" s="1653"/>
      <c r="BC27" s="1653"/>
      <c r="BD27" s="1483" t="s">
        <v>344</v>
      </c>
    </row>
    <row r="28" spans="1:56" s="200" customFormat="1"/>
    <row r="29" spans="1:56" s="200" customFormat="1"/>
    <row r="31" spans="1:56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</sheetData>
  <dataConsolidate link="1">
    <dataRefs count="2">
      <dataRef ref="C12:P12" sheet="250)16.(2-1)주요국별수출"/>
      <dataRef ref="B35:N35" sheet="250)16.(2-2)주요국별수출"/>
    </dataRefs>
  </dataConsolidate>
  <mergeCells count="7">
    <mergeCell ref="AT2:BD2"/>
    <mergeCell ref="A2:H2"/>
    <mergeCell ref="A3:H3"/>
    <mergeCell ref="R2:Z2"/>
    <mergeCell ref="R3:Z3"/>
    <mergeCell ref="AJ2:AS2"/>
    <mergeCell ref="AJ3:AS3"/>
  </mergeCells>
  <phoneticPr fontId="18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verticalDpi="300" r:id="rId1"/>
  <headerFooter alignWithMargins="0"/>
  <colBreaks count="5" manualBreakCount="5">
    <brk id="8" max="28" man="1"/>
    <brk id="17" max="28" man="1"/>
    <brk id="26" max="28" man="1"/>
    <brk id="35" max="28" man="1"/>
    <brk id="45" max="2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BF43"/>
  <sheetViews>
    <sheetView view="pageBreakPreview" zoomScale="70" zoomScaleNormal="70" zoomScaleSheetLayoutView="70" workbookViewId="0">
      <selection activeCell="AY16" sqref="AY16"/>
    </sheetView>
  </sheetViews>
  <sheetFormatPr defaultRowHeight="14.25"/>
  <cols>
    <col min="1" max="1" width="10.625" style="209" customWidth="1"/>
    <col min="2" max="2" width="15.125" style="209" customWidth="1"/>
    <col min="3" max="4" width="13.625" style="212" customWidth="1"/>
    <col min="5" max="5" width="13.625" style="209" customWidth="1"/>
    <col min="6" max="7" width="13.625" style="212" customWidth="1"/>
    <col min="8" max="13" width="11.875" style="212" customWidth="1"/>
    <col min="14" max="14" width="12.25" style="212" customWidth="1"/>
    <col min="15" max="15" width="10.625" style="212" customWidth="1"/>
    <col min="16" max="16" width="10.625" style="209" customWidth="1"/>
    <col min="17" max="17" width="12.25" style="209" customWidth="1"/>
    <col min="18" max="20" width="11.875" style="212" customWidth="1"/>
    <col min="21" max="21" width="11.875" style="213" customWidth="1"/>
    <col min="22" max="22" width="11.875" style="209" customWidth="1"/>
    <col min="23" max="23" width="11.875" style="212" customWidth="1"/>
    <col min="24" max="24" width="12.125" style="212" customWidth="1"/>
    <col min="25" max="30" width="11.875" style="212" customWidth="1"/>
    <col min="31" max="31" width="10.625" style="212" customWidth="1"/>
    <col min="32" max="32" width="10.625" style="209" customWidth="1"/>
    <col min="33" max="33" width="14.5" style="212" customWidth="1"/>
    <col min="34" max="34" width="14" style="212" customWidth="1"/>
    <col min="35" max="35" width="13.625" style="212" customWidth="1"/>
    <col min="36" max="36" width="13.625" style="213" customWidth="1"/>
    <col min="37" max="37" width="13.625" style="209" customWidth="1"/>
    <col min="38" max="38" width="13.625" style="212" customWidth="1"/>
    <col min="39" max="42" width="12.125" style="212" customWidth="1"/>
    <col min="43" max="45" width="11.625" style="212" customWidth="1"/>
    <col min="46" max="46" width="10.625" style="212" customWidth="1"/>
    <col min="47" max="47" width="10.625" style="209" customWidth="1"/>
    <col min="48" max="48" width="17" style="212" customWidth="1"/>
    <col min="49" max="50" width="16.625" style="212" customWidth="1"/>
    <col min="51" max="51" width="16.625" style="213" customWidth="1"/>
    <col min="52" max="52" width="16.625" style="209" customWidth="1"/>
    <col min="53" max="53" width="16.625" style="212" customWidth="1"/>
    <col min="54" max="54" width="16.875" style="212" customWidth="1"/>
    <col min="55" max="57" width="16.625" style="212" customWidth="1"/>
    <col min="58" max="58" width="10.625" style="212" customWidth="1"/>
    <col min="59" max="16384" width="9" style="212"/>
  </cols>
  <sheetData>
    <row r="1" spans="1:58" s="207" customFormat="1" ht="27.95" customHeight="1">
      <c r="A1" s="184"/>
      <c r="B1" s="204"/>
      <c r="C1" s="186"/>
      <c r="D1" s="186"/>
      <c r="E1" s="184"/>
      <c r="F1" s="186"/>
      <c r="G1" s="186"/>
      <c r="H1" s="204"/>
      <c r="I1" s="186"/>
      <c r="J1" s="204"/>
      <c r="K1" s="186"/>
      <c r="L1" s="186"/>
      <c r="M1" s="189"/>
      <c r="N1" s="186"/>
      <c r="O1" s="186"/>
      <c r="P1" s="188"/>
      <c r="Q1" s="188"/>
      <c r="R1" s="186"/>
      <c r="S1" s="186"/>
      <c r="T1" s="189"/>
      <c r="U1" s="190"/>
      <c r="V1" s="191"/>
      <c r="W1" s="189"/>
      <c r="X1" s="189"/>
      <c r="Y1" s="205"/>
      <c r="Z1" s="205"/>
      <c r="AA1" s="205"/>
      <c r="AB1" s="205"/>
      <c r="AC1" s="205"/>
      <c r="AD1" s="205"/>
      <c r="AE1" s="206"/>
      <c r="AF1" s="188"/>
      <c r="AG1" s="186"/>
      <c r="AH1" s="186"/>
      <c r="AI1" s="189"/>
      <c r="AJ1" s="190"/>
      <c r="AK1" s="191"/>
      <c r="AL1" s="189"/>
      <c r="AM1" s="189"/>
      <c r="AN1" s="205"/>
      <c r="AO1" s="205"/>
      <c r="AP1" s="205"/>
      <c r="AQ1" s="205"/>
      <c r="AR1" s="205"/>
      <c r="AS1" s="205"/>
      <c r="AT1" s="206"/>
      <c r="AU1" s="188"/>
      <c r="AV1" s="186"/>
      <c r="AW1" s="186"/>
      <c r="AX1" s="189"/>
      <c r="AY1" s="190"/>
      <c r="AZ1" s="191"/>
      <c r="BA1" s="189"/>
      <c r="BB1" s="189"/>
      <c r="BC1" s="205"/>
      <c r="BD1" s="205"/>
      <c r="BE1" s="205"/>
      <c r="BF1" s="206"/>
    </row>
    <row r="2" spans="1:58" s="341" customFormat="1" ht="30" customHeight="1">
      <c r="A2" s="2400" t="s">
        <v>208</v>
      </c>
      <c r="B2" s="2400"/>
      <c r="C2" s="2400"/>
      <c r="D2" s="2400"/>
      <c r="E2" s="2400"/>
      <c r="F2" s="2400"/>
      <c r="G2" s="2400"/>
      <c r="H2" s="2399"/>
      <c r="I2" s="2399"/>
      <c r="J2" s="2399"/>
      <c r="K2" s="2399"/>
      <c r="L2" s="2399"/>
      <c r="M2" s="2399"/>
      <c r="N2" s="2399"/>
      <c r="O2" s="2399"/>
      <c r="P2" s="2400" t="s">
        <v>209</v>
      </c>
      <c r="Q2" s="2400"/>
      <c r="R2" s="2400"/>
      <c r="S2" s="2400"/>
      <c r="T2" s="2400"/>
      <c r="U2" s="2400"/>
      <c r="V2" s="2400"/>
      <c r="W2" s="2400"/>
      <c r="X2" s="2399"/>
      <c r="Y2" s="2399"/>
      <c r="Z2" s="2399"/>
      <c r="AA2" s="2399"/>
      <c r="AB2" s="2399"/>
      <c r="AC2" s="2399"/>
      <c r="AD2" s="2399"/>
      <c r="AE2" s="2399"/>
      <c r="AF2" s="2400" t="s">
        <v>210</v>
      </c>
      <c r="AG2" s="2400"/>
      <c r="AH2" s="2400"/>
      <c r="AI2" s="2400"/>
      <c r="AJ2" s="2400"/>
      <c r="AK2" s="2400"/>
      <c r="AL2" s="2400"/>
      <c r="AM2" s="2399"/>
      <c r="AN2" s="2399"/>
      <c r="AO2" s="2399"/>
      <c r="AP2" s="2399"/>
      <c r="AQ2" s="2399"/>
      <c r="AR2" s="2399"/>
      <c r="AS2" s="2399"/>
      <c r="AT2" s="2399"/>
      <c r="AU2" s="2400" t="s">
        <v>211</v>
      </c>
      <c r="AV2" s="2400"/>
      <c r="AW2" s="2400"/>
      <c r="AX2" s="2400"/>
      <c r="AY2" s="2400"/>
      <c r="AZ2" s="2400"/>
      <c r="BA2" s="2399"/>
      <c r="BB2" s="2399"/>
      <c r="BC2" s="2399"/>
      <c r="BD2" s="2399"/>
      <c r="BE2" s="2399"/>
      <c r="BF2" s="2399"/>
    </row>
    <row r="3" spans="1:58" s="392" customFormat="1" ht="39.950000000000003" customHeight="1">
      <c r="A3" s="2336" t="s">
        <v>962</v>
      </c>
      <c r="B3" s="2336"/>
      <c r="C3" s="2336"/>
      <c r="D3" s="2336"/>
      <c r="E3" s="2336"/>
      <c r="F3" s="2336"/>
      <c r="G3" s="2336"/>
      <c r="H3" s="391"/>
      <c r="I3" s="391"/>
      <c r="J3" s="391"/>
      <c r="K3" s="391"/>
      <c r="L3" s="391"/>
      <c r="M3" s="391"/>
      <c r="N3" s="391"/>
      <c r="O3" s="391"/>
      <c r="P3" s="2336" t="s">
        <v>964</v>
      </c>
      <c r="Q3" s="2336"/>
      <c r="R3" s="2336"/>
      <c r="S3" s="2336"/>
      <c r="T3" s="2336"/>
      <c r="U3" s="2336"/>
      <c r="V3" s="2336"/>
      <c r="W3" s="2336"/>
      <c r="X3" s="391"/>
      <c r="Y3" s="391"/>
      <c r="Z3" s="391"/>
      <c r="AA3" s="391"/>
      <c r="AB3" s="391"/>
      <c r="AC3" s="391"/>
      <c r="AD3" s="391"/>
      <c r="AE3" s="391"/>
      <c r="AF3" s="2336" t="s">
        <v>963</v>
      </c>
      <c r="AG3" s="2336"/>
      <c r="AH3" s="2336"/>
      <c r="AI3" s="2336"/>
      <c r="AJ3" s="2336"/>
      <c r="AK3" s="2336"/>
      <c r="AL3" s="2336"/>
      <c r="AM3" s="391"/>
      <c r="AN3" s="391"/>
      <c r="AO3" s="391"/>
      <c r="AP3" s="391"/>
      <c r="AQ3" s="391"/>
      <c r="AR3" s="391"/>
      <c r="AS3" s="391"/>
      <c r="AT3" s="391"/>
      <c r="AU3" s="2336" t="s">
        <v>963</v>
      </c>
      <c r="AV3" s="2336"/>
      <c r="AW3" s="2336"/>
      <c r="AX3" s="2336"/>
      <c r="AY3" s="2336"/>
      <c r="AZ3" s="2336"/>
      <c r="BA3" s="391"/>
      <c r="BB3" s="391"/>
      <c r="BC3" s="391"/>
      <c r="BD3" s="391"/>
      <c r="BE3" s="391"/>
      <c r="BF3" s="391"/>
    </row>
    <row r="4" spans="1:58" s="366" customFormat="1" ht="20.100000000000001" customHeight="1">
      <c r="A4" s="366" t="s">
        <v>998</v>
      </c>
      <c r="E4" s="1628"/>
      <c r="M4" s="367"/>
      <c r="O4" s="1628" t="s">
        <v>995</v>
      </c>
      <c r="P4" s="366" t="s">
        <v>998</v>
      </c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1628" t="s">
        <v>995</v>
      </c>
      <c r="AF4" s="366" t="s">
        <v>998</v>
      </c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1628" t="s">
        <v>995</v>
      </c>
      <c r="AU4" s="366" t="s">
        <v>998</v>
      </c>
      <c r="AX4" s="367"/>
      <c r="AY4" s="367"/>
      <c r="AZ4" s="367"/>
      <c r="BA4" s="367"/>
      <c r="BB4" s="367"/>
      <c r="BC4" s="367"/>
      <c r="BD4" s="367"/>
      <c r="BE4" s="367"/>
      <c r="BF4" s="1628" t="s">
        <v>995</v>
      </c>
    </row>
    <row r="5" spans="1:58" s="1660" customFormat="1" ht="22.5" customHeight="1">
      <c r="A5" s="1661"/>
      <c r="B5" s="1665" t="s">
        <v>2181</v>
      </c>
      <c r="C5" s="1666" t="s">
        <v>2255</v>
      </c>
      <c r="D5" s="1666" t="s">
        <v>2256</v>
      </c>
      <c r="E5" s="1666" t="s">
        <v>2184</v>
      </c>
      <c r="F5" s="1666" t="s">
        <v>2185</v>
      </c>
      <c r="G5" s="1667" t="s">
        <v>2199</v>
      </c>
      <c r="H5" s="1663" t="s">
        <v>2192</v>
      </c>
      <c r="I5" s="1666" t="s">
        <v>2188</v>
      </c>
      <c r="J5" s="1666" t="s">
        <v>2190</v>
      </c>
      <c r="K5" s="1666" t="s">
        <v>2201</v>
      </c>
      <c r="L5" s="1666" t="s">
        <v>2237</v>
      </c>
      <c r="M5" s="1666" t="s">
        <v>2197</v>
      </c>
      <c r="N5" s="1666" t="s">
        <v>2257</v>
      </c>
      <c r="P5" s="1661"/>
      <c r="Q5" s="1679" t="s">
        <v>2251</v>
      </c>
      <c r="R5" s="1666" t="s">
        <v>2258</v>
      </c>
      <c r="S5" s="1666" t="s">
        <v>2186</v>
      </c>
      <c r="T5" s="1666" t="s">
        <v>2259</v>
      </c>
      <c r="U5" s="1666" t="s">
        <v>2252</v>
      </c>
      <c r="V5" s="1666" t="s">
        <v>2238</v>
      </c>
      <c r="W5" s="1667" t="s">
        <v>2200</v>
      </c>
      <c r="X5" s="1663" t="s">
        <v>2217</v>
      </c>
      <c r="Y5" s="1666" t="s">
        <v>2239</v>
      </c>
      <c r="Z5" s="1666" t="s">
        <v>2195</v>
      </c>
      <c r="AA5" s="1666" t="s">
        <v>2260</v>
      </c>
      <c r="AB5" s="1666" t="s">
        <v>2240</v>
      </c>
      <c r="AC5" s="1666" t="s">
        <v>2206</v>
      </c>
      <c r="AD5" s="1666" t="s">
        <v>2202</v>
      </c>
      <c r="AF5" s="1661"/>
      <c r="AG5" s="1666" t="s">
        <v>2241</v>
      </c>
      <c r="AH5" s="1666" t="s">
        <v>2261</v>
      </c>
      <c r="AI5" s="1666" t="s">
        <v>2262</v>
      </c>
      <c r="AJ5" s="1666" t="s">
        <v>2209</v>
      </c>
      <c r="AK5" s="1666" t="s">
        <v>2242</v>
      </c>
      <c r="AL5" s="1667" t="s">
        <v>2263</v>
      </c>
      <c r="AM5" s="1663" t="s">
        <v>2264</v>
      </c>
      <c r="AN5" s="1666" t="s">
        <v>2265</v>
      </c>
      <c r="AO5" s="1666" t="s">
        <v>2193</v>
      </c>
      <c r="AP5" s="1666" t="s">
        <v>2243</v>
      </c>
      <c r="AQ5" s="1666" t="s">
        <v>2244</v>
      </c>
      <c r="AR5" s="1666" t="s">
        <v>2245</v>
      </c>
      <c r="AS5" s="1666" t="s">
        <v>2246</v>
      </c>
      <c r="AU5" s="1661"/>
      <c r="AV5" s="1666" t="s">
        <v>2247</v>
      </c>
      <c r="AW5" s="1666" t="s">
        <v>2253</v>
      </c>
      <c r="AX5" s="1666" t="s">
        <v>2207</v>
      </c>
      <c r="AY5" s="1666" t="s">
        <v>2191</v>
      </c>
      <c r="AZ5" s="1667" t="s">
        <v>2248</v>
      </c>
      <c r="BA5" s="1663" t="s">
        <v>2249</v>
      </c>
      <c r="BB5" s="1666" t="s">
        <v>2208</v>
      </c>
      <c r="BC5" s="1666" t="s">
        <v>2212</v>
      </c>
      <c r="BD5" s="1666" t="s">
        <v>2219</v>
      </c>
      <c r="BE5" s="1666" t="s">
        <v>2266</v>
      </c>
    </row>
    <row r="6" spans="1:58" s="1426" customFormat="1" ht="22.5" customHeight="1">
      <c r="A6" s="1662" t="s">
        <v>1363</v>
      </c>
      <c r="B6" s="1668"/>
      <c r="C6" s="1669"/>
      <c r="D6" s="1669"/>
      <c r="E6" s="1669"/>
      <c r="F6" s="1669"/>
      <c r="G6" s="1459" t="s">
        <v>2223</v>
      </c>
      <c r="H6" s="1664" t="s">
        <v>2222</v>
      </c>
      <c r="I6" s="1669"/>
      <c r="J6" s="1669"/>
      <c r="K6" s="1669"/>
      <c r="L6" s="1669"/>
      <c r="M6" s="1669"/>
      <c r="N6" s="1669"/>
      <c r="O6" s="1426" t="s">
        <v>2174</v>
      </c>
      <c r="P6" s="1662" t="s">
        <v>1363</v>
      </c>
      <c r="Q6" s="1680"/>
      <c r="R6" s="1669"/>
      <c r="S6" s="1669"/>
      <c r="T6" s="1669"/>
      <c r="U6" s="1669"/>
      <c r="V6" s="1669"/>
      <c r="W6" s="1459"/>
      <c r="X6" s="1664"/>
      <c r="Y6" s="1669"/>
      <c r="Z6" s="1669"/>
      <c r="AA6" s="1669"/>
      <c r="AB6" s="1669" t="s">
        <v>2250</v>
      </c>
      <c r="AC6" s="1669"/>
      <c r="AD6" s="1669"/>
      <c r="AE6" s="1426" t="s">
        <v>2174</v>
      </c>
      <c r="AF6" s="1662" t="s">
        <v>1363</v>
      </c>
      <c r="AG6" s="1669"/>
      <c r="AH6" s="1669"/>
      <c r="AI6" s="1669"/>
      <c r="AJ6" s="1669"/>
      <c r="AK6" s="1669"/>
      <c r="AL6" s="1459"/>
      <c r="AM6" s="1664"/>
      <c r="AN6" s="1669"/>
      <c r="AO6" s="1669"/>
      <c r="AP6" s="1669"/>
      <c r="AQ6" s="1669"/>
      <c r="AR6" s="1669"/>
      <c r="AS6" s="1669"/>
      <c r="AT6" s="1426" t="s">
        <v>2174</v>
      </c>
      <c r="AU6" s="1662" t="s">
        <v>1363</v>
      </c>
      <c r="AV6" s="1669"/>
      <c r="AW6" s="1669"/>
      <c r="AX6" s="1669"/>
      <c r="AY6" s="1669"/>
      <c r="AZ6" s="1459"/>
      <c r="BA6" s="1664"/>
      <c r="BB6" s="1669"/>
      <c r="BC6" s="1669"/>
      <c r="BD6" s="1669"/>
      <c r="BE6" s="1669"/>
      <c r="BF6" s="1426" t="s">
        <v>2174</v>
      </c>
    </row>
    <row r="7" spans="1:58" s="1426" customFormat="1" ht="22.5" customHeight="1">
      <c r="A7" s="1662" t="s">
        <v>2267</v>
      </c>
      <c r="B7" s="1668"/>
      <c r="C7" s="1669"/>
      <c r="D7" s="1669"/>
      <c r="E7" s="1669"/>
      <c r="F7" s="1669"/>
      <c r="G7" s="2120" t="s">
        <v>262</v>
      </c>
      <c r="H7" s="1664"/>
      <c r="I7" s="1669"/>
      <c r="J7" s="1669"/>
      <c r="K7" s="1669"/>
      <c r="L7" s="1669"/>
      <c r="M7" s="1669"/>
      <c r="N7" s="1669"/>
      <c r="O7" s="1426" t="s">
        <v>2175</v>
      </c>
      <c r="P7" s="1662" t="s">
        <v>2078</v>
      </c>
      <c r="Q7" s="1680"/>
      <c r="R7" s="2119" t="s">
        <v>263</v>
      </c>
      <c r="S7" s="1669"/>
      <c r="T7" s="1669"/>
      <c r="U7" s="1669"/>
      <c r="V7" s="2119" t="s">
        <v>264</v>
      </c>
      <c r="W7" s="1459"/>
      <c r="X7" s="1664"/>
      <c r="Y7" s="1669"/>
      <c r="Z7" s="1669"/>
      <c r="AA7" s="1669"/>
      <c r="AB7" s="2119" t="s">
        <v>265</v>
      </c>
      <c r="AC7" s="1669"/>
      <c r="AD7" s="1669"/>
      <c r="AE7" s="1426" t="s">
        <v>2175</v>
      </c>
      <c r="AF7" s="1662" t="s">
        <v>2078</v>
      </c>
      <c r="AG7" s="1669"/>
      <c r="AH7" s="1669"/>
      <c r="AI7" s="1669"/>
      <c r="AJ7" s="1669"/>
      <c r="AK7" s="1669"/>
      <c r="AL7" s="1459"/>
      <c r="AM7" s="1664"/>
      <c r="AN7" s="1669"/>
      <c r="AO7" s="1669"/>
      <c r="AP7" s="1669"/>
      <c r="AQ7" s="1669"/>
      <c r="AR7" s="1669"/>
      <c r="AS7" s="1669"/>
      <c r="AT7" s="1426" t="s">
        <v>2175</v>
      </c>
      <c r="AU7" s="1662" t="s">
        <v>2078</v>
      </c>
      <c r="AV7" s="1669"/>
      <c r="AW7" s="2119" t="s">
        <v>266</v>
      </c>
      <c r="AX7" s="1669"/>
      <c r="AY7" s="1669"/>
      <c r="AZ7" s="1459"/>
      <c r="BA7" s="1664"/>
      <c r="BB7" s="1669"/>
      <c r="BC7" s="1669"/>
      <c r="BD7" s="1669"/>
      <c r="BE7" s="1669"/>
      <c r="BF7" s="1426" t="s">
        <v>2175</v>
      </c>
    </row>
    <row r="8" spans="1:58" s="1143" customFormat="1" ht="22.5" customHeight="1">
      <c r="A8" s="2083"/>
      <c r="B8" s="2084" t="s">
        <v>399</v>
      </c>
      <c r="C8" s="2084" t="s">
        <v>267</v>
      </c>
      <c r="D8" s="2084" t="s">
        <v>268</v>
      </c>
      <c r="E8" s="2084" t="s">
        <v>269</v>
      </c>
      <c r="F8" s="2084" t="s">
        <v>270</v>
      </c>
      <c r="G8" s="2085" t="s">
        <v>271</v>
      </c>
      <c r="H8" s="2086" t="s">
        <v>272</v>
      </c>
      <c r="I8" s="2084" t="s">
        <v>273</v>
      </c>
      <c r="J8" s="2084" t="s">
        <v>274</v>
      </c>
      <c r="K8" s="2084" t="s">
        <v>275</v>
      </c>
      <c r="L8" s="2084" t="s">
        <v>276</v>
      </c>
      <c r="M8" s="2084" t="s">
        <v>277</v>
      </c>
      <c r="N8" s="2084" t="s">
        <v>278</v>
      </c>
      <c r="P8" s="2083"/>
      <c r="Q8" s="2087" t="s">
        <v>2254</v>
      </c>
      <c r="R8" s="2084" t="s">
        <v>279</v>
      </c>
      <c r="S8" s="2084" t="s">
        <v>280</v>
      </c>
      <c r="T8" s="2084" t="s">
        <v>281</v>
      </c>
      <c r="U8" s="2084" t="s">
        <v>282</v>
      </c>
      <c r="V8" s="2084" t="s">
        <v>283</v>
      </c>
      <c r="W8" s="2085" t="s">
        <v>284</v>
      </c>
      <c r="X8" s="2086" t="s">
        <v>285</v>
      </c>
      <c r="Y8" s="2084" t="s">
        <v>286</v>
      </c>
      <c r="Z8" s="2084" t="s">
        <v>287</v>
      </c>
      <c r="AA8" s="2084" t="s">
        <v>295</v>
      </c>
      <c r="AB8" s="2084" t="s">
        <v>296</v>
      </c>
      <c r="AC8" s="2084" t="s">
        <v>297</v>
      </c>
      <c r="AD8" s="2084" t="s">
        <v>298</v>
      </c>
      <c r="AF8" s="2083"/>
      <c r="AG8" s="2084" t="s">
        <v>299</v>
      </c>
      <c r="AH8" s="2084" t="s">
        <v>300</v>
      </c>
      <c r="AI8" s="2084" t="s">
        <v>301</v>
      </c>
      <c r="AJ8" s="2084" t="s">
        <v>302</v>
      </c>
      <c r="AK8" s="2084" t="s">
        <v>303</v>
      </c>
      <c r="AL8" s="2085" t="s">
        <v>304</v>
      </c>
      <c r="AM8" s="2086" t="s">
        <v>305</v>
      </c>
      <c r="AN8" s="2084" t="s">
        <v>306</v>
      </c>
      <c r="AO8" s="2084" t="s">
        <v>307</v>
      </c>
      <c r="AP8" s="2084" t="s">
        <v>308</v>
      </c>
      <c r="AQ8" s="2084" t="s">
        <v>309</v>
      </c>
      <c r="AR8" s="2084" t="s">
        <v>310</v>
      </c>
      <c r="AS8" s="2084" t="s">
        <v>311</v>
      </c>
      <c r="AU8" s="2083"/>
      <c r="AV8" s="2084" t="s">
        <v>312</v>
      </c>
      <c r="AW8" s="2084" t="s">
        <v>313</v>
      </c>
      <c r="AX8" s="2084" t="s">
        <v>314</v>
      </c>
      <c r="AY8" s="2084" t="s">
        <v>315</v>
      </c>
      <c r="AZ8" s="2085" t="s">
        <v>316</v>
      </c>
      <c r="BA8" s="2086" t="s">
        <v>317</v>
      </c>
      <c r="BB8" s="2084" t="s">
        <v>318</v>
      </c>
      <c r="BC8" s="2084" t="s">
        <v>319</v>
      </c>
      <c r="BD8" s="2084" t="s">
        <v>320</v>
      </c>
      <c r="BE8" s="2084" t="s">
        <v>321</v>
      </c>
    </row>
    <row r="9" spans="1:58" s="1331" customFormat="1" ht="31.5" customHeight="1">
      <c r="A9" s="1362">
        <v>2006</v>
      </c>
      <c r="B9" s="1634">
        <v>309382632</v>
      </c>
      <c r="C9" s="1642">
        <v>51926292</v>
      </c>
      <c r="D9" s="1642">
        <v>33654171</v>
      </c>
      <c r="E9" s="1642">
        <v>48556675</v>
      </c>
      <c r="F9" s="1642">
        <v>11364578</v>
      </c>
      <c r="G9" s="1642">
        <v>20552110</v>
      </c>
      <c r="H9" s="1642">
        <v>11309398</v>
      </c>
      <c r="I9" s="1642">
        <v>8848554</v>
      </c>
      <c r="J9" s="1642">
        <v>3091282</v>
      </c>
      <c r="K9" s="1642">
        <v>2915557</v>
      </c>
      <c r="L9" s="1642">
        <v>7242466</v>
      </c>
      <c r="M9" s="1642">
        <v>3219385</v>
      </c>
      <c r="N9" s="1643">
        <v>9287534</v>
      </c>
      <c r="O9" s="1362" t="s">
        <v>2</v>
      </c>
      <c r="P9" s="1362">
        <v>2006</v>
      </c>
      <c r="Q9" s="1634">
        <v>924856</v>
      </c>
      <c r="R9" s="1642">
        <v>2976539</v>
      </c>
      <c r="S9" s="1642">
        <v>5886680</v>
      </c>
      <c r="T9" s="1642">
        <v>5049156</v>
      </c>
      <c r="U9" s="1642">
        <v>4572967</v>
      </c>
      <c r="V9" s="1642">
        <v>12930857</v>
      </c>
      <c r="W9" s="1642">
        <v>2706904</v>
      </c>
      <c r="X9" s="1642">
        <v>1319137</v>
      </c>
      <c r="Y9" s="1642">
        <v>8133477</v>
      </c>
      <c r="Z9" s="1642">
        <v>3025709</v>
      </c>
      <c r="AA9" s="1642">
        <v>5128708</v>
      </c>
      <c r="AB9" s="1642">
        <v>1385063</v>
      </c>
      <c r="AC9" s="1642">
        <v>3812945</v>
      </c>
      <c r="AD9" s="1643">
        <v>778081</v>
      </c>
      <c r="AE9" s="1362" t="s">
        <v>2</v>
      </c>
      <c r="AF9" s="1362">
        <v>2006</v>
      </c>
      <c r="AG9" s="1634">
        <v>967477</v>
      </c>
      <c r="AH9" s="1642">
        <v>2101252</v>
      </c>
      <c r="AI9" s="1642">
        <v>3328403</v>
      </c>
      <c r="AJ9" s="1642">
        <v>987830</v>
      </c>
      <c r="AK9" s="1642">
        <v>241088</v>
      </c>
      <c r="AL9" s="1642">
        <v>3640789</v>
      </c>
      <c r="AM9" s="1642">
        <v>499097</v>
      </c>
      <c r="AN9" s="1642">
        <v>939312</v>
      </c>
      <c r="AO9" s="1642">
        <v>2186564</v>
      </c>
      <c r="AP9" s="1642">
        <v>513196</v>
      </c>
      <c r="AQ9" s="1642">
        <v>574906</v>
      </c>
      <c r="AR9" s="1642">
        <v>12931</v>
      </c>
      <c r="AS9" s="1643">
        <v>737717</v>
      </c>
      <c r="AT9" s="1362" t="s">
        <v>2</v>
      </c>
      <c r="AU9" s="1362">
        <v>2006</v>
      </c>
      <c r="AV9" s="1634">
        <v>6985170</v>
      </c>
      <c r="AW9" s="1642">
        <v>95029</v>
      </c>
      <c r="AX9" s="1642">
        <v>340925</v>
      </c>
      <c r="AY9" s="1642">
        <v>797651</v>
      </c>
      <c r="AZ9" s="1642">
        <v>836481</v>
      </c>
      <c r="BA9" s="1642">
        <v>341037</v>
      </c>
      <c r="BB9" s="1642">
        <v>450000</v>
      </c>
      <c r="BC9" s="1642">
        <v>541983</v>
      </c>
      <c r="BD9" s="1642">
        <v>856728</v>
      </c>
      <c r="BE9" s="1643">
        <v>194333</v>
      </c>
      <c r="BF9" s="1362" t="s">
        <v>2</v>
      </c>
    </row>
    <row r="10" spans="1:58" s="1331" customFormat="1" ht="31.5" customHeight="1">
      <c r="A10" s="1362">
        <v>2007</v>
      </c>
      <c r="B10" s="1634">
        <v>356845733</v>
      </c>
      <c r="C10" s="1642">
        <v>56250126</v>
      </c>
      <c r="D10" s="1642">
        <v>37219301</v>
      </c>
      <c r="E10" s="1642">
        <v>63027802</v>
      </c>
      <c r="F10" s="1642">
        <v>13534323</v>
      </c>
      <c r="G10" s="1642">
        <v>21163501</v>
      </c>
      <c r="H10" s="1642">
        <v>13232471</v>
      </c>
      <c r="I10" s="1642">
        <v>9113843</v>
      </c>
      <c r="J10" s="1642">
        <v>3254474</v>
      </c>
      <c r="K10" s="1642">
        <v>3582828</v>
      </c>
      <c r="L10" s="1642">
        <v>8442225</v>
      </c>
      <c r="M10" s="1642">
        <v>4043241</v>
      </c>
      <c r="N10" s="1643">
        <v>9966531</v>
      </c>
      <c r="O10" s="1362" t="s">
        <v>647</v>
      </c>
      <c r="P10" s="1362">
        <v>2007</v>
      </c>
      <c r="Q10" s="1634">
        <v>1391588</v>
      </c>
      <c r="R10" s="1642">
        <v>3580764</v>
      </c>
      <c r="S10" s="1642">
        <v>6859677</v>
      </c>
      <c r="T10" s="1642">
        <v>6481826</v>
      </c>
      <c r="U10" s="1642">
        <v>6977477</v>
      </c>
      <c r="V10" s="1642">
        <v>12656189</v>
      </c>
      <c r="W10" s="1642">
        <v>2793711</v>
      </c>
      <c r="X10" s="1642">
        <v>1991635</v>
      </c>
      <c r="Y10" s="1642">
        <v>8746780</v>
      </c>
      <c r="Z10" s="1642">
        <v>3703122</v>
      </c>
      <c r="AA10" s="1642">
        <v>3813862</v>
      </c>
      <c r="AB10" s="1642">
        <v>1766544</v>
      </c>
      <c r="AC10" s="1642">
        <v>4183829</v>
      </c>
      <c r="AD10" s="1643">
        <v>856262</v>
      </c>
      <c r="AE10" s="1362" t="s">
        <v>647</v>
      </c>
      <c r="AF10" s="1362">
        <v>2007</v>
      </c>
      <c r="AG10" s="1634">
        <v>1171198</v>
      </c>
      <c r="AH10" s="1642">
        <v>2142324</v>
      </c>
      <c r="AI10" s="1642">
        <v>3769191</v>
      </c>
      <c r="AJ10" s="1642">
        <v>1192797</v>
      </c>
      <c r="AK10" s="1642">
        <v>333926</v>
      </c>
      <c r="AL10" s="1642">
        <v>4624421</v>
      </c>
      <c r="AM10" s="1642">
        <v>255357</v>
      </c>
      <c r="AN10" s="1642">
        <v>1180116</v>
      </c>
      <c r="AO10" s="1642">
        <v>2438257</v>
      </c>
      <c r="AP10" s="1642">
        <v>963456</v>
      </c>
      <c r="AQ10" s="1642">
        <v>701528</v>
      </c>
      <c r="AR10" s="1642">
        <v>23277</v>
      </c>
      <c r="AS10" s="1643">
        <v>873309</v>
      </c>
      <c r="AT10" s="1362" t="s">
        <v>647</v>
      </c>
      <c r="AU10" s="1362">
        <v>2007</v>
      </c>
      <c r="AV10" s="1634">
        <v>8453894</v>
      </c>
      <c r="AW10" s="1642">
        <v>137272</v>
      </c>
      <c r="AX10" s="1642">
        <v>490835</v>
      </c>
      <c r="AY10" s="1642">
        <v>1012546</v>
      </c>
      <c r="AZ10" s="1642">
        <v>835255</v>
      </c>
      <c r="BA10" s="1642">
        <v>320217</v>
      </c>
      <c r="BB10" s="1642">
        <v>613806</v>
      </c>
      <c r="BC10" s="1642">
        <v>736515</v>
      </c>
      <c r="BD10" s="1642">
        <v>1535687</v>
      </c>
      <c r="BE10" s="1643">
        <v>281570</v>
      </c>
      <c r="BF10" s="1362" t="s">
        <v>647</v>
      </c>
    </row>
    <row r="11" spans="1:58" s="1331" customFormat="1" ht="31.5" customHeight="1">
      <c r="A11" s="1362">
        <v>2008</v>
      </c>
      <c r="B11" s="1634">
        <v>435274737</v>
      </c>
      <c r="C11" s="1642">
        <v>60956391</v>
      </c>
      <c r="D11" s="1642">
        <v>38364783</v>
      </c>
      <c r="E11" s="1642">
        <v>76930272</v>
      </c>
      <c r="F11" s="1642">
        <v>14769118</v>
      </c>
      <c r="G11" s="1642">
        <v>33781495</v>
      </c>
      <c r="H11" s="1642">
        <v>18000310</v>
      </c>
      <c r="I11" s="1642">
        <v>11320291</v>
      </c>
      <c r="J11" s="1642">
        <v>4403522</v>
      </c>
      <c r="K11" s="1642">
        <v>4151375</v>
      </c>
      <c r="L11" s="1642">
        <v>9909105</v>
      </c>
      <c r="M11" s="1642">
        <v>4877361</v>
      </c>
      <c r="N11" s="1643">
        <v>10642868</v>
      </c>
      <c r="O11" s="1670" t="s">
        <v>87</v>
      </c>
      <c r="P11" s="1362">
        <v>2008</v>
      </c>
      <c r="Q11" s="1634">
        <v>2037075</v>
      </c>
      <c r="R11" s="1642">
        <v>3637133</v>
      </c>
      <c r="S11" s="1642">
        <v>8361769</v>
      </c>
      <c r="T11" s="1642">
        <v>8223057</v>
      </c>
      <c r="U11" s="1642">
        <v>8340060</v>
      </c>
      <c r="V11" s="1642">
        <v>19248495</v>
      </c>
      <c r="W11" s="1642">
        <v>4380460</v>
      </c>
      <c r="X11" s="1642">
        <v>1908221</v>
      </c>
      <c r="Y11" s="1642">
        <v>12128801</v>
      </c>
      <c r="Z11" s="1642">
        <v>3239608</v>
      </c>
      <c r="AA11" s="1642">
        <v>5694692</v>
      </c>
      <c r="AB11" s="1642">
        <v>2159240</v>
      </c>
      <c r="AC11" s="1642">
        <v>4127354</v>
      </c>
      <c r="AD11" s="1643">
        <v>1129875</v>
      </c>
      <c r="AE11" s="1670" t="s">
        <v>87</v>
      </c>
      <c r="AF11" s="1362">
        <v>2008</v>
      </c>
      <c r="AG11" s="1634">
        <v>1121669</v>
      </c>
      <c r="AH11" s="1642">
        <v>2222720</v>
      </c>
      <c r="AI11" s="1642">
        <v>4281655</v>
      </c>
      <c r="AJ11" s="1642">
        <v>1299336</v>
      </c>
      <c r="AK11" s="1642">
        <v>872781</v>
      </c>
      <c r="AL11" s="1642">
        <v>6581241</v>
      </c>
      <c r="AM11" s="1642">
        <v>64145</v>
      </c>
      <c r="AN11" s="1642">
        <v>1314367</v>
      </c>
      <c r="AO11" s="1642">
        <v>3099488</v>
      </c>
      <c r="AP11" s="1642">
        <v>1046719</v>
      </c>
      <c r="AQ11" s="1642">
        <v>709087</v>
      </c>
      <c r="AR11" s="1642">
        <v>25957</v>
      </c>
      <c r="AS11" s="1643">
        <v>979042</v>
      </c>
      <c r="AT11" s="1670" t="s">
        <v>87</v>
      </c>
      <c r="AU11" s="1362">
        <v>2008</v>
      </c>
      <c r="AV11" s="1634">
        <v>14374568</v>
      </c>
      <c r="AW11" s="1642">
        <v>228737</v>
      </c>
      <c r="AX11" s="1642">
        <v>631013</v>
      </c>
      <c r="AY11" s="1642">
        <v>1049284</v>
      </c>
      <c r="AZ11" s="1642">
        <v>880182</v>
      </c>
      <c r="BA11" s="1642">
        <v>292645</v>
      </c>
      <c r="BB11" s="1642">
        <v>1330925</v>
      </c>
      <c r="BC11" s="1642">
        <v>894993</v>
      </c>
      <c r="BD11" s="1642">
        <v>2202471</v>
      </c>
      <c r="BE11" s="1643">
        <v>361913</v>
      </c>
      <c r="BF11" s="1670" t="s">
        <v>87</v>
      </c>
    </row>
    <row r="12" spans="1:58" s="1671" customFormat="1" ht="31.5" customHeight="1">
      <c r="A12" s="1362">
        <v>2009</v>
      </c>
      <c r="B12" s="1634">
        <v>323084521</v>
      </c>
      <c r="C12" s="1642">
        <v>49427515</v>
      </c>
      <c r="D12" s="1642">
        <v>29039451</v>
      </c>
      <c r="E12" s="1642">
        <v>54246056</v>
      </c>
      <c r="F12" s="1642">
        <v>12298461</v>
      </c>
      <c r="G12" s="1642">
        <v>19736848</v>
      </c>
      <c r="H12" s="1642">
        <v>14756068</v>
      </c>
      <c r="I12" s="1642">
        <v>9264135</v>
      </c>
      <c r="J12" s="1642">
        <v>3535329</v>
      </c>
      <c r="K12" s="1642">
        <v>3512913</v>
      </c>
      <c r="L12" s="1642">
        <v>7574059</v>
      </c>
      <c r="M12" s="1642">
        <v>4006099</v>
      </c>
      <c r="N12" s="1643">
        <v>9851388</v>
      </c>
      <c r="O12" s="1670">
        <v>2009</v>
      </c>
      <c r="P12" s="1362">
        <v>2009</v>
      </c>
      <c r="Q12" s="1634">
        <v>2369970</v>
      </c>
      <c r="R12" s="1642">
        <v>2895758</v>
      </c>
      <c r="S12" s="1642">
        <v>7871779</v>
      </c>
      <c r="T12" s="1642">
        <v>5745749</v>
      </c>
      <c r="U12" s="1642">
        <v>5788759</v>
      </c>
      <c r="V12" s="1642">
        <v>9310021</v>
      </c>
      <c r="W12" s="1642">
        <v>3743503</v>
      </c>
      <c r="X12" s="1642">
        <v>1662784</v>
      </c>
      <c r="Y12" s="1642">
        <v>7991513</v>
      </c>
      <c r="Z12" s="1642">
        <v>2059777</v>
      </c>
      <c r="AA12" s="1642">
        <v>4124492</v>
      </c>
      <c r="AB12" s="1642">
        <v>1171788</v>
      </c>
      <c r="AC12" s="1642">
        <v>3103300</v>
      </c>
      <c r="AD12" s="1643">
        <v>875670</v>
      </c>
      <c r="AE12" s="1670">
        <v>2009</v>
      </c>
      <c r="AF12" s="1362">
        <v>2009</v>
      </c>
      <c r="AG12" s="1634">
        <v>879361</v>
      </c>
      <c r="AH12" s="1642">
        <v>1487173</v>
      </c>
      <c r="AI12" s="1642">
        <v>3238628</v>
      </c>
      <c r="AJ12" s="1642">
        <v>1169497</v>
      </c>
      <c r="AK12" s="1642">
        <v>1090543</v>
      </c>
      <c r="AL12" s="1642">
        <v>4141622</v>
      </c>
      <c r="AM12" s="1642">
        <v>52734</v>
      </c>
      <c r="AN12" s="1642">
        <v>892681</v>
      </c>
      <c r="AO12" s="1642">
        <v>2651633</v>
      </c>
      <c r="AP12" s="1642">
        <v>850893</v>
      </c>
      <c r="AQ12" s="1642">
        <v>586303</v>
      </c>
      <c r="AR12" s="1642">
        <v>10053</v>
      </c>
      <c r="AS12" s="1643">
        <v>862709</v>
      </c>
      <c r="AT12" s="1670">
        <v>2009</v>
      </c>
      <c r="AU12" s="1362">
        <v>2009</v>
      </c>
      <c r="AV12" s="1634">
        <v>8386492</v>
      </c>
      <c r="AW12" s="1642">
        <v>213439</v>
      </c>
      <c r="AX12" s="1642">
        <v>382133</v>
      </c>
      <c r="AY12" s="1642">
        <v>971992</v>
      </c>
      <c r="AZ12" s="1642">
        <v>644950</v>
      </c>
      <c r="BA12" s="1642">
        <v>317953</v>
      </c>
      <c r="BB12" s="1642">
        <v>462978</v>
      </c>
      <c r="BC12" s="1642">
        <v>691180</v>
      </c>
      <c r="BD12" s="1642">
        <v>2868704</v>
      </c>
      <c r="BE12" s="1643">
        <v>434435</v>
      </c>
      <c r="BF12" s="1670">
        <v>2009</v>
      </c>
    </row>
    <row r="13" spans="1:58" s="1671" customFormat="1" ht="31.5" customHeight="1">
      <c r="A13" s="1362">
        <v>2010</v>
      </c>
      <c r="B13" s="1634">
        <v>425212160</v>
      </c>
      <c r="C13" s="1642">
        <v>64296117</v>
      </c>
      <c r="D13" s="1642">
        <v>40402691</v>
      </c>
      <c r="E13" s="1642">
        <v>71573603</v>
      </c>
      <c r="F13" s="1642">
        <v>14304896</v>
      </c>
      <c r="G13" s="1642">
        <v>26820002</v>
      </c>
      <c r="H13" s="1642">
        <v>20456219</v>
      </c>
      <c r="I13" s="1642">
        <v>13985848</v>
      </c>
      <c r="J13" s="1642">
        <v>4350930</v>
      </c>
      <c r="K13" s="1642">
        <v>3723304</v>
      </c>
      <c r="L13" s="1642">
        <v>9530964</v>
      </c>
      <c r="M13" s="1642">
        <v>4283490</v>
      </c>
      <c r="N13" s="1643">
        <v>13647080</v>
      </c>
      <c r="O13" s="1670">
        <v>2010</v>
      </c>
      <c r="P13" s="1362">
        <v>2010</v>
      </c>
      <c r="Q13" s="1634">
        <v>3330815</v>
      </c>
      <c r="R13" s="1642">
        <v>3265544</v>
      </c>
      <c r="S13" s="1642">
        <v>7849530</v>
      </c>
      <c r="T13" s="1642">
        <v>6940236</v>
      </c>
      <c r="U13" s="1642">
        <v>9899456</v>
      </c>
      <c r="V13" s="1642">
        <v>12170134</v>
      </c>
      <c r="W13" s="1642">
        <v>4712085</v>
      </c>
      <c r="X13" s="1642">
        <v>2003169</v>
      </c>
      <c r="Y13" s="1642">
        <v>10850149</v>
      </c>
      <c r="Z13" s="1642">
        <v>4189300</v>
      </c>
      <c r="AA13" s="1642">
        <v>4095900</v>
      </c>
      <c r="AB13" s="1642">
        <v>2272295</v>
      </c>
      <c r="AC13" s="1642">
        <v>4221395</v>
      </c>
      <c r="AD13" s="1643">
        <v>955144</v>
      </c>
      <c r="AE13" s="1670">
        <v>2010</v>
      </c>
      <c r="AF13" s="1362">
        <v>2010</v>
      </c>
      <c r="AG13" s="1634">
        <v>1175909</v>
      </c>
      <c r="AH13" s="1642">
        <v>1945933</v>
      </c>
      <c r="AI13" s="1642">
        <v>4168786</v>
      </c>
      <c r="AJ13" s="1642">
        <v>1414899</v>
      </c>
      <c r="AK13" s="1642">
        <v>573460</v>
      </c>
      <c r="AL13" s="1642">
        <v>5674456</v>
      </c>
      <c r="AM13" s="1642">
        <v>420695</v>
      </c>
      <c r="AN13" s="1642">
        <v>1154766</v>
      </c>
      <c r="AO13" s="1642">
        <v>3488104</v>
      </c>
      <c r="AP13" s="1642">
        <v>1003799</v>
      </c>
      <c r="AQ13" s="1642">
        <v>574507</v>
      </c>
      <c r="AR13" s="1642">
        <v>12254</v>
      </c>
      <c r="AS13" s="1643">
        <v>1014709</v>
      </c>
      <c r="AT13" s="1670">
        <v>2010</v>
      </c>
      <c r="AU13" s="1362">
        <v>2010</v>
      </c>
      <c r="AV13" s="1634">
        <v>11915450</v>
      </c>
      <c r="AW13" s="1642">
        <v>201139</v>
      </c>
      <c r="AX13" s="1642">
        <v>399661</v>
      </c>
      <c r="AY13" s="1642">
        <v>1521027</v>
      </c>
      <c r="AZ13" s="1642">
        <v>631219</v>
      </c>
      <c r="BA13" s="1642">
        <v>589233</v>
      </c>
      <c r="BB13" s="1642">
        <v>937560</v>
      </c>
      <c r="BC13" s="1642">
        <v>769140</v>
      </c>
      <c r="BD13" s="1642">
        <v>3673025</v>
      </c>
      <c r="BE13" s="1643">
        <v>516290</v>
      </c>
      <c r="BF13" s="1670">
        <v>2010</v>
      </c>
    </row>
    <row r="14" spans="1:58" s="1673" customFormat="1" ht="53.1" customHeight="1">
      <c r="A14" s="1363">
        <v>2011</v>
      </c>
      <c r="B14" s="1644">
        <f>SUM(B15:B26)</f>
        <v>497482461.19999999</v>
      </c>
      <c r="C14" s="1645">
        <f t="shared" ref="C14:N14" si="0">SUM(C15:C26)</f>
        <v>68320170</v>
      </c>
      <c r="D14" s="1645">
        <f t="shared" si="0"/>
        <v>44569029</v>
      </c>
      <c r="E14" s="1645">
        <f t="shared" si="0"/>
        <v>86432238</v>
      </c>
      <c r="F14" s="1645">
        <f t="shared" si="0"/>
        <v>16962579</v>
      </c>
      <c r="G14" s="1645">
        <f t="shared" si="0"/>
        <v>36972612</v>
      </c>
      <c r="H14" s="1645">
        <f t="shared" si="0"/>
        <v>26316304</v>
      </c>
      <c r="I14" s="1645">
        <f t="shared" si="0"/>
        <v>17216374</v>
      </c>
      <c r="J14" s="1645">
        <f t="shared" si="0"/>
        <v>6158186.2000000002</v>
      </c>
      <c r="K14" s="1645">
        <f t="shared" si="0"/>
        <v>4373924</v>
      </c>
      <c r="L14" s="1645">
        <f t="shared" si="0"/>
        <v>10467817</v>
      </c>
      <c r="M14" s="1645">
        <f t="shared" si="0"/>
        <v>6314947</v>
      </c>
      <c r="N14" s="1646">
        <f t="shared" si="0"/>
        <v>14693589</v>
      </c>
      <c r="O14" s="1672">
        <v>2011</v>
      </c>
      <c r="P14" s="1363">
        <v>2011</v>
      </c>
      <c r="Q14" s="1644">
        <f>SUM(Q15:Q26)</f>
        <v>5084246</v>
      </c>
      <c r="R14" s="1645">
        <f t="shared" ref="R14:AD14" si="1">SUM(R15:R26)</f>
        <v>3818089</v>
      </c>
      <c r="S14" s="1645">
        <f t="shared" si="1"/>
        <v>8966685</v>
      </c>
      <c r="T14" s="1645">
        <f t="shared" si="1"/>
        <v>11358379</v>
      </c>
      <c r="U14" s="1645">
        <f t="shared" si="1"/>
        <v>10852171</v>
      </c>
      <c r="V14" s="1645">
        <f t="shared" si="1"/>
        <v>14759366</v>
      </c>
      <c r="W14" s="1645">
        <f t="shared" si="1"/>
        <v>6342934</v>
      </c>
      <c r="X14" s="1645">
        <f t="shared" si="1"/>
        <v>2555059</v>
      </c>
      <c r="Y14" s="1645">
        <f t="shared" si="1"/>
        <v>16959617</v>
      </c>
      <c r="Z14" s="1645">
        <f t="shared" si="1"/>
        <v>4425509</v>
      </c>
      <c r="AA14" s="1645">
        <f t="shared" si="1"/>
        <v>5362787</v>
      </c>
      <c r="AB14" s="1645">
        <f t="shared" si="1"/>
        <v>3105467</v>
      </c>
      <c r="AC14" s="1645">
        <f t="shared" si="1"/>
        <v>4857963</v>
      </c>
      <c r="AD14" s="1646">
        <f t="shared" si="1"/>
        <v>1161712</v>
      </c>
      <c r="AE14" s="1672">
        <v>2011</v>
      </c>
      <c r="AF14" s="1363">
        <v>2011</v>
      </c>
      <c r="AG14" s="1644">
        <f>SUM(AG15:AG26)</f>
        <v>1474143</v>
      </c>
      <c r="AH14" s="1645">
        <f t="shared" ref="AH14:AS14" si="2">SUM(AH15:AH26)</f>
        <v>2315073</v>
      </c>
      <c r="AI14" s="1645">
        <f t="shared" si="2"/>
        <v>5413360</v>
      </c>
      <c r="AJ14" s="1645">
        <f t="shared" si="2"/>
        <v>2143525</v>
      </c>
      <c r="AK14" s="1645">
        <f t="shared" si="2"/>
        <v>393860</v>
      </c>
      <c r="AL14" s="1645">
        <f t="shared" si="2"/>
        <v>7893573</v>
      </c>
      <c r="AM14" s="1645">
        <f t="shared" si="2"/>
        <v>1126526</v>
      </c>
      <c r="AN14" s="1645">
        <f t="shared" si="2"/>
        <v>1450330</v>
      </c>
      <c r="AO14" s="1645">
        <f t="shared" si="2"/>
        <v>3571472</v>
      </c>
      <c r="AP14" s="1645">
        <f t="shared" si="2"/>
        <v>935224</v>
      </c>
      <c r="AQ14" s="1645">
        <f t="shared" si="2"/>
        <v>714520</v>
      </c>
      <c r="AR14" s="1645">
        <f t="shared" si="2"/>
        <v>30634</v>
      </c>
      <c r="AS14" s="1646">
        <f t="shared" si="2"/>
        <v>1330007</v>
      </c>
      <c r="AT14" s="1672">
        <v>2011</v>
      </c>
      <c r="AU14" s="1363">
        <v>2011</v>
      </c>
      <c r="AV14" s="1644">
        <f>SUM(AV15:AV26)</f>
        <v>20749364</v>
      </c>
      <c r="AW14" s="1645">
        <f t="shared" ref="AW14:BE14" si="3">SUM(AW15:AW26)</f>
        <v>331553</v>
      </c>
      <c r="AX14" s="1645">
        <f t="shared" si="3"/>
        <v>736984</v>
      </c>
      <c r="AY14" s="1645">
        <f t="shared" si="3"/>
        <v>2315698</v>
      </c>
      <c r="AZ14" s="1645">
        <f t="shared" si="3"/>
        <v>718983</v>
      </c>
      <c r="BA14" s="1645">
        <f t="shared" si="3"/>
        <v>656042</v>
      </c>
      <c r="BB14" s="1645">
        <f t="shared" si="3"/>
        <v>690854</v>
      </c>
      <c r="BC14" s="1645">
        <f t="shared" si="3"/>
        <v>683496</v>
      </c>
      <c r="BD14" s="1645">
        <f t="shared" si="3"/>
        <v>2594863</v>
      </c>
      <c r="BE14" s="1646">
        <f t="shared" si="3"/>
        <v>804624</v>
      </c>
      <c r="BF14" s="1672">
        <v>2011</v>
      </c>
    </row>
    <row r="15" spans="1:58" s="1671" customFormat="1" ht="31.5" customHeight="1">
      <c r="A15" s="1851" t="s">
        <v>2457</v>
      </c>
      <c r="B15" s="1634">
        <f t="shared" ref="B15:B26" si="4">C15+D15+E15+F15+G15+H15+I15+J15+K15+L15+M15+N15+Q15+R15+S15+T15+U15+V15+W15+X15+Y15+Z15+AA15+AB15+AC15+AD15+AG15+AH15+AI15+AJ15+AK15+AL15+AM15+AN15+AO15+AP15+AQ15+AR15+AS15+AV15+AW15+AX15+AY15+AZ15+BA15+BB15+BC15+BD15+BE15</f>
        <v>39517482</v>
      </c>
      <c r="C15" s="2088">
        <v>5190063</v>
      </c>
      <c r="D15" s="2088">
        <v>3118615</v>
      </c>
      <c r="E15" s="2088">
        <v>7070041</v>
      </c>
      <c r="F15" s="2088">
        <v>1262203</v>
      </c>
      <c r="G15" s="2088">
        <v>2527569</v>
      </c>
      <c r="H15" s="2088">
        <v>2340671</v>
      </c>
      <c r="I15" s="2088">
        <v>1548913</v>
      </c>
      <c r="J15" s="2088">
        <v>399885</v>
      </c>
      <c r="K15" s="2088">
        <v>355292</v>
      </c>
      <c r="L15" s="2088">
        <v>988425</v>
      </c>
      <c r="M15" s="2088">
        <v>430763</v>
      </c>
      <c r="N15" s="2089">
        <v>1264352</v>
      </c>
      <c r="O15" s="1674" t="s">
        <v>323</v>
      </c>
      <c r="P15" s="1851" t="s">
        <v>2457</v>
      </c>
      <c r="Q15" s="2092">
        <v>404690</v>
      </c>
      <c r="R15" s="2088">
        <v>256797</v>
      </c>
      <c r="S15" s="2088">
        <v>841061</v>
      </c>
      <c r="T15" s="2088">
        <v>910219</v>
      </c>
      <c r="U15" s="2088">
        <v>784257</v>
      </c>
      <c r="V15" s="2088">
        <v>1235840</v>
      </c>
      <c r="W15" s="2088">
        <v>508264</v>
      </c>
      <c r="X15" s="2088">
        <v>182574</v>
      </c>
      <c r="Y15" s="2088">
        <v>1112025</v>
      </c>
      <c r="Z15" s="2088">
        <v>403869</v>
      </c>
      <c r="AA15" s="2088">
        <v>582462</v>
      </c>
      <c r="AB15" s="2088">
        <v>210356</v>
      </c>
      <c r="AC15" s="2088">
        <v>434431</v>
      </c>
      <c r="AD15" s="2089">
        <v>112333</v>
      </c>
      <c r="AE15" s="1674" t="s">
        <v>323</v>
      </c>
      <c r="AF15" s="1851" t="s">
        <v>2457</v>
      </c>
      <c r="AG15" s="2092">
        <v>108356</v>
      </c>
      <c r="AH15" s="2088">
        <v>185533</v>
      </c>
      <c r="AI15" s="2088">
        <v>373591</v>
      </c>
      <c r="AJ15" s="2088">
        <v>168319</v>
      </c>
      <c r="AK15" s="2088">
        <v>43510</v>
      </c>
      <c r="AL15" s="2088">
        <v>756409</v>
      </c>
      <c r="AM15" s="2088">
        <v>102773</v>
      </c>
      <c r="AN15" s="2088">
        <v>123031</v>
      </c>
      <c r="AO15" s="2088">
        <v>346002</v>
      </c>
      <c r="AP15" s="2088">
        <v>60885</v>
      </c>
      <c r="AQ15" s="2088">
        <v>52182</v>
      </c>
      <c r="AR15" s="2088">
        <v>2630</v>
      </c>
      <c r="AS15" s="2089">
        <v>84545</v>
      </c>
      <c r="AT15" s="1674" t="s">
        <v>323</v>
      </c>
      <c r="AU15" s="1851" t="s">
        <v>2457</v>
      </c>
      <c r="AV15" s="2092">
        <v>1759758</v>
      </c>
      <c r="AW15" s="2088">
        <v>53894</v>
      </c>
      <c r="AX15" s="2088">
        <v>55486</v>
      </c>
      <c r="AY15" s="2088">
        <v>168400</v>
      </c>
      <c r="AZ15" s="2088">
        <v>67451</v>
      </c>
      <c r="BA15" s="2088">
        <v>62244</v>
      </c>
      <c r="BB15" s="2088">
        <v>30963</v>
      </c>
      <c r="BC15" s="2088">
        <v>68185</v>
      </c>
      <c r="BD15" s="2088">
        <v>292743</v>
      </c>
      <c r="BE15" s="2089">
        <v>74622</v>
      </c>
      <c r="BF15" s="1674" t="s">
        <v>323</v>
      </c>
    </row>
    <row r="16" spans="1:58" s="1671" customFormat="1" ht="31.5" customHeight="1">
      <c r="A16" s="1851" t="s">
        <v>2458</v>
      </c>
      <c r="B16" s="1634">
        <f t="shared" si="4"/>
        <v>34394297</v>
      </c>
      <c r="C16" s="2088">
        <v>5230046</v>
      </c>
      <c r="D16" s="2088">
        <v>2967042</v>
      </c>
      <c r="E16" s="2088">
        <v>5308448</v>
      </c>
      <c r="F16" s="2088">
        <v>1270992</v>
      </c>
      <c r="G16" s="2088">
        <v>2665900</v>
      </c>
      <c r="H16" s="2088">
        <v>1668451</v>
      </c>
      <c r="I16" s="2088">
        <v>1278800</v>
      </c>
      <c r="J16" s="2088">
        <v>457085</v>
      </c>
      <c r="K16" s="2088">
        <v>306094</v>
      </c>
      <c r="L16" s="2088">
        <v>794989</v>
      </c>
      <c r="M16" s="2088">
        <v>307441</v>
      </c>
      <c r="N16" s="2089">
        <v>1024260</v>
      </c>
      <c r="O16" s="1674" t="s">
        <v>325</v>
      </c>
      <c r="P16" s="1851" t="s">
        <v>2458</v>
      </c>
      <c r="Q16" s="2092">
        <v>425470</v>
      </c>
      <c r="R16" s="2088">
        <v>216131</v>
      </c>
      <c r="S16" s="2088">
        <v>678861</v>
      </c>
      <c r="T16" s="2088">
        <v>736214</v>
      </c>
      <c r="U16" s="2088">
        <v>629733</v>
      </c>
      <c r="V16" s="2088">
        <v>955010</v>
      </c>
      <c r="W16" s="2088">
        <v>505552</v>
      </c>
      <c r="X16" s="2088">
        <v>172639</v>
      </c>
      <c r="Y16" s="2088">
        <v>1250180</v>
      </c>
      <c r="Z16" s="2088">
        <v>227003</v>
      </c>
      <c r="AA16" s="2088">
        <v>442558</v>
      </c>
      <c r="AB16" s="2088">
        <v>279830</v>
      </c>
      <c r="AC16" s="2088">
        <v>523779</v>
      </c>
      <c r="AD16" s="2089">
        <v>79748</v>
      </c>
      <c r="AE16" s="1674" t="s">
        <v>325</v>
      </c>
      <c r="AF16" s="1851" t="s">
        <v>2458</v>
      </c>
      <c r="AG16" s="2092">
        <v>86150</v>
      </c>
      <c r="AH16" s="2088">
        <v>153833</v>
      </c>
      <c r="AI16" s="2088">
        <v>428137</v>
      </c>
      <c r="AJ16" s="2088">
        <v>129961</v>
      </c>
      <c r="AK16" s="2088">
        <v>2303</v>
      </c>
      <c r="AL16" s="2088">
        <v>544482</v>
      </c>
      <c r="AM16" s="2088">
        <v>62155</v>
      </c>
      <c r="AN16" s="2088">
        <v>80486</v>
      </c>
      <c r="AO16" s="2088">
        <v>270757</v>
      </c>
      <c r="AP16" s="2088">
        <v>96410</v>
      </c>
      <c r="AQ16" s="2088">
        <v>45215</v>
      </c>
      <c r="AR16" s="2088">
        <v>3005</v>
      </c>
      <c r="AS16" s="2089">
        <v>83044</v>
      </c>
      <c r="AT16" s="1674" t="s">
        <v>325</v>
      </c>
      <c r="AU16" s="1851" t="s">
        <v>2458</v>
      </c>
      <c r="AV16" s="2092">
        <v>1169550</v>
      </c>
      <c r="AW16" s="2088">
        <v>36262</v>
      </c>
      <c r="AX16" s="2088">
        <v>31179</v>
      </c>
      <c r="AY16" s="2088">
        <v>156335</v>
      </c>
      <c r="AZ16" s="2088">
        <v>46489</v>
      </c>
      <c r="BA16" s="2088">
        <v>87863</v>
      </c>
      <c r="BB16" s="2088">
        <v>147502</v>
      </c>
      <c r="BC16" s="2088">
        <v>47654</v>
      </c>
      <c r="BD16" s="2088">
        <v>205525</v>
      </c>
      <c r="BE16" s="2089">
        <v>77744</v>
      </c>
      <c r="BF16" s="1674" t="s">
        <v>325</v>
      </c>
    </row>
    <row r="17" spans="1:58" s="1671" customFormat="1" ht="31.5" customHeight="1">
      <c r="A17" s="1851" t="s">
        <v>2459</v>
      </c>
      <c r="B17" s="1634">
        <f t="shared" si="4"/>
        <v>42615009.200000003</v>
      </c>
      <c r="C17" s="2088">
        <v>6291155</v>
      </c>
      <c r="D17" s="2088">
        <v>3910512</v>
      </c>
      <c r="E17" s="2088">
        <v>7892767</v>
      </c>
      <c r="F17" s="2088">
        <v>1512834</v>
      </c>
      <c r="G17" s="2088">
        <v>2922672</v>
      </c>
      <c r="H17" s="2088">
        <v>2478710</v>
      </c>
      <c r="I17" s="2088">
        <v>1268502</v>
      </c>
      <c r="J17" s="2088">
        <v>2172.1999999999998</v>
      </c>
      <c r="K17" s="2088">
        <v>370505</v>
      </c>
      <c r="L17" s="2088">
        <v>972253</v>
      </c>
      <c r="M17" s="2088">
        <v>558967</v>
      </c>
      <c r="N17" s="2089">
        <v>1316532</v>
      </c>
      <c r="O17" s="1674" t="s">
        <v>327</v>
      </c>
      <c r="P17" s="1851" t="s">
        <v>2459</v>
      </c>
      <c r="Q17" s="2092">
        <v>447602</v>
      </c>
      <c r="R17" s="2088">
        <v>298208</v>
      </c>
      <c r="S17" s="2088">
        <v>745935</v>
      </c>
      <c r="T17" s="2088">
        <v>1127414</v>
      </c>
      <c r="U17" s="2088">
        <v>1106541</v>
      </c>
      <c r="V17" s="2088">
        <v>1029258</v>
      </c>
      <c r="W17" s="2088">
        <v>393090</v>
      </c>
      <c r="X17" s="2088">
        <v>222421</v>
      </c>
      <c r="Y17" s="2088">
        <v>1111412</v>
      </c>
      <c r="Z17" s="2088">
        <v>316935</v>
      </c>
      <c r="AA17" s="2088">
        <v>411978</v>
      </c>
      <c r="AB17" s="2088">
        <v>324368</v>
      </c>
      <c r="AC17" s="2088">
        <v>406107</v>
      </c>
      <c r="AD17" s="2089">
        <v>89950</v>
      </c>
      <c r="AE17" s="1674" t="s">
        <v>327</v>
      </c>
      <c r="AF17" s="1851" t="s">
        <v>2459</v>
      </c>
      <c r="AG17" s="2092">
        <v>128132</v>
      </c>
      <c r="AH17" s="2088">
        <v>199605</v>
      </c>
      <c r="AI17" s="2088">
        <v>510045</v>
      </c>
      <c r="AJ17" s="2088">
        <v>277822</v>
      </c>
      <c r="AK17" s="2088">
        <v>1989</v>
      </c>
      <c r="AL17" s="2088">
        <v>611781</v>
      </c>
      <c r="AM17" s="2088">
        <v>79943</v>
      </c>
      <c r="AN17" s="2088">
        <v>122766</v>
      </c>
      <c r="AO17" s="2088">
        <v>341484</v>
      </c>
      <c r="AP17" s="2088">
        <v>84524</v>
      </c>
      <c r="AQ17" s="2088">
        <v>67635</v>
      </c>
      <c r="AR17" s="2088">
        <v>991</v>
      </c>
      <c r="AS17" s="2089">
        <v>109215</v>
      </c>
      <c r="AT17" s="1674" t="s">
        <v>327</v>
      </c>
      <c r="AU17" s="1851" t="s">
        <v>2459</v>
      </c>
      <c r="AV17" s="2092">
        <v>1675820</v>
      </c>
      <c r="AW17" s="2088">
        <v>5844</v>
      </c>
      <c r="AX17" s="2088">
        <v>70793</v>
      </c>
      <c r="AY17" s="2088">
        <v>211370</v>
      </c>
      <c r="AZ17" s="2088">
        <v>56553</v>
      </c>
      <c r="BA17" s="2088">
        <v>22559</v>
      </c>
      <c r="BB17" s="2088">
        <v>78555</v>
      </c>
      <c r="BC17" s="2088">
        <v>62968</v>
      </c>
      <c r="BD17" s="2088">
        <v>280515</v>
      </c>
      <c r="BE17" s="2089">
        <v>85300</v>
      </c>
      <c r="BF17" s="1674" t="s">
        <v>327</v>
      </c>
    </row>
    <row r="18" spans="1:58" s="1671" customFormat="1" ht="31.5" customHeight="1">
      <c r="A18" s="1851" t="s">
        <v>2460</v>
      </c>
      <c r="B18" s="1634">
        <f t="shared" si="4"/>
        <v>42326337</v>
      </c>
      <c r="C18" s="2088">
        <v>5827116</v>
      </c>
      <c r="D18" s="2088">
        <v>3819253</v>
      </c>
      <c r="E18" s="2088">
        <v>7634945</v>
      </c>
      <c r="F18" s="2088">
        <v>1426721</v>
      </c>
      <c r="G18" s="2088">
        <v>3571135</v>
      </c>
      <c r="H18" s="2088">
        <v>1868332</v>
      </c>
      <c r="I18" s="2088">
        <v>1402026</v>
      </c>
      <c r="J18" s="2088">
        <v>571971</v>
      </c>
      <c r="K18" s="2088">
        <v>329093</v>
      </c>
      <c r="L18" s="2088">
        <v>859227</v>
      </c>
      <c r="M18" s="2088">
        <v>487662</v>
      </c>
      <c r="N18" s="2089">
        <v>1340415</v>
      </c>
      <c r="O18" s="1674" t="s">
        <v>329</v>
      </c>
      <c r="P18" s="1851" t="s">
        <v>2460</v>
      </c>
      <c r="Q18" s="2092">
        <v>468659</v>
      </c>
      <c r="R18" s="2088">
        <v>286493</v>
      </c>
      <c r="S18" s="2088">
        <v>766476</v>
      </c>
      <c r="T18" s="2088">
        <v>803136</v>
      </c>
      <c r="U18" s="2088">
        <v>810973</v>
      </c>
      <c r="V18" s="2088">
        <v>1394816</v>
      </c>
      <c r="W18" s="2088">
        <v>457052</v>
      </c>
      <c r="X18" s="2088">
        <v>206628</v>
      </c>
      <c r="Y18" s="2088">
        <v>1387130</v>
      </c>
      <c r="Z18" s="2088">
        <v>477865</v>
      </c>
      <c r="AA18" s="2088">
        <v>462727</v>
      </c>
      <c r="AB18" s="2088">
        <v>344621</v>
      </c>
      <c r="AC18" s="2088">
        <v>447727</v>
      </c>
      <c r="AD18" s="2089">
        <v>95172</v>
      </c>
      <c r="AE18" s="1674" t="s">
        <v>329</v>
      </c>
      <c r="AF18" s="1851" t="s">
        <v>2460</v>
      </c>
      <c r="AG18" s="2092">
        <v>131415</v>
      </c>
      <c r="AH18" s="2088">
        <v>255452</v>
      </c>
      <c r="AI18" s="2088">
        <v>454536</v>
      </c>
      <c r="AJ18" s="2088">
        <v>219152</v>
      </c>
      <c r="AK18" s="2088">
        <v>21637</v>
      </c>
      <c r="AL18" s="2088">
        <v>636724</v>
      </c>
      <c r="AM18" s="2088">
        <v>78509</v>
      </c>
      <c r="AN18" s="2088">
        <v>130680</v>
      </c>
      <c r="AO18" s="2088">
        <v>286327</v>
      </c>
      <c r="AP18" s="2088">
        <v>84773</v>
      </c>
      <c r="AQ18" s="2088">
        <v>52688</v>
      </c>
      <c r="AR18" s="2088">
        <v>1932</v>
      </c>
      <c r="AS18" s="2089">
        <v>133970</v>
      </c>
      <c r="AT18" s="1674" t="s">
        <v>329</v>
      </c>
      <c r="AU18" s="1851" t="s">
        <v>2460</v>
      </c>
      <c r="AV18" s="2092">
        <v>1464625</v>
      </c>
      <c r="AW18" s="2088">
        <v>533</v>
      </c>
      <c r="AX18" s="2088">
        <v>47370</v>
      </c>
      <c r="AY18" s="2088">
        <v>177905</v>
      </c>
      <c r="AZ18" s="2088">
        <v>65317</v>
      </c>
      <c r="BA18" s="2088">
        <v>10966</v>
      </c>
      <c r="BB18" s="2088">
        <v>30506</v>
      </c>
      <c r="BC18" s="2088">
        <v>61113</v>
      </c>
      <c r="BD18" s="2088">
        <v>386512</v>
      </c>
      <c r="BE18" s="2089">
        <v>46324</v>
      </c>
      <c r="BF18" s="1674" t="s">
        <v>329</v>
      </c>
    </row>
    <row r="19" spans="1:58" s="1671" customFormat="1" ht="31.5" customHeight="1">
      <c r="A19" s="1851" t="s">
        <v>2461</v>
      </c>
      <c r="B19" s="1634">
        <f t="shared" si="4"/>
        <v>42936380</v>
      </c>
      <c r="C19" s="2088">
        <v>5560190</v>
      </c>
      <c r="D19" s="2088">
        <v>4470666</v>
      </c>
      <c r="E19" s="2088">
        <v>7775044</v>
      </c>
      <c r="F19" s="2088">
        <v>1496584</v>
      </c>
      <c r="G19" s="2088">
        <v>2906469</v>
      </c>
      <c r="H19" s="2088">
        <v>1755033</v>
      </c>
      <c r="I19" s="2088">
        <v>1488792</v>
      </c>
      <c r="J19" s="2088">
        <v>776961</v>
      </c>
      <c r="K19" s="2088">
        <v>360803</v>
      </c>
      <c r="L19" s="2088">
        <v>743002</v>
      </c>
      <c r="M19" s="2088">
        <v>451646</v>
      </c>
      <c r="N19" s="2089">
        <v>1259679</v>
      </c>
      <c r="O19" s="1675" t="s">
        <v>955</v>
      </c>
      <c r="P19" s="1851" t="s">
        <v>2461</v>
      </c>
      <c r="Q19" s="2092">
        <v>383136</v>
      </c>
      <c r="R19" s="2088">
        <v>294025</v>
      </c>
      <c r="S19" s="2088">
        <v>711316</v>
      </c>
      <c r="T19" s="2088">
        <v>944097</v>
      </c>
      <c r="U19" s="2088">
        <v>1123848</v>
      </c>
      <c r="V19" s="2088">
        <v>1578976</v>
      </c>
      <c r="W19" s="2088">
        <v>484301</v>
      </c>
      <c r="X19" s="2088">
        <v>228668</v>
      </c>
      <c r="Y19" s="2088">
        <v>1452821</v>
      </c>
      <c r="Z19" s="2088">
        <v>474292</v>
      </c>
      <c r="AA19" s="2088">
        <v>239782</v>
      </c>
      <c r="AB19" s="2088">
        <v>266662</v>
      </c>
      <c r="AC19" s="2088">
        <v>465454</v>
      </c>
      <c r="AD19" s="2089">
        <v>91113</v>
      </c>
      <c r="AE19" s="1675" t="s">
        <v>955</v>
      </c>
      <c r="AF19" s="1851" t="s">
        <v>2461</v>
      </c>
      <c r="AG19" s="2092">
        <v>164717</v>
      </c>
      <c r="AH19" s="2088">
        <v>190384</v>
      </c>
      <c r="AI19" s="2088">
        <v>471208</v>
      </c>
      <c r="AJ19" s="2088">
        <v>179419</v>
      </c>
      <c r="AK19" s="2088">
        <v>20861</v>
      </c>
      <c r="AL19" s="2088">
        <v>756858</v>
      </c>
      <c r="AM19" s="2088">
        <v>197855</v>
      </c>
      <c r="AN19" s="2088">
        <v>138757</v>
      </c>
      <c r="AO19" s="2088">
        <v>315380</v>
      </c>
      <c r="AP19" s="2088">
        <v>81153</v>
      </c>
      <c r="AQ19" s="2088">
        <v>63093</v>
      </c>
      <c r="AR19" s="2088">
        <v>3018</v>
      </c>
      <c r="AS19" s="2089">
        <v>111849</v>
      </c>
      <c r="AT19" s="1675" t="s">
        <v>955</v>
      </c>
      <c r="AU19" s="1851" t="s">
        <v>2461</v>
      </c>
      <c r="AV19" s="2092">
        <v>1592119</v>
      </c>
      <c r="AW19" s="2088">
        <v>2525</v>
      </c>
      <c r="AX19" s="2088">
        <v>41260</v>
      </c>
      <c r="AY19" s="2088">
        <v>251597</v>
      </c>
      <c r="AZ19" s="2088">
        <v>56810</v>
      </c>
      <c r="BA19" s="2088">
        <v>51010</v>
      </c>
      <c r="BB19" s="2088">
        <v>80607</v>
      </c>
      <c r="BC19" s="2088">
        <v>57449</v>
      </c>
      <c r="BD19" s="2088">
        <v>229388</v>
      </c>
      <c r="BE19" s="2089">
        <v>95703</v>
      </c>
      <c r="BF19" s="1675" t="s">
        <v>955</v>
      </c>
    </row>
    <row r="20" spans="1:58" s="1671" customFormat="1" ht="31.5" customHeight="1">
      <c r="A20" s="1851" t="s">
        <v>2462</v>
      </c>
      <c r="B20" s="1634">
        <f t="shared" si="4"/>
        <v>43110304</v>
      </c>
      <c r="C20" s="2088">
        <v>6139413</v>
      </c>
      <c r="D20" s="2088">
        <v>3917066</v>
      </c>
      <c r="E20" s="2088">
        <v>7473500</v>
      </c>
      <c r="F20" s="2088">
        <v>1260671</v>
      </c>
      <c r="G20" s="2088">
        <v>3212726</v>
      </c>
      <c r="H20" s="2088">
        <v>2278537</v>
      </c>
      <c r="I20" s="2088">
        <v>1215122</v>
      </c>
      <c r="J20" s="2088">
        <v>529113</v>
      </c>
      <c r="K20" s="2088">
        <v>346580</v>
      </c>
      <c r="L20" s="2088">
        <v>1032079</v>
      </c>
      <c r="M20" s="2088">
        <v>673971</v>
      </c>
      <c r="N20" s="2089">
        <v>1241074</v>
      </c>
      <c r="O20" s="1675" t="s">
        <v>525</v>
      </c>
      <c r="P20" s="1851" t="s">
        <v>2462</v>
      </c>
      <c r="Q20" s="2092">
        <v>355504</v>
      </c>
      <c r="R20" s="2088">
        <v>326932</v>
      </c>
      <c r="S20" s="2088">
        <v>682882</v>
      </c>
      <c r="T20" s="2088">
        <v>982828</v>
      </c>
      <c r="U20" s="2088">
        <v>795442</v>
      </c>
      <c r="V20" s="2088">
        <v>1405271</v>
      </c>
      <c r="W20" s="2088">
        <v>575518</v>
      </c>
      <c r="X20" s="2088">
        <v>236814</v>
      </c>
      <c r="Y20" s="2088">
        <v>1416493</v>
      </c>
      <c r="Z20" s="2088">
        <v>442165</v>
      </c>
      <c r="AA20" s="2088">
        <v>382651</v>
      </c>
      <c r="AB20" s="2088">
        <v>230334</v>
      </c>
      <c r="AC20" s="2088">
        <v>307854</v>
      </c>
      <c r="AD20" s="2089">
        <v>81925</v>
      </c>
      <c r="AE20" s="1675" t="s">
        <v>525</v>
      </c>
      <c r="AF20" s="1851" t="s">
        <v>2462</v>
      </c>
      <c r="AG20" s="2092">
        <v>128588</v>
      </c>
      <c r="AH20" s="2088">
        <v>219367</v>
      </c>
      <c r="AI20" s="2088">
        <v>579296</v>
      </c>
      <c r="AJ20" s="2088">
        <v>295390</v>
      </c>
      <c r="AK20" s="2088">
        <v>4653</v>
      </c>
      <c r="AL20" s="2088">
        <v>794681</v>
      </c>
      <c r="AM20" s="2088">
        <v>121768</v>
      </c>
      <c r="AN20" s="2088">
        <v>116840</v>
      </c>
      <c r="AO20" s="2088">
        <v>305966</v>
      </c>
      <c r="AP20" s="2088">
        <v>64087</v>
      </c>
      <c r="AQ20" s="2088">
        <v>58286</v>
      </c>
      <c r="AR20" s="2088">
        <v>1478</v>
      </c>
      <c r="AS20" s="2089">
        <v>141670</v>
      </c>
      <c r="AT20" s="1675" t="s">
        <v>525</v>
      </c>
      <c r="AU20" s="1851" t="s">
        <v>2462</v>
      </c>
      <c r="AV20" s="2092">
        <v>1925502</v>
      </c>
      <c r="AW20" s="2088">
        <v>56356</v>
      </c>
      <c r="AX20" s="2088">
        <v>43874</v>
      </c>
      <c r="AY20" s="2088">
        <v>263382</v>
      </c>
      <c r="AZ20" s="2088">
        <v>52639</v>
      </c>
      <c r="BA20" s="2088">
        <v>80768</v>
      </c>
      <c r="BB20" s="2088">
        <v>68117</v>
      </c>
      <c r="BC20" s="2088">
        <v>51065</v>
      </c>
      <c r="BD20" s="2088">
        <v>144002</v>
      </c>
      <c r="BE20" s="2089">
        <v>50064</v>
      </c>
      <c r="BF20" s="1675" t="s">
        <v>525</v>
      </c>
    </row>
    <row r="21" spans="1:58" s="1671" customFormat="1" ht="31.5" customHeight="1">
      <c r="A21" s="1851" t="s">
        <v>2463</v>
      </c>
      <c r="B21" s="1634">
        <f t="shared" si="4"/>
        <v>42174748</v>
      </c>
      <c r="C21" s="2088">
        <v>5867724</v>
      </c>
      <c r="D21" s="2088">
        <v>3610226</v>
      </c>
      <c r="E21" s="2088">
        <v>7103827</v>
      </c>
      <c r="F21" s="2088">
        <v>1515056</v>
      </c>
      <c r="G21" s="2088">
        <v>3269011</v>
      </c>
      <c r="H21" s="2088">
        <v>2108301</v>
      </c>
      <c r="I21" s="2088">
        <v>1217571</v>
      </c>
      <c r="J21" s="2088">
        <v>681093</v>
      </c>
      <c r="K21" s="2088">
        <v>399848</v>
      </c>
      <c r="L21" s="2088">
        <v>814346</v>
      </c>
      <c r="M21" s="2088">
        <v>703129</v>
      </c>
      <c r="N21" s="2089">
        <v>1292114</v>
      </c>
      <c r="O21" s="1676" t="s">
        <v>532</v>
      </c>
      <c r="P21" s="1851" t="s">
        <v>2463</v>
      </c>
      <c r="Q21" s="2092">
        <v>468813</v>
      </c>
      <c r="R21" s="2088">
        <v>329286</v>
      </c>
      <c r="S21" s="2088">
        <v>700199</v>
      </c>
      <c r="T21" s="2088">
        <v>973328</v>
      </c>
      <c r="U21" s="2088">
        <v>752809</v>
      </c>
      <c r="V21" s="2088">
        <v>1342297</v>
      </c>
      <c r="W21" s="2088">
        <v>539242</v>
      </c>
      <c r="X21" s="2088">
        <v>202344</v>
      </c>
      <c r="Y21" s="2088">
        <v>1578995</v>
      </c>
      <c r="Z21" s="2088">
        <v>468359</v>
      </c>
      <c r="AA21" s="2088">
        <v>473322</v>
      </c>
      <c r="AB21" s="2088">
        <v>268307</v>
      </c>
      <c r="AC21" s="2088">
        <v>459968</v>
      </c>
      <c r="AD21" s="2089">
        <v>109077</v>
      </c>
      <c r="AE21" s="1676" t="s">
        <v>532</v>
      </c>
      <c r="AF21" s="1851" t="s">
        <v>2463</v>
      </c>
      <c r="AG21" s="2092">
        <v>118146</v>
      </c>
      <c r="AH21" s="2088">
        <v>222674</v>
      </c>
      <c r="AI21" s="2088">
        <v>503146</v>
      </c>
      <c r="AJ21" s="2088">
        <v>120325</v>
      </c>
      <c r="AK21" s="2088">
        <v>136563</v>
      </c>
      <c r="AL21" s="2088">
        <v>623304</v>
      </c>
      <c r="AM21" s="2088">
        <v>83135</v>
      </c>
      <c r="AN21" s="2088">
        <v>119491</v>
      </c>
      <c r="AO21" s="2088">
        <v>289033</v>
      </c>
      <c r="AP21" s="2088">
        <v>87861</v>
      </c>
      <c r="AQ21" s="2088">
        <v>78712</v>
      </c>
      <c r="AR21" s="2088">
        <v>2224</v>
      </c>
      <c r="AS21" s="2089">
        <v>107669</v>
      </c>
      <c r="AT21" s="1676" t="s">
        <v>532</v>
      </c>
      <c r="AU21" s="1851" t="s">
        <v>2463</v>
      </c>
      <c r="AV21" s="2092">
        <v>1675635</v>
      </c>
      <c r="AW21" s="2088">
        <v>1914</v>
      </c>
      <c r="AX21" s="2088">
        <v>76405</v>
      </c>
      <c r="AY21" s="2088">
        <v>188217</v>
      </c>
      <c r="AZ21" s="2088">
        <v>72608</v>
      </c>
      <c r="BA21" s="2088">
        <v>80288</v>
      </c>
      <c r="BB21" s="2088">
        <v>24093</v>
      </c>
      <c r="BC21" s="2088">
        <v>64685</v>
      </c>
      <c r="BD21" s="2088">
        <v>188890</v>
      </c>
      <c r="BE21" s="2089">
        <v>61138</v>
      </c>
      <c r="BF21" s="1676" t="s">
        <v>532</v>
      </c>
    </row>
    <row r="22" spans="1:58" s="1671" customFormat="1" ht="31.5" customHeight="1">
      <c r="A22" s="1851" t="s">
        <v>2464</v>
      </c>
      <c r="B22" s="1634">
        <f t="shared" si="4"/>
        <v>43266325</v>
      </c>
      <c r="C22" s="2088">
        <v>6061222</v>
      </c>
      <c r="D22" s="2088">
        <v>4382667</v>
      </c>
      <c r="E22" s="2088">
        <v>7553299</v>
      </c>
      <c r="F22" s="2088">
        <v>1493245</v>
      </c>
      <c r="G22" s="2088">
        <v>2942902</v>
      </c>
      <c r="H22" s="2088">
        <v>2380553</v>
      </c>
      <c r="I22" s="2088">
        <v>1406180</v>
      </c>
      <c r="J22" s="2088">
        <v>593707</v>
      </c>
      <c r="K22" s="2088">
        <v>392726</v>
      </c>
      <c r="L22" s="2088">
        <v>768536</v>
      </c>
      <c r="M22" s="2088">
        <v>747858</v>
      </c>
      <c r="N22" s="2089">
        <v>1216654</v>
      </c>
      <c r="O22" s="1676" t="s">
        <v>334</v>
      </c>
      <c r="P22" s="1851" t="s">
        <v>2464</v>
      </c>
      <c r="Q22" s="2092">
        <v>453740</v>
      </c>
      <c r="R22" s="2088">
        <v>340475</v>
      </c>
      <c r="S22" s="2088">
        <v>813894</v>
      </c>
      <c r="T22" s="2088">
        <v>1022673</v>
      </c>
      <c r="U22" s="2088">
        <v>940976</v>
      </c>
      <c r="V22" s="2088">
        <v>1223444</v>
      </c>
      <c r="W22" s="2088">
        <v>599874</v>
      </c>
      <c r="X22" s="2088">
        <v>249623</v>
      </c>
      <c r="Y22" s="2088">
        <v>1574193</v>
      </c>
      <c r="Z22" s="2088">
        <v>271789</v>
      </c>
      <c r="AA22" s="2088">
        <v>377947</v>
      </c>
      <c r="AB22" s="2088">
        <v>267215</v>
      </c>
      <c r="AC22" s="2088">
        <v>321459</v>
      </c>
      <c r="AD22" s="2089">
        <v>83224</v>
      </c>
      <c r="AE22" s="1676" t="s">
        <v>334</v>
      </c>
      <c r="AF22" s="1851" t="s">
        <v>2464</v>
      </c>
      <c r="AG22" s="2092">
        <v>146077</v>
      </c>
      <c r="AH22" s="2088">
        <v>212827</v>
      </c>
      <c r="AI22" s="2088">
        <v>477928</v>
      </c>
      <c r="AJ22" s="2088">
        <v>144663</v>
      </c>
      <c r="AK22" s="2088">
        <v>4710</v>
      </c>
      <c r="AL22" s="2088">
        <v>795111</v>
      </c>
      <c r="AM22" s="2088">
        <v>68409</v>
      </c>
      <c r="AN22" s="2088">
        <v>108656</v>
      </c>
      <c r="AO22" s="2088">
        <v>342464</v>
      </c>
      <c r="AP22" s="2088">
        <v>97420</v>
      </c>
      <c r="AQ22" s="2088">
        <v>59789</v>
      </c>
      <c r="AR22" s="2088">
        <v>3192</v>
      </c>
      <c r="AS22" s="2089">
        <v>120410</v>
      </c>
      <c r="AT22" s="1676" t="s">
        <v>334</v>
      </c>
      <c r="AU22" s="1851" t="s">
        <v>2464</v>
      </c>
      <c r="AV22" s="2092">
        <v>1433053</v>
      </c>
      <c r="AW22" s="2088">
        <v>83293</v>
      </c>
      <c r="AX22" s="2088">
        <v>66432</v>
      </c>
      <c r="AY22" s="2088">
        <v>234253</v>
      </c>
      <c r="AZ22" s="2088">
        <v>59144</v>
      </c>
      <c r="BA22" s="2088">
        <v>62395</v>
      </c>
      <c r="BB22" s="2088">
        <v>19873</v>
      </c>
      <c r="BC22" s="2088">
        <v>55660</v>
      </c>
      <c r="BD22" s="2088">
        <v>140331</v>
      </c>
      <c r="BE22" s="2089">
        <v>50160</v>
      </c>
      <c r="BF22" s="1676" t="s">
        <v>334</v>
      </c>
    </row>
    <row r="23" spans="1:58" s="1671" customFormat="1" ht="31.5" customHeight="1">
      <c r="A23" s="1851" t="s">
        <v>2465</v>
      </c>
      <c r="B23" s="1634">
        <f t="shared" si="4"/>
        <v>43061113</v>
      </c>
      <c r="C23" s="2088">
        <v>5577654</v>
      </c>
      <c r="D23" s="2088">
        <v>3589834</v>
      </c>
      <c r="E23" s="2088">
        <v>7266649</v>
      </c>
      <c r="F23" s="2088">
        <v>1480182</v>
      </c>
      <c r="G23" s="2088">
        <v>3233372</v>
      </c>
      <c r="H23" s="2088">
        <v>2529369</v>
      </c>
      <c r="I23" s="2088">
        <v>1926851</v>
      </c>
      <c r="J23" s="2088">
        <v>694546</v>
      </c>
      <c r="K23" s="2088">
        <v>369336</v>
      </c>
      <c r="L23" s="2088">
        <v>780931</v>
      </c>
      <c r="M23" s="2088">
        <v>608822</v>
      </c>
      <c r="N23" s="2089">
        <v>1258504</v>
      </c>
      <c r="O23" s="1676" t="s">
        <v>336</v>
      </c>
      <c r="P23" s="1851" t="s">
        <v>2465</v>
      </c>
      <c r="Q23" s="2092">
        <v>500918</v>
      </c>
      <c r="R23" s="2088">
        <v>280461</v>
      </c>
      <c r="S23" s="2088">
        <v>740377</v>
      </c>
      <c r="T23" s="2088">
        <v>1136559</v>
      </c>
      <c r="U23" s="2088">
        <v>840403</v>
      </c>
      <c r="V23" s="2088">
        <v>1196111</v>
      </c>
      <c r="W23" s="2088">
        <v>558909</v>
      </c>
      <c r="X23" s="2088">
        <v>213041</v>
      </c>
      <c r="Y23" s="2088">
        <v>1592498</v>
      </c>
      <c r="Z23" s="2088">
        <v>175093</v>
      </c>
      <c r="AA23" s="2088">
        <v>557544</v>
      </c>
      <c r="AB23" s="2088">
        <v>175219</v>
      </c>
      <c r="AC23" s="2088">
        <v>390752</v>
      </c>
      <c r="AD23" s="2089">
        <v>123677</v>
      </c>
      <c r="AE23" s="1676" t="s">
        <v>336</v>
      </c>
      <c r="AF23" s="1851" t="s">
        <v>2465</v>
      </c>
      <c r="AG23" s="2092">
        <v>110380</v>
      </c>
      <c r="AH23" s="2088">
        <v>192082</v>
      </c>
      <c r="AI23" s="2088">
        <v>446521</v>
      </c>
      <c r="AJ23" s="2088">
        <v>156176</v>
      </c>
      <c r="AK23" s="2088">
        <v>18406</v>
      </c>
      <c r="AL23" s="2088">
        <v>697315</v>
      </c>
      <c r="AM23" s="2088">
        <v>99392</v>
      </c>
      <c r="AN23" s="2088">
        <v>117293</v>
      </c>
      <c r="AO23" s="2088">
        <v>286173</v>
      </c>
      <c r="AP23" s="2088">
        <v>51100</v>
      </c>
      <c r="AQ23" s="2088">
        <v>57716</v>
      </c>
      <c r="AR23" s="2088">
        <v>2780</v>
      </c>
      <c r="AS23" s="2089">
        <v>99263</v>
      </c>
      <c r="AT23" s="1676" t="s">
        <v>336</v>
      </c>
      <c r="AU23" s="1851" t="s">
        <v>2465</v>
      </c>
      <c r="AV23" s="2092">
        <v>2188587</v>
      </c>
      <c r="AW23" s="2088">
        <v>5626</v>
      </c>
      <c r="AX23" s="2088">
        <v>102499</v>
      </c>
      <c r="AY23" s="2088">
        <v>151578</v>
      </c>
      <c r="AZ23" s="2088">
        <v>50502</v>
      </c>
      <c r="BA23" s="2088">
        <v>85649</v>
      </c>
      <c r="BB23" s="2088">
        <v>8267</v>
      </c>
      <c r="BC23" s="2088">
        <v>50811</v>
      </c>
      <c r="BD23" s="2088">
        <v>221592</v>
      </c>
      <c r="BE23" s="2089">
        <v>63793</v>
      </c>
      <c r="BF23" s="1676" t="s">
        <v>336</v>
      </c>
    </row>
    <row r="24" spans="1:58" s="1671" customFormat="1" ht="31.5" customHeight="1">
      <c r="A24" s="1851" t="s">
        <v>2466</v>
      </c>
      <c r="B24" s="1634">
        <f t="shared" si="4"/>
        <v>40726667</v>
      </c>
      <c r="C24" s="2088">
        <v>5342217</v>
      </c>
      <c r="D24" s="2088">
        <v>3491612</v>
      </c>
      <c r="E24" s="2088">
        <v>7013690</v>
      </c>
      <c r="F24" s="2088">
        <v>1434248</v>
      </c>
      <c r="G24" s="2088">
        <v>3483679</v>
      </c>
      <c r="H24" s="2088">
        <v>2057415</v>
      </c>
      <c r="I24" s="2088">
        <v>1479557</v>
      </c>
      <c r="J24" s="2088">
        <v>406717</v>
      </c>
      <c r="K24" s="2088">
        <v>315761</v>
      </c>
      <c r="L24" s="2088">
        <v>790689</v>
      </c>
      <c r="M24" s="2088">
        <v>353833</v>
      </c>
      <c r="N24" s="2089">
        <v>1184845</v>
      </c>
      <c r="O24" s="1676" t="s">
        <v>338</v>
      </c>
      <c r="P24" s="1851" t="s">
        <v>2466</v>
      </c>
      <c r="Q24" s="2092">
        <v>428813</v>
      </c>
      <c r="R24" s="2088">
        <v>338549</v>
      </c>
      <c r="S24" s="2088">
        <v>839559</v>
      </c>
      <c r="T24" s="2088">
        <v>944824</v>
      </c>
      <c r="U24" s="2088">
        <v>982174</v>
      </c>
      <c r="V24" s="2088">
        <v>1167232</v>
      </c>
      <c r="W24" s="2088">
        <v>476394</v>
      </c>
      <c r="X24" s="2088">
        <v>210008</v>
      </c>
      <c r="Y24" s="2088">
        <v>1438019</v>
      </c>
      <c r="Z24" s="2088">
        <v>234814</v>
      </c>
      <c r="AA24" s="2088">
        <v>558842</v>
      </c>
      <c r="AB24" s="2088">
        <v>245709</v>
      </c>
      <c r="AC24" s="2088">
        <v>401652</v>
      </c>
      <c r="AD24" s="2089">
        <v>73189</v>
      </c>
      <c r="AE24" s="1676" t="s">
        <v>338</v>
      </c>
      <c r="AF24" s="1851" t="s">
        <v>2466</v>
      </c>
      <c r="AG24" s="2092">
        <v>120693</v>
      </c>
      <c r="AH24" s="2088">
        <v>147822</v>
      </c>
      <c r="AI24" s="2088">
        <v>479760</v>
      </c>
      <c r="AJ24" s="2088">
        <v>135936</v>
      </c>
      <c r="AK24" s="2088">
        <v>55740</v>
      </c>
      <c r="AL24" s="2088">
        <v>532457</v>
      </c>
      <c r="AM24" s="2088">
        <v>59209</v>
      </c>
      <c r="AN24" s="2088">
        <v>110343</v>
      </c>
      <c r="AO24" s="2088">
        <v>300978</v>
      </c>
      <c r="AP24" s="2088">
        <v>63887</v>
      </c>
      <c r="AQ24" s="2088">
        <v>59669</v>
      </c>
      <c r="AR24" s="2088">
        <v>2640</v>
      </c>
      <c r="AS24" s="2089">
        <v>130080</v>
      </c>
      <c r="AT24" s="1676" t="s">
        <v>338</v>
      </c>
      <c r="AU24" s="1851" t="s">
        <v>2466</v>
      </c>
      <c r="AV24" s="2092">
        <v>2061895</v>
      </c>
      <c r="AW24" s="2088">
        <v>1846</v>
      </c>
      <c r="AX24" s="2088">
        <v>82201</v>
      </c>
      <c r="AY24" s="2088">
        <v>237308</v>
      </c>
      <c r="AZ24" s="2088">
        <v>66815</v>
      </c>
      <c r="BA24" s="2088">
        <v>46754</v>
      </c>
      <c r="BB24" s="2088">
        <v>10054</v>
      </c>
      <c r="BC24" s="2088">
        <v>60913</v>
      </c>
      <c r="BD24" s="2088">
        <v>169098</v>
      </c>
      <c r="BE24" s="2089">
        <v>96528</v>
      </c>
      <c r="BF24" s="1676" t="s">
        <v>338</v>
      </c>
    </row>
    <row r="25" spans="1:58" s="1671" customFormat="1" ht="31.5" customHeight="1">
      <c r="A25" s="1851" t="s">
        <v>2467</v>
      </c>
      <c r="B25" s="1634">
        <f t="shared" si="4"/>
        <v>40974543</v>
      </c>
      <c r="C25" s="2088">
        <v>5359717</v>
      </c>
      <c r="D25" s="2088">
        <v>3636085</v>
      </c>
      <c r="E25" s="2088">
        <v>7491389</v>
      </c>
      <c r="F25" s="2088">
        <v>1444610</v>
      </c>
      <c r="G25" s="2088">
        <v>2874607</v>
      </c>
      <c r="H25" s="2088">
        <v>2405951</v>
      </c>
      <c r="I25" s="2088">
        <v>1403810</v>
      </c>
      <c r="J25" s="2088">
        <v>566510</v>
      </c>
      <c r="K25" s="2088">
        <v>390275</v>
      </c>
      <c r="L25" s="2088">
        <v>897593</v>
      </c>
      <c r="M25" s="2088">
        <v>616025</v>
      </c>
      <c r="N25" s="2089">
        <v>1180921</v>
      </c>
      <c r="O25" s="1676" t="s">
        <v>340</v>
      </c>
      <c r="P25" s="1851" t="s">
        <v>2467</v>
      </c>
      <c r="Q25" s="2092">
        <v>380330</v>
      </c>
      <c r="R25" s="2088">
        <v>560595</v>
      </c>
      <c r="S25" s="2088">
        <v>677947</v>
      </c>
      <c r="T25" s="2088">
        <v>1062847</v>
      </c>
      <c r="U25" s="2088">
        <v>1116777</v>
      </c>
      <c r="V25" s="2088">
        <v>1151860</v>
      </c>
      <c r="W25" s="2088">
        <v>700413</v>
      </c>
      <c r="X25" s="2088">
        <v>233644</v>
      </c>
      <c r="Y25" s="2088">
        <v>1135325</v>
      </c>
      <c r="Z25" s="2088">
        <v>368697</v>
      </c>
      <c r="AA25" s="2088">
        <v>386305</v>
      </c>
      <c r="AB25" s="2088">
        <v>196366</v>
      </c>
      <c r="AC25" s="2088">
        <v>421582</v>
      </c>
      <c r="AD25" s="2089">
        <v>141310</v>
      </c>
      <c r="AE25" s="1676" t="s">
        <v>340</v>
      </c>
      <c r="AF25" s="1851" t="s">
        <v>2467</v>
      </c>
      <c r="AG25" s="2092">
        <v>107084</v>
      </c>
      <c r="AH25" s="2088">
        <v>172447</v>
      </c>
      <c r="AI25" s="2088">
        <v>352872</v>
      </c>
      <c r="AJ25" s="2088">
        <v>159625</v>
      </c>
      <c r="AK25" s="2088">
        <v>80139</v>
      </c>
      <c r="AL25" s="2088">
        <v>578355</v>
      </c>
      <c r="AM25" s="2088">
        <v>87718</v>
      </c>
      <c r="AN25" s="2088">
        <v>129247</v>
      </c>
      <c r="AO25" s="2088">
        <v>224526</v>
      </c>
      <c r="AP25" s="2088">
        <v>71396</v>
      </c>
      <c r="AQ25" s="2088">
        <v>59900</v>
      </c>
      <c r="AR25" s="2088">
        <v>3336</v>
      </c>
      <c r="AS25" s="2089">
        <v>105781</v>
      </c>
      <c r="AT25" s="1676" t="s">
        <v>340</v>
      </c>
      <c r="AU25" s="1851" t="s">
        <v>2467</v>
      </c>
      <c r="AV25" s="2092">
        <v>1388016</v>
      </c>
      <c r="AW25" s="2088">
        <v>29366</v>
      </c>
      <c r="AX25" s="2088">
        <v>57931</v>
      </c>
      <c r="AY25" s="2088">
        <v>137982</v>
      </c>
      <c r="AZ25" s="2088">
        <v>63394</v>
      </c>
      <c r="BA25" s="2088">
        <v>15494</v>
      </c>
      <c r="BB25" s="2088">
        <v>58238</v>
      </c>
      <c r="BC25" s="2088">
        <v>48761</v>
      </c>
      <c r="BD25" s="2088">
        <v>183904</v>
      </c>
      <c r="BE25" s="2089">
        <v>57540</v>
      </c>
      <c r="BF25" s="1676" t="s">
        <v>340</v>
      </c>
    </row>
    <row r="26" spans="1:58" s="1678" customFormat="1" ht="31.5" customHeight="1">
      <c r="A26" s="1855" t="s">
        <v>2468</v>
      </c>
      <c r="B26" s="1635">
        <f t="shared" si="4"/>
        <v>42379256</v>
      </c>
      <c r="C26" s="2090">
        <v>5873653</v>
      </c>
      <c r="D26" s="2090">
        <v>3655451</v>
      </c>
      <c r="E26" s="2090">
        <v>6848639</v>
      </c>
      <c r="F26" s="2090">
        <v>1365233</v>
      </c>
      <c r="G26" s="2090">
        <v>3362570</v>
      </c>
      <c r="H26" s="2090">
        <v>2444981</v>
      </c>
      <c r="I26" s="2090">
        <v>1580250</v>
      </c>
      <c r="J26" s="2090">
        <v>478426</v>
      </c>
      <c r="K26" s="2090">
        <v>437611</v>
      </c>
      <c r="L26" s="2090">
        <v>1025747</v>
      </c>
      <c r="M26" s="2090">
        <v>374830</v>
      </c>
      <c r="N26" s="2091">
        <v>1114239</v>
      </c>
      <c r="O26" s="1677" t="s">
        <v>342</v>
      </c>
      <c r="P26" s="1855" t="s">
        <v>2468</v>
      </c>
      <c r="Q26" s="2093">
        <v>366571</v>
      </c>
      <c r="R26" s="2090">
        <v>290137</v>
      </c>
      <c r="S26" s="2090">
        <v>768178</v>
      </c>
      <c r="T26" s="2090">
        <v>714240</v>
      </c>
      <c r="U26" s="2090">
        <v>968238</v>
      </c>
      <c r="V26" s="2090">
        <v>1079251</v>
      </c>
      <c r="W26" s="2090">
        <v>544325</v>
      </c>
      <c r="X26" s="2090">
        <v>196655</v>
      </c>
      <c r="Y26" s="2090">
        <v>1910526</v>
      </c>
      <c r="Z26" s="2090">
        <v>564628</v>
      </c>
      <c r="AA26" s="2090">
        <v>486669</v>
      </c>
      <c r="AB26" s="2090">
        <v>296480</v>
      </c>
      <c r="AC26" s="2090">
        <v>277198</v>
      </c>
      <c r="AD26" s="2091">
        <v>80994</v>
      </c>
      <c r="AE26" s="1677" t="s">
        <v>342</v>
      </c>
      <c r="AF26" s="1855" t="s">
        <v>2468</v>
      </c>
      <c r="AG26" s="2093">
        <v>124405</v>
      </c>
      <c r="AH26" s="2090">
        <v>163047</v>
      </c>
      <c r="AI26" s="2090">
        <v>336320</v>
      </c>
      <c r="AJ26" s="2090">
        <v>156737</v>
      </c>
      <c r="AK26" s="2090">
        <v>3349</v>
      </c>
      <c r="AL26" s="2090">
        <v>566096</v>
      </c>
      <c r="AM26" s="2090">
        <v>85660</v>
      </c>
      <c r="AN26" s="2090">
        <v>152740</v>
      </c>
      <c r="AO26" s="2090">
        <v>262382</v>
      </c>
      <c r="AP26" s="2090">
        <v>91728</v>
      </c>
      <c r="AQ26" s="2090">
        <v>59635</v>
      </c>
      <c r="AR26" s="2090">
        <v>3408</v>
      </c>
      <c r="AS26" s="2091">
        <v>102511</v>
      </c>
      <c r="AT26" s="1677" t="s">
        <v>342</v>
      </c>
      <c r="AU26" s="1855" t="s">
        <v>2468</v>
      </c>
      <c r="AV26" s="2093">
        <v>2414804</v>
      </c>
      <c r="AW26" s="2090">
        <v>54094</v>
      </c>
      <c r="AX26" s="2090">
        <v>61554</v>
      </c>
      <c r="AY26" s="2090">
        <v>137371</v>
      </c>
      <c r="AZ26" s="2090">
        <v>61261</v>
      </c>
      <c r="BA26" s="2090">
        <v>50052</v>
      </c>
      <c r="BB26" s="2090">
        <v>134079</v>
      </c>
      <c r="BC26" s="2090">
        <v>54232</v>
      </c>
      <c r="BD26" s="2090">
        <v>152363</v>
      </c>
      <c r="BE26" s="2091">
        <v>45708</v>
      </c>
      <c r="BF26" s="1677" t="s">
        <v>342</v>
      </c>
    </row>
    <row r="27" spans="1:58" s="1655" customFormat="1" ht="12" customHeight="1">
      <c r="A27" s="1651" t="s">
        <v>343</v>
      </c>
      <c r="B27" s="1652"/>
      <c r="C27" s="1653"/>
      <c r="D27" s="1653"/>
      <c r="E27" s="1652"/>
      <c r="F27" s="1653"/>
      <c r="G27" s="1651"/>
      <c r="H27" s="1653"/>
      <c r="I27" s="1653"/>
      <c r="J27" s="1653"/>
      <c r="K27" s="1653"/>
      <c r="L27" s="1653"/>
      <c r="M27" s="1653"/>
      <c r="N27" s="1653"/>
      <c r="O27" s="1483" t="s">
        <v>344</v>
      </c>
      <c r="P27" s="1651" t="s">
        <v>343</v>
      </c>
      <c r="Q27" s="1651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483" t="s">
        <v>344</v>
      </c>
      <c r="AF27" s="1651" t="s">
        <v>343</v>
      </c>
      <c r="AG27" s="1653"/>
      <c r="AH27" s="1653"/>
      <c r="AI27" s="1653"/>
      <c r="AJ27" s="1653"/>
      <c r="AK27" s="1653"/>
      <c r="AL27" s="1653"/>
      <c r="AM27" s="1653"/>
      <c r="AN27" s="1653"/>
      <c r="AO27" s="1653"/>
      <c r="AP27" s="1653"/>
      <c r="AQ27" s="1653"/>
      <c r="AR27" s="1653"/>
      <c r="AS27" s="1653"/>
      <c r="AT27" s="1483" t="s">
        <v>344</v>
      </c>
      <c r="AU27" s="1651" t="s">
        <v>343</v>
      </c>
      <c r="AV27" s="1653"/>
      <c r="AW27" s="1653"/>
      <c r="AX27" s="1653"/>
      <c r="AY27" s="1653"/>
      <c r="AZ27" s="1653"/>
      <c r="BA27" s="1653"/>
      <c r="BB27" s="1653"/>
      <c r="BC27" s="1653"/>
      <c r="BD27" s="1653"/>
      <c r="BE27" s="1653"/>
      <c r="BF27" s="1483" t="s">
        <v>344</v>
      </c>
    </row>
    <row r="28" spans="1:58" s="196" customFormat="1" ht="12" customHeight="1">
      <c r="A28" s="197"/>
      <c r="B28" s="198"/>
      <c r="C28" s="199"/>
      <c r="D28" s="199"/>
      <c r="E28" s="198"/>
      <c r="F28" s="199"/>
      <c r="G28" s="199"/>
      <c r="H28" s="199"/>
      <c r="I28" s="199"/>
      <c r="J28" s="199"/>
      <c r="K28" s="199"/>
      <c r="L28" s="199"/>
      <c r="N28" s="199"/>
      <c r="P28" s="197"/>
      <c r="Q28" s="197"/>
      <c r="R28" s="199"/>
      <c r="S28" s="199"/>
      <c r="U28" s="208"/>
      <c r="AF28" s="197"/>
      <c r="AG28" s="199"/>
      <c r="AH28" s="199"/>
      <c r="AJ28" s="208"/>
      <c r="AU28" s="197"/>
      <c r="AV28" s="199"/>
      <c r="AW28" s="199"/>
      <c r="AY28" s="208"/>
    </row>
    <row r="29" spans="1:58" s="196" customFormat="1" ht="12" customHeight="1">
      <c r="A29" s="197"/>
      <c r="B29" s="198"/>
      <c r="C29" s="199"/>
      <c r="D29" s="199"/>
      <c r="E29" s="198"/>
      <c r="F29" s="199"/>
      <c r="G29" s="199"/>
      <c r="H29" s="199"/>
      <c r="I29" s="199"/>
      <c r="J29" s="199"/>
      <c r="K29" s="199"/>
      <c r="L29" s="199"/>
      <c r="N29" s="199"/>
      <c r="P29" s="197"/>
      <c r="Q29" s="197"/>
      <c r="R29" s="199"/>
      <c r="S29" s="199"/>
      <c r="U29" s="208"/>
      <c r="AF29" s="197"/>
      <c r="AG29" s="199"/>
      <c r="AH29" s="199"/>
      <c r="AJ29" s="208"/>
      <c r="AU29" s="197"/>
      <c r="AV29" s="199"/>
      <c r="AW29" s="199"/>
      <c r="AY29" s="208"/>
    </row>
    <row r="30" spans="1:58" s="196" customFormat="1" ht="12" customHeight="1">
      <c r="A30" s="197"/>
      <c r="B30" s="198"/>
      <c r="C30" s="199"/>
      <c r="D30" s="199"/>
      <c r="E30" s="198"/>
      <c r="F30" s="199"/>
      <c r="G30" s="199"/>
      <c r="H30" s="199"/>
      <c r="I30" s="199"/>
      <c r="J30" s="199"/>
      <c r="K30" s="199"/>
      <c r="L30" s="199"/>
      <c r="N30" s="199"/>
      <c r="P30" s="197"/>
      <c r="Q30" s="197"/>
      <c r="R30" s="199"/>
      <c r="S30" s="199"/>
      <c r="U30" s="208"/>
      <c r="AF30" s="197"/>
      <c r="AG30" s="199"/>
      <c r="AH30" s="199"/>
      <c r="AJ30" s="208"/>
      <c r="AU30" s="197"/>
      <c r="AV30" s="199"/>
      <c r="AW30" s="199"/>
      <c r="AY30" s="208"/>
    </row>
    <row r="31" spans="1:58" s="196" customFormat="1" ht="12" customHeight="1">
      <c r="A31" s="197"/>
      <c r="B31" s="198"/>
      <c r="C31" s="199"/>
      <c r="D31" s="199"/>
      <c r="E31" s="198"/>
      <c r="F31" s="199"/>
      <c r="G31" s="199"/>
      <c r="H31" s="199"/>
      <c r="I31" s="199"/>
      <c r="J31" s="199"/>
      <c r="K31" s="199"/>
      <c r="L31" s="199"/>
      <c r="N31" s="199"/>
      <c r="P31" s="197"/>
      <c r="Q31" s="197"/>
      <c r="R31" s="199"/>
      <c r="S31" s="199"/>
      <c r="U31" s="208"/>
      <c r="AF31" s="197"/>
      <c r="AG31" s="199"/>
      <c r="AH31" s="199"/>
      <c r="AJ31" s="208"/>
      <c r="AU31" s="197"/>
      <c r="AV31" s="199"/>
      <c r="AW31" s="199"/>
      <c r="AY31" s="208"/>
    </row>
    <row r="32" spans="1:58" s="196" customFormat="1" ht="12" customHeight="1">
      <c r="A32" s="197"/>
      <c r="B32" s="198"/>
      <c r="C32" s="199"/>
      <c r="D32" s="199"/>
      <c r="E32" s="198"/>
      <c r="F32" s="199"/>
      <c r="G32" s="199"/>
      <c r="H32" s="199"/>
      <c r="I32" s="199"/>
      <c r="J32" s="199"/>
      <c r="K32" s="199"/>
      <c r="L32" s="199"/>
      <c r="N32" s="199"/>
      <c r="P32" s="197"/>
      <c r="Q32" s="197"/>
      <c r="R32" s="199"/>
      <c r="S32" s="199"/>
      <c r="U32" s="208"/>
      <c r="V32" s="197"/>
      <c r="AF32" s="197"/>
      <c r="AG32" s="199"/>
      <c r="AH32" s="199"/>
      <c r="AJ32" s="208"/>
      <c r="AK32" s="197"/>
      <c r="AU32" s="197"/>
      <c r="AV32" s="199"/>
      <c r="AW32" s="199"/>
      <c r="AY32" s="208"/>
      <c r="AZ32" s="197"/>
    </row>
    <row r="33" spans="2:49" ht="12" customHeight="1">
      <c r="B33" s="210"/>
      <c r="C33" s="211"/>
      <c r="D33" s="211"/>
      <c r="E33" s="210"/>
      <c r="F33" s="211"/>
      <c r="G33" s="211"/>
      <c r="H33" s="211"/>
      <c r="I33" s="211"/>
      <c r="J33" s="211"/>
      <c r="K33" s="211"/>
      <c r="L33" s="211"/>
      <c r="N33" s="211"/>
      <c r="R33" s="211"/>
      <c r="S33" s="211"/>
      <c r="AG33" s="211"/>
      <c r="AH33" s="211"/>
      <c r="AV33" s="211"/>
      <c r="AW33" s="211"/>
    </row>
    <row r="34" spans="2:49" ht="12" customHeight="1">
      <c r="B34" s="210"/>
      <c r="C34" s="211"/>
      <c r="D34" s="211"/>
      <c r="E34" s="210"/>
      <c r="F34" s="211"/>
      <c r="G34" s="211"/>
      <c r="H34" s="211"/>
      <c r="I34" s="211"/>
      <c r="J34" s="211"/>
      <c r="K34" s="211"/>
      <c r="L34" s="211"/>
      <c r="N34" s="211"/>
      <c r="R34" s="211"/>
      <c r="S34" s="211"/>
      <c r="AG34" s="211"/>
      <c r="AH34" s="211"/>
      <c r="AV34" s="211"/>
      <c r="AW34" s="211"/>
    </row>
    <row r="35" spans="2:49" ht="12" customHeight="1">
      <c r="B35" s="210"/>
      <c r="C35" s="211"/>
      <c r="D35" s="211"/>
      <c r="E35" s="210"/>
      <c r="F35" s="211"/>
      <c r="G35" s="211"/>
      <c r="H35" s="211"/>
      <c r="I35" s="211"/>
      <c r="J35" s="211"/>
      <c r="K35" s="211"/>
      <c r="L35" s="211"/>
      <c r="N35" s="211"/>
      <c r="R35" s="211"/>
      <c r="S35" s="211"/>
      <c r="AG35" s="211"/>
      <c r="AH35" s="211"/>
      <c r="AV35" s="211"/>
      <c r="AW35" s="211"/>
    </row>
    <row r="36" spans="2:49" ht="12" customHeight="1">
      <c r="B36" s="210"/>
      <c r="C36" s="211"/>
      <c r="D36" s="211"/>
      <c r="E36" s="210"/>
      <c r="F36" s="211"/>
      <c r="G36" s="211"/>
      <c r="H36" s="211"/>
      <c r="I36" s="211"/>
      <c r="J36" s="211"/>
      <c r="K36" s="211"/>
      <c r="L36" s="211"/>
      <c r="N36" s="211"/>
      <c r="R36" s="211"/>
      <c r="S36" s="211"/>
      <c r="AG36" s="211"/>
      <c r="AH36" s="211"/>
      <c r="AV36" s="211"/>
      <c r="AW36" s="211"/>
    </row>
    <row r="37" spans="2:49" ht="12" customHeight="1">
      <c r="B37" s="210"/>
      <c r="C37" s="211"/>
      <c r="D37" s="211"/>
      <c r="E37" s="210"/>
      <c r="F37" s="211"/>
      <c r="G37" s="211"/>
      <c r="H37" s="211"/>
      <c r="I37" s="211"/>
      <c r="J37" s="211"/>
      <c r="K37" s="211"/>
      <c r="L37" s="211"/>
      <c r="N37" s="211"/>
      <c r="R37" s="211"/>
      <c r="S37" s="211"/>
      <c r="AG37" s="211"/>
      <c r="AH37" s="211"/>
      <c r="AV37" s="211"/>
      <c r="AW37" s="211"/>
    </row>
    <row r="38" spans="2:49" ht="12" customHeight="1"/>
    <row r="39" spans="2:49" ht="12" customHeight="1"/>
    <row r="40" spans="2:49" ht="12" customHeight="1"/>
    <row r="41" spans="2:49" ht="12" customHeight="1"/>
    <row r="42" spans="2:49" ht="12" customHeight="1"/>
    <row r="43" spans="2:49" ht="12" customHeight="1"/>
  </sheetData>
  <mergeCells count="12">
    <mergeCell ref="AU3:AZ3"/>
    <mergeCell ref="A3:G3"/>
    <mergeCell ref="A2:G2"/>
    <mergeCell ref="P3:W3"/>
    <mergeCell ref="AF2:AL2"/>
    <mergeCell ref="AF3:AL3"/>
    <mergeCell ref="BA2:BF2"/>
    <mergeCell ref="AU2:AZ2"/>
    <mergeCell ref="H2:O2"/>
    <mergeCell ref="X2:AE2"/>
    <mergeCell ref="AM2:AT2"/>
    <mergeCell ref="P2:W2"/>
  </mergeCells>
  <phoneticPr fontId="17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verticalDpi="300" r:id="rId1"/>
  <headerFooter alignWithMargins="0"/>
  <colBreaks count="3" manualBreakCount="3">
    <brk id="15" max="1048575" man="1"/>
    <brk id="31" max="1048575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50"/>
  <sheetViews>
    <sheetView view="pageBreakPreview" topLeftCell="C7" zoomScale="85" zoomScaleNormal="73" zoomScaleSheetLayoutView="85" workbookViewId="0">
      <selection activeCell="N27" sqref="N27"/>
    </sheetView>
  </sheetViews>
  <sheetFormatPr defaultColWidth="6.875" defaultRowHeight="11.25"/>
  <cols>
    <col min="1" max="1" width="10.625" style="7" customWidth="1"/>
    <col min="2" max="2" width="9.625" style="7" customWidth="1"/>
    <col min="3" max="5" width="9.125" style="7" customWidth="1"/>
    <col min="6" max="6" width="9.125" style="9" customWidth="1"/>
    <col min="7" max="7" width="9.125" style="26" customWidth="1"/>
    <col min="8" max="9" width="9.125" style="7" customWidth="1"/>
    <col min="10" max="11" width="9.75" style="7" customWidth="1"/>
    <col min="12" max="18" width="9.125" style="7" customWidth="1"/>
    <col min="19" max="19" width="9.625" style="7" customWidth="1"/>
    <col min="20" max="20" width="10.625" style="7" customWidth="1"/>
    <col min="21" max="21" width="8.25" style="7" bestFit="1" customWidth="1"/>
    <col min="22" max="16384" width="6.875" style="7"/>
  </cols>
  <sheetData>
    <row r="1" spans="1:21" s="3" customFormat="1" ht="27.95" customHeight="1">
      <c r="A1" s="1"/>
      <c r="B1" s="1"/>
      <c r="C1" s="1"/>
      <c r="D1" s="1"/>
      <c r="E1" s="1"/>
      <c r="F1" s="27"/>
      <c r="G1" s="2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84" customFormat="1" ht="30" customHeight="1">
      <c r="A2" s="2138" t="s">
        <v>744</v>
      </c>
      <c r="B2" s="2138"/>
      <c r="C2" s="2138"/>
      <c r="D2" s="2138"/>
      <c r="E2" s="2138"/>
      <c r="F2" s="2138"/>
      <c r="G2" s="2138"/>
      <c r="H2" s="2138"/>
      <c r="I2" s="2138"/>
      <c r="J2" s="2138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21" s="387" customFormat="1" ht="39.950000000000003" customHeight="1">
      <c r="A3" s="2139" t="s">
        <v>1030</v>
      </c>
      <c r="B3" s="2139"/>
      <c r="C3" s="2139"/>
      <c r="D3" s="2139"/>
      <c r="E3" s="2139"/>
      <c r="F3" s="2139"/>
      <c r="G3" s="2139"/>
      <c r="H3" s="2139"/>
      <c r="I3" s="2139"/>
      <c r="J3" s="2139"/>
      <c r="K3" s="394"/>
      <c r="L3" s="394"/>
      <c r="M3" s="394"/>
      <c r="N3" s="394"/>
      <c r="O3" s="394"/>
      <c r="P3" s="394"/>
      <c r="Q3" s="394"/>
      <c r="R3" s="394"/>
      <c r="S3" s="394"/>
      <c r="T3" s="394"/>
    </row>
    <row r="4" spans="1:21" s="360" customFormat="1" ht="20.100000000000001" customHeight="1">
      <c r="A4" s="360" t="s">
        <v>1024</v>
      </c>
      <c r="F4" s="546"/>
      <c r="G4" s="358"/>
      <c r="R4" s="546"/>
      <c r="S4" s="546"/>
      <c r="T4" s="546" t="s">
        <v>1025</v>
      </c>
    </row>
    <row r="5" spans="1:21" s="71" customFormat="1" ht="22.5" customHeight="1">
      <c r="A5" s="2132" t="s">
        <v>1096</v>
      </c>
      <c r="B5" s="547" t="s">
        <v>1097</v>
      </c>
      <c r="C5" s="548" t="s">
        <v>1098</v>
      </c>
      <c r="D5" s="547"/>
      <c r="E5" s="549"/>
      <c r="F5" s="552" t="s">
        <v>1082</v>
      </c>
      <c r="G5" s="556" t="s">
        <v>1081</v>
      </c>
      <c r="H5" s="558" t="s">
        <v>1083</v>
      </c>
      <c r="I5" s="549" t="s">
        <v>1099</v>
      </c>
      <c r="J5" s="547" t="s">
        <v>1100</v>
      </c>
      <c r="K5" s="547" t="s">
        <v>1097</v>
      </c>
      <c r="L5" s="2135" t="s">
        <v>1101</v>
      </c>
      <c r="M5" s="2140"/>
      <c r="N5" s="2141"/>
      <c r="O5" s="552" t="s">
        <v>1082</v>
      </c>
      <c r="P5" s="561" t="s">
        <v>1081</v>
      </c>
      <c r="Q5" s="547" t="s">
        <v>1083</v>
      </c>
      <c r="R5" s="558" t="s">
        <v>1099</v>
      </c>
      <c r="S5" s="547" t="s">
        <v>1100</v>
      </c>
      <c r="T5" s="2135" t="s">
        <v>1102</v>
      </c>
      <c r="U5" s="72"/>
    </row>
    <row r="6" spans="1:21" s="287" customFormat="1" ht="22.5" customHeight="1">
      <c r="A6" s="2133"/>
      <c r="B6" s="545" t="s">
        <v>1103</v>
      </c>
      <c r="C6" s="550" t="s">
        <v>1104</v>
      </c>
      <c r="D6" s="545"/>
      <c r="E6" s="551"/>
      <c r="F6" s="553"/>
      <c r="G6" s="557"/>
      <c r="H6" s="559"/>
      <c r="I6" s="554" t="s">
        <v>1105</v>
      </c>
      <c r="J6" s="545" t="s">
        <v>449</v>
      </c>
      <c r="K6" s="545" t="s">
        <v>1103</v>
      </c>
      <c r="L6" s="560" t="s">
        <v>1104</v>
      </c>
      <c r="M6" s="545"/>
      <c r="N6" s="551"/>
      <c r="O6" s="553"/>
      <c r="P6" s="562"/>
      <c r="Q6" s="545"/>
      <c r="R6" s="562" t="s">
        <v>1105</v>
      </c>
      <c r="S6" s="545" t="s">
        <v>449</v>
      </c>
      <c r="T6" s="2136"/>
      <c r="U6" s="288"/>
    </row>
    <row r="7" spans="1:21" s="287" customFormat="1" ht="22.5" customHeight="1">
      <c r="A7" s="2133"/>
      <c r="B7" s="545" t="s">
        <v>26</v>
      </c>
      <c r="C7" s="560"/>
      <c r="D7" s="564" t="s">
        <v>1084</v>
      </c>
      <c r="E7" s="564" t="s">
        <v>1085</v>
      </c>
      <c r="F7" s="553" t="s">
        <v>1086</v>
      </c>
      <c r="G7" s="557" t="s">
        <v>1087</v>
      </c>
      <c r="H7" s="559" t="s">
        <v>1088</v>
      </c>
      <c r="I7" s="555"/>
      <c r="J7" s="545" t="s">
        <v>1089</v>
      </c>
      <c r="K7" s="545" t="s">
        <v>26</v>
      </c>
      <c r="L7" s="560"/>
      <c r="M7" s="564" t="s">
        <v>1084</v>
      </c>
      <c r="N7" s="564" t="s">
        <v>1085</v>
      </c>
      <c r="O7" s="553" t="s">
        <v>1086</v>
      </c>
      <c r="P7" s="562" t="s">
        <v>1087</v>
      </c>
      <c r="Q7" s="545" t="s">
        <v>1088</v>
      </c>
      <c r="R7" s="563"/>
      <c r="S7" s="545" t="s">
        <v>1089</v>
      </c>
      <c r="T7" s="2136"/>
      <c r="U7" s="288"/>
    </row>
    <row r="8" spans="1:21" s="287" customFormat="1" ht="22.5" customHeight="1">
      <c r="A8" s="2134"/>
      <c r="B8" s="1907" t="s">
        <v>1090</v>
      </c>
      <c r="C8" s="1908"/>
      <c r="D8" s="1909" t="s">
        <v>27</v>
      </c>
      <c r="E8" s="1909" t="s">
        <v>28</v>
      </c>
      <c r="F8" s="1907" t="s">
        <v>1091</v>
      </c>
      <c r="G8" s="1910" t="s">
        <v>1092</v>
      </c>
      <c r="H8" s="1909" t="s">
        <v>1093</v>
      </c>
      <c r="I8" s="1911" t="s">
        <v>1094</v>
      </c>
      <c r="J8" s="1907" t="s">
        <v>1095</v>
      </c>
      <c r="K8" s="1907" t="s">
        <v>1090</v>
      </c>
      <c r="L8" s="1908"/>
      <c r="M8" s="1909" t="s">
        <v>27</v>
      </c>
      <c r="N8" s="1909" t="s">
        <v>28</v>
      </c>
      <c r="O8" s="1907" t="s">
        <v>1091</v>
      </c>
      <c r="P8" s="1909" t="s">
        <v>1092</v>
      </c>
      <c r="Q8" s="1907" t="s">
        <v>1093</v>
      </c>
      <c r="R8" s="1909" t="s">
        <v>1094</v>
      </c>
      <c r="S8" s="1907" t="s">
        <v>1095</v>
      </c>
      <c r="T8" s="2137"/>
      <c r="U8" s="288"/>
    </row>
    <row r="9" spans="1:21" s="57" customFormat="1" ht="18.2" customHeight="1">
      <c r="A9" s="565" t="s">
        <v>32</v>
      </c>
      <c r="B9" s="566"/>
      <c r="C9" s="567">
        <v>25012</v>
      </c>
      <c r="D9" s="568">
        <v>12551</v>
      </c>
      <c r="E9" s="568">
        <v>12462</v>
      </c>
      <c r="F9" s="569" t="s">
        <v>370</v>
      </c>
      <c r="G9" s="570">
        <v>100.7</v>
      </c>
      <c r="H9" s="570">
        <v>254.1</v>
      </c>
      <c r="I9" s="571">
        <v>98431</v>
      </c>
      <c r="J9" s="572">
        <v>10600</v>
      </c>
      <c r="K9" s="566"/>
      <c r="L9" s="571">
        <v>41214</v>
      </c>
      <c r="M9" s="568">
        <v>20772</v>
      </c>
      <c r="N9" s="568">
        <v>20442</v>
      </c>
      <c r="O9" s="573">
        <v>1</v>
      </c>
      <c r="P9" s="574">
        <v>101.6</v>
      </c>
      <c r="Q9" s="574">
        <v>415.6</v>
      </c>
      <c r="R9" s="566">
        <v>99173</v>
      </c>
      <c r="S9" s="571">
        <v>19339</v>
      </c>
      <c r="T9" s="575" t="s">
        <v>35</v>
      </c>
      <c r="U9" s="215"/>
    </row>
    <row r="10" spans="1:21" s="57" customFormat="1" ht="18.2" customHeight="1">
      <c r="A10" s="565" t="s">
        <v>33</v>
      </c>
      <c r="B10" s="571"/>
      <c r="C10" s="567">
        <v>25766</v>
      </c>
      <c r="D10" s="568">
        <v>12937</v>
      </c>
      <c r="E10" s="568">
        <v>12829</v>
      </c>
      <c r="F10" s="569">
        <v>3.01</v>
      </c>
      <c r="G10" s="570">
        <v>100.8</v>
      </c>
      <c r="H10" s="570">
        <v>261.8</v>
      </c>
      <c r="I10" s="571">
        <v>98431</v>
      </c>
      <c r="J10" s="566">
        <v>10900</v>
      </c>
      <c r="K10" s="566"/>
      <c r="L10" s="571">
        <v>41622</v>
      </c>
      <c r="M10" s="568">
        <v>20960</v>
      </c>
      <c r="N10" s="568">
        <v>20662</v>
      </c>
      <c r="O10" s="569">
        <v>0.99</v>
      </c>
      <c r="P10" s="574">
        <v>101.4</v>
      </c>
      <c r="Q10" s="574">
        <v>419.5</v>
      </c>
      <c r="R10" s="576">
        <v>99222</v>
      </c>
      <c r="S10" s="571">
        <v>19559</v>
      </c>
      <c r="T10" s="575" t="s">
        <v>37</v>
      </c>
      <c r="U10" s="215"/>
    </row>
    <row r="11" spans="1:21" s="57" customFormat="1" ht="18.2" customHeight="1">
      <c r="A11" s="565" t="s">
        <v>34</v>
      </c>
      <c r="B11" s="571"/>
      <c r="C11" s="566">
        <v>26513</v>
      </c>
      <c r="D11" s="577">
        <v>13321</v>
      </c>
      <c r="E11" s="577">
        <v>13192</v>
      </c>
      <c r="F11" s="569">
        <v>2.9</v>
      </c>
      <c r="G11" s="570">
        <v>101</v>
      </c>
      <c r="H11" s="570">
        <v>269.39999999999998</v>
      </c>
      <c r="I11" s="571">
        <v>98431</v>
      </c>
      <c r="J11" s="571">
        <v>11140</v>
      </c>
      <c r="K11" s="566"/>
      <c r="L11" s="571">
        <v>42031</v>
      </c>
      <c r="M11" s="568">
        <v>21155</v>
      </c>
      <c r="N11" s="568">
        <v>20876</v>
      </c>
      <c r="O11" s="573">
        <v>0.98</v>
      </c>
      <c r="P11" s="574">
        <v>101.3</v>
      </c>
      <c r="Q11" s="574">
        <v>423.5</v>
      </c>
      <c r="R11" s="566">
        <v>99237</v>
      </c>
      <c r="S11" s="571">
        <v>19762</v>
      </c>
      <c r="T11" s="575" t="s">
        <v>39</v>
      </c>
      <c r="U11" s="215"/>
    </row>
    <row r="12" spans="1:21" s="58" customFormat="1" ht="18.2" customHeight="1">
      <c r="A12" s="565" t="s">
        <v>36</v>
      </c>
      <c r="B12" s="571"/>
      <c r="C12" s="566">
        <v>27262</v>
      </c>
      <c r="D12" s="568">
        <v>13708</v>
      </c>
      <c r="E12" s="568">
        <v>13554</v>
      </c>
      <c r="F12" s="569">
        <v>2.83</v>
      </c>
      <c r="G12" s="578">
        <v>101.1</v>
      </c>
      <c r="H12" s="578">
        <v>277</v>
      </c>
      <c r="I12" s="571">
        <v>98431</v>
      </c>
      <c r="J12" s="566">
        <v>11460</v>
      </c>
      <c r="K12" s="566"/>
      <c r="L12" s="571">
        <v>42449</v>
      </c>
      <c r="M12" s="568">
        <v>21357</v>
      </c>
      <c r="N12" s="568">
        <v>21092</v>
      </c>
      <c r="O12" s="573">
        <v>0.99</v>
      </c>
      <c r="P12" s="574">
        <v>101.3</v>
      </c>
      <c r="Q12" s="574">
        <v>427.6</v>
      </c>
      <c r="R12" s="566">
        <v>99263</v>
      </c>
      <c r="S12" s="572">
        <v>19977</v>
      </c>
      <c r="T12" s="575" t="s">
        <v>41</v>
      </c>
      <c r="U12" s="215"/>
    </row>
    <row r="13" spans="1:21" s="56" customFormat="1" ht="18.2" customHeight="1">
      <c r="A13" s="565" t="s">
        <v>38</v>
      </c>
      <c r="B13" s="571" t="s">
        <v>376</v>
      </c>
      <c r="C13" s="566">
        <v>27984</v>
      </c>
      <c r="D13" s="568">
        <v>14082</v>
      </c>
      <c r="E13" s="568">
        <v>13902</v>
      </c>
      <c r="F13" s="569">
        <v>2.65</v>
      </c>
      <c r="G13" s="578">
        <v>101.3</v>
      </c>
      <c r="H13" s="578">
        <v>284.3</v>
      </c>
      <c r="I13" s="571">
        <v>98431</v>
      </c>
      <c r="J13" s="567">
        <v>11770</v>
      </c>
      <c r="K13" s="566"/>
      <c r="L13" s="571">
        <v>42869</v>
      </c>
      <c r="M13" s="568">
        <v>21568</v>
      </c>
      <c r="N13" s="568">
        <v>21301</v>
      </c>
      <c r="O13" s="573">
        <v>0.99</v>
      </c>
      <c r="P13" s="574">
        <v>101.3</v>
      </c>
      <c r="Q13" s="574">
        <v>431.8</v>
      </c>
      <c r="R13" s="566">
        <v>99274</v>
      </c>
      <c r="S13" s="571">
        <v>20221</v>
      </c>
      <c r="T13" s="575" t="s">
        <v>43</v>
      </c>
      <c r="U13" s="215"/>
    </row>
    <row r="14" spans="1:21" s="56" customFormat="1" ht="18.2" customHeight="1">
      <c r="A14" s="565" t="s">
        <v>40</v>
      </c>
      <c r="B14" s="571"/>
      <c r="C14" s="566">
        <v>28705</v>
      </c>
      <c r="D14" s="568">
        <v>14453</v>
      </c>
      <c r="E14" s="568">
        <v>14252</v>
      </c>
      <c r="F14" s="569">
        <v>2.58</v>
      </c>
      <c r="G14" s="578">
        <v>101.4</v>
      </c>
      <c r="H14" s="578">
        <v>291.5</v>
      </c>
      <c r="I14" s="571">
        <v>98477</v>
      </c>
      <c r="J14" s="566">
        <v>12100</v>
      </c>
      <c r="K14" s="566">
        <v>43411</v>
      </c>
      <c r="L14" s="566" t="s">
        <v>403</v>
      </c>
      <c r="M14" s="568">
        <v>-21782</v>
      </c>
      <c r="N14" s="568">
        <v>-21629</v>
      </c>
      <c r="O14" s="579" t="s">
        <v>370</v>
      </c>
      <c r="P14" s="578">
        <v>-100.7</v>
      </c>
      <c r="Q14" s="578">
        <v>-437.3</v>
      </c>
      <c r="R14" s="566">
        <v>99274</v>
      </c>
      <c r="S14" s="571" t="s">
        <v>403</v>
      </c>
      <c r="T14" s="575" t="s">
        <v>43</v>
      </c>
      <c r="U14" s="215"/>
    </row>
    <row r="15" spans="1:21" s="56" customFormat="1" ht="18.2" customHeight="1">
      <c r="A15" s="565" t="s">
        <v>42</v>
      </c>
      <c r="B15" s="566">
        <v>29160</v>
      </c>
      <c r="C15" s="567" t="s">
        <v>403</v>
      </c>
      <c r="D15" s="568">
        <v>-14684</v>
      </c>
      <c r="E15" s="568">
        <v>-14475</v>
      </c>
      <c r="F15" s="569" t="s">
        <v>370</v>
      </c>
      <c r="G15" s="578">
        <v>-101.4</v>
      </c>
      <c r="H15" s="578">
        <v>-296.10000000000002</v>
      </c>
      <c r="I15" s="571">
        <v>98447</v>
      </c>
      <c r="J15" s="566" t="s">
        <v>403</v>
      </c>
      <c r="K15" s="566"/>
      <c r="L15" s="571">
        <v>43296</v>
      </c>
      <c r="M15" s="568">
        <v>21784</v>
      </c>
      <c r="N15" s="568">
        <v>21512</v>
      </c>
      <c r="O15" s="573">
        <v>0.99</v>
      </c>
      <c r="P15" s="574">
        <v>101.3</v>
      </c>
      <c r="Q15" s="574">
        <v>436</v>
      </c>
      <c r="R15" s="566">
        <v>99300</v>
      </c>
      <c r="S15" s="571">
        <v>20495</v>
      </c>
      <c r="T15" s="575" t="s">
        <v>45</v>
      </c>
      <c r="U15" s="215"/>
    </row>
    <row r="16" spans="1:21" s="56" customFormat="1" ht="18.2" customHeight="1">
      <c r="A16" s="565" t="s">
        <v>42</v>
      </c>
      <c r="B16" s="566"/>
      <c r="C16" s="572">
        <v>29436</v>
      </c>
      <c r="D16" s="580">
        <v>14830</v>
      </c>
      <c r="E16" s="580">
        <v>14606</v>
      </c>
      <c r="F16" s="569">
        <v>2.5499999999999998</v>
      </c>
      <c r="G16" s="570">
        <v>101.5</v>
      </c>
      <c r="H16" s="570">
        <v>298.89999999999998</v>
      </c>
      <c r="I16" s="571">
        <v>98477</v>
      </c>
      <c r="J16" s="572">
        <v>12440</v>
      </c>
      <c r="K16" s="576"/>
      <c r="L16" s="576">
        <v>43748</v>
      </c>
      <c r="M16" s="568">
        <v>22014</v>
      </c>
      <c r="N16" s="568">
        <v>21734</v>
      </c>
      <c r="O16" s="573">
        <v>1.04</v>
      </c>
      <c r="P16" s="574">
        <v>101.3</v>
      </c>
      <c r="Q16" s="574">
        <v>440.5</v>
      </c>
      <c r="R16" s="576">
        <v>99314</v>
      </c>
      <c r="S16" s="571">
        <v>20798</v>
      </c>
      <c r="T16" s="575" t="s">
        <v>451</v>
      </c>
      <c r="U16" s="215"/>
    </row>
    <row r="17" spans="1:21" s="4" customFormat="1" ht="18.2" customHeight="1">
      <c r="A17" s="565" t="s">
        <v>44</v>
      </c>
      <c r="B17" s="566"/>
      <c r="C17" s="566">
        <v>30131</v>
      </c>
      <c r="D17" s="568">
        <v>15205</v>
      </c>
      <c r="E17" s="568">
        <v>14926</v>
      </c>
      <c r="F17" s="569">
        <v>2.36</v>
      </c>
      <c r="G17" s="578">
        <v>101.9</v>
      </c>
      <c r="H17" s="578">
        <v>306</v>
      </c>
      <c r="I17" s="571">
        <v>98477</v>
      </c>
      <c r="J17" s="566">
        <v>2172.1999999999998</v>
      </c>
      <c r="K17" s="566"/>
      <c r="L17" s="571">
        <v>44195</v>
      </c>
      <c r="M17" s="568">
        <v>22243</v>
      </c>
      <c r="N17" s="568">
        <v>21952</v>
      </c>
      <c r="O17" s="569">
        <v>1.02</v>
      </c>
      <c r="P17" s="574">
        <v>101.3</v>
      </c>
      <c r="Q17" s="574">
        <v>444.7</v>
      </c>
      <c r="R17" s="566">
        <v>99392</v>
      </c>
      <c r="S17" s="571">
        <v>21123</v>
      </c>
      <c r="T17" s="575" t="s">
        <v>452</v>
      </c>
      <c r="U17" s="215"/>
    </row>
    <row r="18" spans="1:21" s="4" customFormat="1" ht="18.2" customHeight="1">
      <c r="A18" s="565" t="s">
        <v>46</v>
      </c>
      <c r="B18" s="566"/>
      <c r="C18" s="566">
        <v>30838</v>
      </c>
      <c r="D18" s="568">
        <v>15576</v>
      </c>
      <c r="E18" s="568">
        <v>15262</v>
      </c>
      <c r="F18" s="569">
        <v>2.35</v>
      </c>
      <c r="G18" s="578">
        <v>102.1</v>
      </c>
      <c r="H18" s="578">
        <v>313.10000000000002</v>
      </c>
      <c r="I18" s="571">
        <v>98477</v>
      </c>
      <c r="J18" s="571">
        <v>13150</v>
      </c>
      <c r="K18" s="566"/>
      <c r="L18" s="571">
        <v>44642</v>
      </c>
      <c r="M18" s="568">
        <v>22472</v>
      </c>
      <c r="N18" s="568">
        <v>22169</v>
      </c>
      <c r="O18" s="573">
        <v>1.01</v>
      </c>
      <c r="P18" s="574">
        <v>101.4</v>
      </c>
      <c r="Q18" s="574">
        <v>449.1</v>
      </c>
      <c r="R18" s="566">
        <v>99394</v>
      </c>
      <c r="S18" s="571">
        <v>21353</v>
      </c>
      <c r="T18" s="575" t="s">
        <v>453</v>
      </c>
      <c r="U18" s="215"/>
    </row>
    <row r="19" spans="1:21" s="4" customFormat="1" ht="18.2" customHeight="1">
      <c r="A19" s="565" t="s">
        <v>47</v>
      </c>
      <c r="B19" s="566" t="s">
        <v>376</v>
      </c>
      <c r="C19" s="566">
        <v>31544</v>
      </c>
      <c r="D19" s="568">
        <v>15941</v>
      </c>
      <c r="E19" s="568">
        <v>15603</v>
      </c>
      <c r="F19" s="569">
        <v>2.29</v>
      </c>
      <c r="G19" s="578">
        <v>102.2</v>
      </c>
      <c r="H19" s="578">
        <v>320.3</v>
      </c>
      <c r="I19" s="571">
        <v>98477</v>
      </c>
      <c r="J19" s="566">
        <v>13510</v>
      </c>
      <c r="K19" s="566"/>
      <c r="L19" s="571">
        <v>45093</v>
      </c>
      <c r="M19" s="568">
        <v>22705</v>
      </c>
      <c r="N19" s="568">
        <v>22388</v>
      </c>
      <c r="O19" s="573">
        <v>1.01</v>
      </c>
      <c r="P19" s="574">
        <v>101.4</v>
      </c>
      <c r="Q19" s="574">
        <v>454.3</v>
      </c>
      <c r="R19" s="566">
        <v>99268</v>
      </c>
      <c r="S19" s="572">
        <v>21543</v>
      </c>
      <c r="T19" s="575" t="s">
        <v>401</v>
      </c>
      <c r="U19" s="215"/>
    </row>
    <row r="20" spans="1:21" s="4" customFormat="1" ht="18.2" customHeight="1">
      <c r="A20" s="565" t="s">
        <v>48</v>
      </c>
      <c r="B20" s="566">
        <v>31466</v>
      </c>
      <c r="C20" s="566" t="s">
        <v>403</v>
      </c>
      <c r="D20" s="568">
        <v>-15796</v>
      </c>
      <c r="E20" s="568">
        <v>-15670</v>
      </c>
      <c r="F20" s="569" t="s">
        <v>370</v>
      </c>
      <c r="G20" s="578">
        <v>-100.8</v>
      </c>
      <c r="H20" s="578">
        <v>-320.39999999999998</v>
      </c>
      <c r="I20" s="571">
        <v>98222</v>
      </c>
      <c r="J20" s="567" t="s">
        <v>403</v>
      </c>
      <c r="K20" s="566">
        <v>44609</v>
      </c>
      <c r="L20" s="571" t="s">
        <v>403</v>
      </c>
      <c r="M20" s="568">
        <v>-22389</v>
      </c>
      <c r="N20" s="568">
        <v>-22219</v>
      </c>
      <c r="O20" s="573" t="s">
        <v>370</v>
      </c>
      <c r="P20" s="574">
        <v>-100.8</v>
      </c>
      <c r="Q20" s="574">
        <v>-449.4</v>
      </c>
      <c r="R20" s="566">
        <v>99268</v>
      </c>
      <c r="S20" s="571" t="s">
        <v>403</v>
      </c>
      <c r="T20" s="575" t="s">
        <v>401</v>
      </c>
      <c r="U20" s="215"/>
    </row>
    <row r="21" spans="1:21" s="52" customFormat="1" ht="18.2" customHeight="1">
      <c r="A21" s="565" t="s">
        <v>48</v>
      </c>
      <c r="B21" s="566"/>
      <c r="C21" s="567">
        <v>32241</v>
      </c>
      <c r="D21" s="580">
        <v>16309</v>
      </c>
      <c r="E21" s="580">
        <v>15932</v>
      </c>
      <c r="F21" s="569">
        <v>2.21</v>
      </c>
      <c r="G21" s="578">
        <v>102.4</v>
      </c>
      <c r="H21" s="578">
        <v>328.2</v>
      </c>
      <c r="I21" s="571">
        <v>98222</v>
      </c>
      <c r="J21" s="566">
        <v>14905</v>
      </c>
      <c r="K21" s="566"/>
      <c r="L21" s="566">
        <v>45525</v>
      </c>
      <c r="M21" s="568">
        <v>22925</v>
      </c>
      <c r="N21" s="568">
        <v>22600</v>
      </c>
      <c r="O21" s="579">
        <v>0.96</v>
      </c>
      <c r="P21" s="578">
        <v>101.4</v>
      </c>
      <c r="Q21" s="578">
        <v>458.4</v>
      </c>
      <c r="R21" s="566">
        <v>99313</v>
      </c>
      <c r="S21" s="571">
        <v>21684</v>
      </c>
      <c r="T21" s="575" t="s">
        <v>402</v>
      </c>
      <c r="U21" s="215"/>
    </row>
    <row r="22" spans="1:21" s="4" customFormat="1" ht="18.2" customHeight="1">
      <c r="A22" s="565" t="s">
        <v>49</v>
      </c>
      <c r="B22" s="566"/>
      <c r="C22" s="567">
        <v>32883</v>
      </c>
      <c r="D22" s="568">
        <v>16649</v>
      </c>
      <c r="E22" s="568">
        <v>16234</v>
      </c>
      <c r="F22" s="569">
        <v>1.99</v>
      </c>
      <c r="G22" s="578">
        <v>102.6</v>
      </c>
      <c r="H22" s="578">
        <v>334.7</v>
      </c>
      <c r="I22" s="571">
        <v>98234</v>
      </c>
      <c r="J22" s="566">
        <v>15292</v>
      </c>
      <c r="K22" s="571"/>
      <c r="L22" s="571">
        <v>45954</v>
      </c>
      <c r="M22" s="581">
        <v>23148</v>
      </c>
      <c r="N22" s="568">
        <v>22805</v>
      </c>
      <c r="O22" s="573">
        <v>0.94</v>
      </c>
      <c r="P22" s="574">
        <v>101.5</v>
      </c>
      <c r="Q22" s="574">
        <v>462.4</v>
      </c>
      <c r="R22" s="566">
        <v>99373</v>
      </c>
      <c r="S22" s="571">
        <v>21810</v>
      </c>
      <c r="T22" s="575" t="s">
        <v>454</v>
      </c>
      <c r="U22" s="215"/>
    </row>
    <row r="23" spans="1:21" s="4" customFormat="1" ht="18.2" customHeight="1">
      <c r="A23" s="565" t="s">
        <v>50</v>
      </c>
      <c r="B23" s="566"/>
      <c r="C23" s="566">
        <v>33505</v>
      </c>
      <c r="D23" s="580">
        <v>16955</v>
      </c>
      <c r="E23" s="580">
        <v>16550</v>
      </c>
      <c r="F23" s="569">
        <v>1.89</v>
      </c>
      <c r="G23" s="570">
        <v>102.4</v>
      </c>
      <c r="H23" s="570">
        <v>340.2</v>
      </c>
      <c r="I23" s="571">
        <v>98484</v>
      </c>
      <c r="J23" s="571">
        <v>15683</v>
      </c>
      <c r="K23" s="566"/>
      <c r="L23" s="571">
        <v>46287</v>
      </c>
      <c r="M23" s="581">
        <v>23296</v>
      </c>
      <c r="N23" s="568">
        <v>22991</v>
      </c>
      <c r="O23" s="569">
        <v>0.72</v>
      </c>
      <c r="P23" s="574">
        <v>101.3</v>
      </c>
      <c r="Q23" s="574">
        <v>465.6</v>
      </c>
      <c r="R23" s="566">
        <v>99408</v>
      </c>
      <c r="S23" s="571">
        <v>21942</v>
      </c>
      <c r="T23" s="575" t="s">
        <v>396</v>
      </c>
      <c r="U23" s="215"/>
    </row>
    <row r="24" spans="1:21" s="4" customFormat="1" ht="18.2" customHeight="1">
      <c r="A24" s="565" t="s">
        <v>51</v>
      </c>
      <c r="B24" s="566"/>
      <c r="C24" s="566">
        <v>34103</v>
      </c>
      <c r="D24" s="568">
        <v>17235</v>
      </c>
      <c r="E24" s="568">
        <v>16868</v>
      </c>
      <c r="F24" s="569">
        <v>1.78</v>
      </c>
      <c r="G24" s="578">
        <v>102.2</v>
      </c>
      <c r="H24" s="578">
        <v>345.3</v>
      </c>
      <c r="I24" s="571">
        <v>98758</v>
      </c>
      <c r="J24" s="566">
        <v>16080</v>
      </c>
      <c r="K24" s="566"/>
      <c r="L24" s="571">
        <v>46617</v>
      </c>
      <c r="M24" s="568">
        <v>23458</v>
      </c>
      <c r="N24" s="568">
        <v>23159</v>
      </c>
      <c r="O24" s="573">
        <v>0.71</v>
      </c>
      <c r="P24" s="574">
        <v>101.3</v>
      </c>
      <c r="Q24" s="574">
        <v>468.8</v>
      </c>
      <c r="R24" s="566">
        <v>99434</v>
      </c>
      <c r="S24" s="571">
        <v>22082</v>
      </c>
      <c r="T24" s="575" t="s">
        <v>53</v>
      </c>
      <c r="U24" s="215"/>
    </row>
    <row r="25" spans="1:21" s="4" customFormat="1" ht="18.2" customHeight="1">
      <c r="A25" s="565" t="s">
        <v>52</v>
      </c>
      <c r="B25" s="566"/>
      <c r="C25" s="566">
        <v>34692</v>
      </c>
      <c r="D25" s="568">
        <v>17514</v>
      </c>
      <c r="E25" s="568">
        <v>17178</v>
      </c>
      <c r="F25" s="569">
        <v>1.73</v>
      </c>
      <c r="G25" s="578">
        <v>102</v>
      </c>
      <c r="H25" s="578">
        <v>351</v>
      </c>
      <c r="I25" s="567">
        <v>98824</v>
      </c>
      <c r="J25" s="567">
        <v>16388</v>
      </c>
      <c r="K25" s="566"/>
      <c r="L25" s="571">
        <v>47008</v>
      </c>
      <c r="M25" s="581">
        <v>23667</v>
      </c>
      <c r="N25" s="581">
        <v>23341</v>
      </c>
      <c r="O25" s="573">
        <v>0.84</v>
      </c>
      <c r="P25" s="574">
        <v>101.4</v>
      </c>
      <c r="Q25" s="574">
        <v>470.9</v>
      </c>
      <c r="R25" s="566">
        <v>99816</v>
      </c>
      <c r="S25" s="572">
        <v>22175</v>
      </c>
      <c r="T25" s="575" t="s">
        <v>253</v>
      </c>
      <c r="U25" s="215"/>
    </row>
    <row r="26" spans="1:21" s="4" customFormat="1" ht="18.2" customHeight="1">
      <c r="A26" s="565" t="s">
        <v>29</v>
      </c>
      <c r="B26" s="566">
        <v>34707</v>
      </c>
      <c r="C26" s="566" t="s">
        <v>403</v>
      </c>
      <c r="D26" s="568">
        <v>-17461</v>
      </c>
      <c r="E26" s="568">
        <v>-17245</v>
      </c>
      <c r="F26" s="569" t="s">
        <v>370</v>
      </c>
      <c r="G26" s="578">
        <v>-101.3</v>
      </c>
      <c r="H26" s="578">
        <v>-351.3</v>
      </c>
      <c r="I26" s="566">
        <v>98807</v>
      </c>
      <c r="J26" s="566" t="s">
        <v>403</v>
      </c>
      <c r="K26" s="566">
        <v>46136.101000000002</v>
      </c>
      <c r="L26" s="571" t="s">
        <v>403</v>
      </c>
      <c r="M26" s="581">
        <v>-23158.581999999999</v>
      </c>
      <c r="N26" s="581">
        <v>-22977.519</v>
      </c>
      <c r="O26" s="573" t="s">
        <v>370</v>
      </c>
      <c r="P26" s="574">
        <v>-100.7</v>
      </c>
      <c r="Q26" s="574">
        <v>-463.9</v>
      </c>
      <c r="R26" s="566">
        <v>99816</v>
      </c>
      <c r="S26" s="571" t="s">
        <v>403</v>
      </c>
      <c r="T26" s="575" t="s">
        <v>253</v>
      </c>
      <c r="U26" s="215"/>
    </row>
    <row r="27" spans="1:21" s="52" customFormat="1" ht="18.2" customHeight="1">
      <c r="A27" s="565" t="s">
        <v>29</v>
      </c>
      <c r="B27" s="566"/>
      <c r="C27" s="567">
        <v>35281</v>
      </c>
      <c r="D27" s="580">
        <v>17766</v>
      </c>
      <c r="E27" s="580">
        <v>17515</v>
      </c>
      <c r="F27" s="569">
        <v>1.7</v>
      </c>
      <c r="G27" s="578">
        <v>101.4</v>
      </c>
      <c r="H27" s="578">
        <v>357.1</v>
      </c>
      <c r="I27" s="567">
        <v>98807</v>
      </c>
      <c r="J27" s="566">
        <v>16646</v>
      </c>
      <c r="K27" s="582"/>
      <c r="L27" s="566">
        <v>47357</v>
      </c>
      <c r="M27" s="568">
        <v>23843</v>
      </c>
      <c r="N27" s="568">
        <v>23514</v>
      </c>
      <c r="O27" s="579">
        <v>0.74</v>
      </c>
      <c r="P27" s="574">
        <f t="shared" ref="P27:P35" si="0">M27/N27*100</f>
        <v>101.39916645402738</v>
      </c>
      <c r="Q27" s="574">
        <v>474.3</v>
      </c>
      <c r="R27" s="566">
        <v>99852</v>
      </c>
      <c r="S27" s="571">
        <v>22253</v>
      </c>
      <c r="T27" s="575" t="s">
        <v>207</v>
      </c>
      <c r="U27" s="215"/>
    </row>
    <row r="28" spans="1:21" s="4" customFormat="1" ht="18.2" customHeight="1">
      <c r="A28" s="565" t="s">
        <v>30</v>
      </c>
      <c r="B28" s="566"/>
      <c r="C28" s="572">
        <v>35849</v>
      </c>
      <c r="D28" s="580">
        <v>18059</v>
      </c>
      <c r="E28" s="580">
        <v>17790</v>
      </c>
      <c r="F28" s="569">
        <v>1.61</v>
      </c>
      <c r="G28" s="570">
        <v>101.5</v>
      </c>
      <c r="H28" s="570">
        <v>362.8</v>
      </c>
      <c r="I28" s="566">
        <v>98799</v>
      </c>
      <c r="J28" s="572">
        <v>16871</v>
      </c>
      <c r="K28" s="566"/>
      <c r="L28" s="571">
        <v>47622</v>
      </c>
      <c r="M28" s="581">
        <v>23970</v>
      </c>
      <c r="N28" s="581">
        <v>23652</v>
      </c>
      <c r="O28" s="573">
        <v>0.56000000000000005</v>
      </c>
      <c r="P28" s="574">
        <f t="shared" si="0"/>
        <v>101.34449518011162</v>
      </c>
      <c r="Q28" s="574">
        <v>476.7</v>
      </c>
      <c r="R28" s="566">
        <v>99900</v>
      </c>
      <c r="S28" s="571">
        <v>22369</v>
      </c>
      <c r="T28" s="575" t="s">
        <v>254</v>
      </c>
      <c r="U28" s="215"/>
    </row>
    <row r="29" spans="1:21" s="4" customFormat="1" ht="18.2" customHeight="1">
      <c r="A29" s="565" t="s">
        <v>31</v>
      </c>
      <c r="B29" s="566"/>
      <c r="C29" s="566">
        <v>36412</v>
      </c>
      <c r="D29" s="568">
        <v>18349</v>
      </c>
      <c r="E29" s="568">
        <v>18062</v>
      </c>
      <c r="F29" s="569">
        <v>1.57</v>
      </c>
      <c r="G29" s="578">
        <v>101.5</v>
      </c>
      <c r="H29" s="578">
        <v>368.3</v>
      </c>
      <c r="I29" s="567">
        <v>98859</v>
      </c>
      <c r="J29" s="571">
        <v>17083</v>
      </c>
      <c r="K29" s="566"/>
      <c r="L29" s="571">
        <v>47859</v>
      </c>
      <c r="M29" s="581">
        <v>24090</v>
      </c>
      <c r="N29" s="581">
        <v>23770</v>
      </c>
      <c r="O29" s="569">
        <v>0.5</v>
      </c>
      <c r="P29" s="574">
        <f t="shared" si="0"/>
        <v>101.34623474968447</v>
      </c>
      <c r="Q29" s="574">
        <v>480.5</v>
      </c>
      <c r="R29" s="566">
        <v>99601</v>
      </c>
      <c r="S29" s="571">
        <v>22522</v>
      </c>
      <c r="T29" s="575" t="s">
        <v>566</v>
      </c>
      <c r="U29" s="215"/>
    </row>
    <row r="30" spans="1:21" s="59" customFormat="1" ht="18.2" customHeight="1">
      <c r="A30" s="565" t="s">
        <v>371</v>
      </c>
      <c r="B30" s="566"/>
      <c r="C30" s="566">
        <v>36969</v>
      </c>
      <c r="D30" s="568">
        <v>18637</v>
      </c>
      <c r="E30" s="568">
        <v>18332</v>
      </c>
      <c r="F30" s="569">
        <v>1.53</v>
      </c>
      <c r="G30" s="578">
        <v>101.7</v>
      </c>
      <c r="H30" s="578">
        <v>373.6</v>
      </c>
      <c r="I30" s="566">
        <v>98955</v>
      </c>
      <c r="J30" s="566">
        <v>17303</v>
      </c>
      <c r="K30" s="566"/>
      <c r="L30" s="571">
        <v>48039</v>
      </c>
      <c r="M30" s="581">
        <v>24165</v>
      </c>
      <c r="N30" s="581">
        <v>23874</v>
      </c>
      <c r="O30" s="573">
        <v>0.38</v>
      </c>
      <c r="P30" s="574">
        <f t="shared" si="0"/>
        <v>101.21889922090979</v>
      </c>
      <c r="Q30" s="574">
        <v>482.2</v>
      </c>
      <c r="R30" s="566">
        <v>99617</v>
      </c>
      <c r="S30" s="571">
        <v>22709</v>
      </c>
      <c r="T30" s="575" t="s">
        <v>531</v>
      </c>
      <c r="U30" s="215"/>
    </row>
    <row r="31" spans="1:21" s="59" customFormat="1" ht="18.2" customHeight="1">
      <c r="A31" s="565" t="s">
        <v>567</v>
      </c>
      <c r="B31" s="566" t="s">
        <v>376</v>
      </c>
      <c r="C31" s="566">
        <v>37534</v>
      </c>
      <c r="D31" s="568">
        <v>18929</v>
      </c>
      <c r="E31" s="568">
        <v>18605</v>
      </c>
      <c r="F31" s="569">
        <v>1.53</v>
      </c>
      <c r="G31" s="578">
        <v>101.7</v>
      </c>
      <c r="H31" s="578">
        <v>379.3</v>
      </c>
      <c r="I31" s="566">
        <v>98966</v>
      </c>
      <c r="J31" s="567">
        <v>17434</v>
      </c>
      <c r="K31" s="566"/>
      <c r="L31" s="571">
        <v>48138</v>
      </c>
      <c r="M31" s="581">
        <v>24191</v>
      </c>
      <c r="N31" s="581">
        <v>23947</v>
      </c>
      <c r="O31" s="573">
        <v>0.21</v>
      </c>
      <c r="P31" s="574">
        <f t="shared" si="0"/>
        <v>101.01891677454378</v>
      </c>
      <c r="Q31" s="574">
        <v>483.1</v>
      </c>
      <c r="R31" s="566">
        <v>99646</v>
      </c>
      <c r="S31" s="572">
        <v>22928</v>
      </c>
      <c r="T31" s="575" t="s">
        <v>1077</v>
      </c>
      <c r="U31" s="215"/>
    </row>
    <row r="32" spans="1:21" s="4" customFormat="1" ht="18.2" customHeight="1">
      <c r="A32" s="565" t="s">
        <v>1078</v>
      </c>
      <c r="B32" s="571">
        <v>37436</v>
      </c>
      <c r="C32" s="571" t="s">
        <v>403</v>
      </c>
      <c r="D32" s="581">
        <v>-18767</v>
      </c>
      <c r="E32" s="581">
        <v>-18669</v>
      </c>
      <c r="F32" s="569" t="s">
        <v>370</v>
      </c>
      <c r="G32" s="578">
        <v>-100.5</v>
      </c>
      <c r="H32" s="578">
        <v>-378.2</v>
      </c>
      <c r="I32" s="571">
        <v>98992</v>
      </c>
      <c r="J32" s="571" t="s">
        <v>403</v>
      </c>
      <c r="K32" s="566">
        <v>47279</v>
      </c>
      <c r="L32" s="571" t="s">
        <v>403</v>
      </c>
      <c r="M32" s="581">
        <v>-23624</v>
      </c>
      <c r="N32" s="581">
        <v>-23655</v>
      </c>
      <c r="O32" s="573" t="s">
        <v>403</v>
      </c>
      <c r="P32" s="574">
        <v>-99.9</v>
      </c>
      <c r="Q32" s="574">
        <v>-474.5</v>
      </c>
      <c r="R32" s="566">
        <v>99646</v>
      </c>
      <c r="S32" s="571" t="s">
        <v>403</v>
      </c>
      <c r="T32" s="583">
        <v>2005</v>
      </c>
      <c r="U32" s="215"/>
    </row>
    <row r="33" spans="1:21" s="4" customFormat="1" ht="18.2" customHeight="1">
      <c r="A33" s="584">
        <v>1980</v>
      </c>
      <c r="B33" s="566"/>
      <c r="C33" s="567">
        <v>38124</v>
      </c>
      <c r="D33" s="568">
        <v>19236</v>
      </c>
      <c r="E33" s="568">
        <v>18888</v>
      </c>
      <c r="F33" s="569">
        <v>1.57</v>
      </c>
      <c r="G33" s="578">
        <v>101.8</v>
      </c>
      <c r="H33" s="578">
        <v>385.1</v>
      </c>
      <c r="I33" s="566">
        <v>98992</v>
      </c>
      <c r="J33" s="566">
        <v>17622</v>
      </c>
      <c r="K33" s="566"/>
      <c r="L33" s="571">
        <v>48372</v>
      </c>
      <c r="M33" s="581">
        <v>24303</v>
      </c>
      <c r="N33" s="581">
        <v>24069</v>
      </c>
      <c r="O33" s="573">
        <v>0.49</v>
      </c>
      <c r="P33" s="585">
        <f t="shared" si="0"/>
        <v>100.97220491088122</v>
      </c>
      <c r="Q33" s="574">
        <v>483.8</v>
      </c>
      <c r="R33" s="566">
        <v>99990</v>
      </c>
      <c r="S33" s="571">
        <v>23079</v>
      </c>
      <c r="T33" s="583">
        <v>2006</v>
      </c>
      <c r="U33" s="215"/>
    </row>
    <row r="34" spans="1:21" s="4" customFormat="1" ht="18.2" customHeight="1">
      <c r="A34" s="584">
        <v>1981</v>
      </c>
      <c r="B34" s="576"/>
      <c r="C34" s="571">
        <v>38723</v>
      </c>
      <c r="D34" s="586">
        <v>19536</v>
      </c>
      <c r="E34" s="586">
        <v>19187</v>
      </c>
      <c r="F34" s="569">
        <v>1.57</v>
      </c>
      <c r="G34" s="574">
        <v>101.8</v>
      </c>
      <c r="H34" s="574">
        <v>391.1</v>
      </c>
      <c r="I34" s="576">
        <v>99016</v>
      </c>
      <c r="J34" s="571">
        <v>17866</v>
      </c>
      <c r="K34" s="587"/>
      <c r="L34" s="588">
        <v>48598</v>
      </c>
      <c r="M34" s="589">
        <v>24410</v>
      </c>
      <c r="N34" s="589">
        <v>24188</v>
      </c>
      <c r="O34" s="573">
        <v>0.47</v>
      </c>
      <c r="P34" s="585">
        <f t="shared" si="0"/>
        <v>100.91781048453778</v>
      </c>
      <c r="Q34" s="590">
        <v>485.8</v>
      </c>
      <c r="R34" s="591">
        <v>100033</v>
      </c>
      <c r="S34" s="588">
        <v>23200</v>
      </c>
      <c r="T34" s="583">
        <v>2007</v>
      </c>
      <c r="U34" s="215"/>
    </row>
    <row r="35" spans="1:21" s="4" customFormat="1" ht="18.2" customHeight="1">
      <c r="A35" s="584">
        <v>1982</v>
      </c>
      <c r="B35" s="592"/>
      <c r="C35" s="571">
        <v>39326</v>
      </c>
      <c r="D35" s="586">
        <v>19837</v>
      </c>
      <c r="E35" s="586">
        <v>19489</v>
      </c>
      <c r="F35" s="569">
        <v>1.56</v>
      </c>
      <c r="G35" s="574">
        <v>101.8</v>
      </c>
      <c r="H35" s="574">
        <v>397.1</v>
      </c>
      <c r="I35" s="576">
        <v>99022</v>
      </c>
      <c r="J35" s="571">
        <v>18168</v>
      </c>
      <c r="K35" s="592"/>
      <c r="L35" s="593">
        <v>48949</v>
      </c>
      <c r="M35" s="594">
        <v>24576</v>
      </c>
      <c r="N35" s="594">
        <v>24373</v>
      </c>
      <c r="O35" s="492">
        <v>0.72</v>
      </c>
      <c r="P35" s="585">
        <f t="shared" si="0"/>
        <v>100.83288885241866</v>
      </c>
      <c r="Q35" s="595">
        <v>488.8</v>
      </c>
      <c r="R35" s="596">
        <v>100139</v>
      </c>
      <c r="S35" s="597">
        <v>23298</v>
      </c>
      <c r="T35" s="598">
        <v>2008</v>
      </c>
      <c r="U35" s="215"/>
    </row>
    <row r="36" spans="1:21" s="4" customFormat="1" ht="18.2" customHeight="1">
      <c r="A36" s="584">
        <v>1983</v>
      </c>
      <c r="B36" s="571"/>
      <c r="C36" s="571">
        <v>39910</v>
      </c>
      <c r="D36" s="581">
        <v>20129</v>
      </c>
      <c r="E36" s="581">
        <v>19781</v>
      </c>
      <c r="F36" s="573">
        <v>1.49</v>
      </c>
      <c r="G36" s="574">
        <v>101.8</v>
      </c>
      <c r="H36" s="574">
        <v>402.8</v>
      </c>
      <c r="I36" s="571">
        <v>99091</v>
      </c>
      <c r="J36" s="571">
        <v>18528</v>
      </c>
      <c r="K36" s="592"/>
      <c r="L36" s="593">
        <v>49182</v>
      </c>
      <c r="M36" s="594">
        <v>24665</v>
      </c>
      <c r="N36" s="594">
        <v>24518</v>
      </c>
      <c r="O36" s="492">
        <v>0.46</v>
      </c>
      <c r="P36" s="585">
        <f>M36/N36*100</f>
        <v>100.59955950730075</v>
      </c>
      <c r="Q36" s="595">
        <v>490.8</v>
      </c>
      <c r="R36" s="599">
        <v>100208</v>
      </c>
      <c r="S36" s="597">
        <v>23380</v>
      </c>
      <c r="T36" s="598">
        <v>2009</v>
      </c>
      <c r="U36" s="215"/>
    </row>
    <row r="37" spans="1:21" s="4" customFormat="1" ht="18.2" customHeight="1">
      <c r="A37" s="600" t="s">
        <v>1079</v>
      </c>
      <c r="B37" s="571"/>
      <c r="C37" s="571">
        <v>40406</v>
      </c>
      <c r="D37" s="581">
        <v>20375</v>
      </c>
      <c r="E37" s="581">
        <v>20031</v>
      </c>
      <c r="F37" s="573">
        <v>1.24</v>
      </c>
      <c r="G37" s="574">
        <v>101.7</v>
      </c>
      <c r="H37" s="574">
        <v>407.7</v>
      </c>
      <c r="I37" s="571">
        <v>99117</v>
      </c>
      <c r="J37" s="572">
        <v>18828</v>
      </c>
      <c r="K37" s="601"/>
      <c r="L37" s="602">
        <f>SUM(M37:N37)</f>
        <v>49410.366000000002</v>
      </c>
      <c r="M37" s="581">
        <v>24757.776000000002</v>
      </c>
      <c r="N37" s="581">
        <v>24652.59</v>
      </c>
      <c r="O37" s="492">
        <v>0.48</v>
      </c>
      <c r="P37" s="2107">
        <f>M37/N37*100</f>
        <v>100.42667322175886</v>
      </c>
      <c r="Q37" s="2107">
        <v>493.9</v>
      </c>
      <c r="R37" s="601">
        <v>100212</v>
      </c>
      <c r="S37" s="601">
        <v>24187</v>
      </c>
      <c r="T37" s="598">
        <v>2010</v>
      </c>
      <c r="U37" s="215"/>
    </row>
    <row r="38" spans="1:21" s="4" customFormat="1" ht="18.2" customHeight="1">
      <c r="A38" s="600">
        <v>1985</v>
      </c>
      <c r="B38" s="566">
        <v>40448</v>
      </c>
      <c r="C38" s="571" t="s">
        <v>403</v>
      </c>
      <c r="D38" s="568">
        <v>-20244</v>
      </c>
      <c r="E38" s="568">
        <v>-20205</v>
      </c>
      <c r="F38" s="573" t="s">
        <v>370</v>
      </c>
      <c r="G38" s="574">
        <v>-100.2</v>
      </c>
      <c r="H38" s="574">
        <v>-408</v>
      </c>
      <c r="I38" s="566">
        <v>99143</v>
      </c>
      <c r="J38" s="571" t="s">
        <v>403</v>
      </c>
      <c r="K38" s="601">
        <v>48580</v>
      </c>
      <c r="L38" s="571" t="s">
        <v>403</v>
      </c>
      <c r="M38" s="581">
        <v>-24167</v>
      </c>
      <c r="N38" s="581">
        <v>-24413</v>
      </c>
      <c r="O38" s="573" t="s">
        <v>370</v>
      </c>
      <c r="P38" s="574">
        <v>-99</v>
      </c>
      <c r="Q38" s="574">
        <v>-485.6</v>
      </c>
      <c r="R38" s="566">
        <v>100212</v>
      </c>
      <c r="S38" s="571" t="s">
        <v>403</v>
      </c>
      <c r="T38" s="598">
        <v>2010</v>
      </c>
      <c r="U38" s="215"/>
    </row>
    <row r="39" spans="1:21" s="1592" customFormat="1" ht="18.2" customHeight="1">
      <c r="A39" s="1871"/>
      <c r="B39" s="1872"/>
      <c r="C39" s="1872">
        <v>40806</v>
      </c>
      <c r="D39" s="1873">
        <v>20576</v>
      </c>
      <c r="E39" s="1873">
        <v>20230</v>
      </c>
      <c r="F39" s="1874">
        <v>0.99</v>
      </c>
      <c r="G39" s="1875">
        <v>101.7</v>
      </c>
      <c r="H39" s="1875">
        <v>411.6</v>
      </c>
      <c r="I39" s="1872">
        <v>99143</v>
      </c>
      <c r="J39" s="1876">
        <v>19097</v>
      </c>
      <c r="K39" s="1877"/>
      <c r="L39" s="1878">
        <v>49779</v>
      </c>
      <c r="M39" s="1879">
        <v>24942</v>
      </c>
      <c r="N39" s="1879">
        <v>24837</v>
      </c>
      <c r="O39" s="1880">
        <v>0.74</v>
      </c>
      <c r="P39" s="2108">
        <f>M39/N39*100</f>
        <v>100.42275637154245</v>
      </c>
      <c r="Q39" s="1881">
        <v>497.7</v>
      </c>
      <c r="R39" s="1882">
        <v>100221</v>
      </c>
      <c r="S39" s="2106">
        <v>24308</v>
      </c>
      <c r="T39" s="1883">
        <v>2011</v>
      </c>
    </row>
    <row r="40" spans="1:21" s="532" customFormat="1" ht="12" customHeight="1">
      <c r="A40" s="532" t="s">
        <v>487</v>
      </c>
      <c r="C40" s="533"/>
      <c r="D40" s="533"/>
      <c r="E40" s="533"/>
      <c r="F40" s="533"/>
      <c r="G40" s="534"/>
      <c r="H40" s="535"/>
      <c r="I40" s="533"/>
      <c r="J40" s="533"/>
      <c r="K40" s="531"/>
      <c r="M40" s="531"/>
      <c r="N40" s="531"/>
      <c r="O40" s="531"/>
      <c r="P40" s="531"/>
      <c r="Q40" s="536"/>
      <c r="R40" s="536"/>
      <c r="S40" s="536"/>
      <c r="T40" s="533" t="s">
        <v>54</v>
      </c>
    </row>
    <row r="41" spans="1:21" s="532" customFormat="1" ht="12" customHeight="1">
      <c r="A41" s="532" t="s">
        <v>1080</v>
      </c>
      <c r="C41" s="533"/>
      <c r="D41" s="533"/>
      <c r="E41" s="533"/>
      <c r="F41" s="533"/>
      <c r="G41" s="534"/>
      <c r="H41" s="535"/>
      <c r="I41" s="533"/>
      <c r="J41" s="533"/>
      <c r="K41" s="531"/>
      <c r="L41" s="537"/>
      <c r="M41" s="538"/>
      <c r="N41" s="538"/>
      <c r="O41" s="539"/>
      <c r="P41" s="540"/>
      <c r="Q41" s="541"/>
      <c r="R41" s="542"/>
      <c r="S41" s="537"/>
      <c r="T41" s="543"/>
    </row>
    <row r="42" spans="1:21" s="532" customFormat="1" ht="12" customHeight="1">
      <c r="A42" s="532" t="s">
        <v>488</v>
      </c>
      <c r="C42" s="533"/>
      <c r="D42" s="533"/>
      <c r="E42" s="533"/>
      <c r="F42" s="533"/>
      <c r="G42" s="534"/>
      <c r="H42" s="535"/>
      <c r="I42" s="533"/>
      <c r="J42" s="533"/>
      <c r="K42" s="531"/>
      <c r="M42" s="531"/>
      <c r="N42" s="531"/>
      <c r="O42" s="531"/>
      <c r="P42" s="531"/>
      <c r="Q42" s="531"/>
      <c r="R42" s="531"/>
      <c r="S42" s="531"/>
      <c r="T42" s="531"/>
    </row>
    <row r="43" spans="1:21" s="4" customFormat="1" ht="12" customHeight="1">
      <c r="F43" s="28"/>
      <c r="G43" s="38"/>
      <c r="K43" s="60"/>
      <c r="M43" s="60"/>
      <c r="N43" s="136"/>
      <c r="O43" s="60"/>
      <c r="P43" s="60"/>
      <c r="Q43" s="60"/>
      <c r="R43" s="60"/>
      <c r="S43" s="60"/>
      <c r="T43" s="60"/>
    </row>
    <row r="44" spans="1:21" s="4" customFormat="1" ht="12" customHeight="1">
      <c r="F44" s="28"/>
      <c r="G44" s="38"/>
      <c r="K44" s="60"/>
      <c r="M44" s="60"/>
      <c r="N44" s="60"/>
      <c r="P44" s="60"/>
      <c r="Q44" s="60"/>
      <c r="R44" s="60"/>
      <c r="S44" s="60"/>
      <c r="T44" s="60"/>
    </row>
    <row r="45" spans="1:21" s="4" customFormat="1" ht="12" customHeight="1">
      <c r="A45" s="5"/>
      <c r="C45" s="28"/>
      <c r="D45" s="28"/>
      <c r="E45" s="28"/>
      <c r="F45" s="28"/>
      <c r="G45" s="38"/>
      <c r="H45" s="24"/>
      <c r="I45" s="28"/>
      <c r="J45" s="28"/>
      <c r="K45" s="5"/>
      <c r="L45" s="5"/>
      <c r="M45" s="29"/>
      <c r="N45" s="29"/>
      <c r="O45" s="29"/>
      <c r="P45" s="29"/>
      <c r="Q45" s="8"/>
      <c r="R45" s="8"/>
      <c r="S45" s="8"/>
      <c r="T45" s="8"/>
    </row>
    <row r="46" spans="1:21" s="5" customFormat="1" ht="12" customHeight="1">
      <c r="F46" s="9"/>
      <c r="G46" s="26"/>
    </row>
    <row r="47" spans="1:21" s="5" customFormat="1" ht="12" customHeight="1">
      <c r="F47" s="9"/>
      <c r="G47" s="26"/>
    </row>
    <row r="48" spans="1:21" s="5" customFormat="1" ht="12" customHeight="1">
      <c r="F48" s="9"/>
      <c r="G48" s="26"/>
    </row>
    <row r="49" spans="1:20" s="5" customFormat="1" ht="12" customHeight="1">
      <c r="A49" s="7"/>
      <c r="B49" s="7"/>
      <c r="C49" s="7"/>
      <c r="D49" s="7"/>
      <c r="E49" s="7"/>
      <c r="F49" s="9"/>
      <c r="G49" s="2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" customHeight="1"/>
  </sheetData>
  <mergeCells count="5">
    <mergeCell ref="A5:A8"/>
    <mergeCell ref="T5:T8"/>
    <mergeCell ref="A2:J2"/>
    <mergeCell ref="A3:J3"/>
    <mergeCell ref="L5:N5"/>
  </mergeCells>
  <phoneticPr fontId="16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verticalDpi="300" r:id="rId1"/>
  <headerFooter alignWithMargins="0"/>
  <colBreaks count="1" manualBreakCount="1">
    <brk id="10" max="41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40"/>
  <sheetViews>
    <sheetView view="pageBreakPreview" topLeftCell="A4" zoomScale="70" zoomScaleNormal="70" zoomScaleSheetLayoutView="70" workbookViewId="0">
      <selection activeCell="F15" sqref="F15"/>
    </sheetView>
  </sheetViews>
  <sheetFormatPr defaultRowHeight="14.25"/>
  <cols>
    <col min="1" max="1" width="10.625" customWidth="1"/>
    <col min="2" max="2" width="10.375" style="10" customWidth="1"/>
    <col min="3" max="3" width="7.125" style="10" customWidth="1"/>
    <col min="4" max="4" width="9.5" style="10" customWidth="1"/>
    <col min="5" max="5" width="7.625" style="10" customWidth="1"/>
    <col min="6" max="6" width="10.5" style="10" customWidth="1"/>
    <col min="7" max="7" width="7.125" style="10" customWidth="1"/>
    <col min="8" max="8" width="10.375" style="10" customWidth="1"/>
    <col min="9" max="9" width="8.5" style="10" customWidth="1"/>
    <col min="10" max="10" width="9.125" style="10" customWidth="1"/>
    <col min="11" max="11" width="6.375" style="10" customWidth="1"/>
    <col min="12" max="12" width="7.625" style="10" customWidth="1"/>
    <col min="13" max="13" width="9" style="10" customWidth="1"/>
    <col min="14" max="15" width="7.875" style="10" customWidth="1"/>
    <col min="16" max="16" width="7.75" style="10" customWidth="1"/>
    <col min="17" max="17" width="7.25" style="10" customWidth="1"/>
    <col min="18" max="18" width="6.125" style="10" customWidth="1"/>
    <col min="19" max="19" width="6" style="10" customWidth="1"/>
    <col min="20" max="20" width="7.625" style="10" customWidth="1"/>
    <col min="21" max="21" width="7" style="10" customWidth="1"/>
    <col min="22" max="22" width="10.625" style="10" customWidth="1"/>
    <col min="23" max="16384" width="9" style="10"/>
  </cols>
  <sheetData>
    <row r="1" spans="1:22" s="14" customFormat="1" ht="27.95" customHeight="1">
      <c r="A1" s="12"/>
      <c r="B1" s="13"/>
      <c r="C1" s="13"/>
      <c r="D1" s="13"/>
      <c r="E1" s="13"/>
      <c r="F1" s="13"/>
      <c r="G1" s="13"/>
      <c r="H1" s="13"/>
      <c r="I1" s="13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s="344" customFormat="1" ht="30" customHeight="1">
      <c r="A2" s="2403" t="s">
        <v>965</v>
      </c>
      <c r="B2" s="2403"/>
      <c r="C2" s="2403"/>
      <c r="D2" s="2403"/>
      <c r="E2" s="2403"/>
      <c r="F2" s="2403"/>
      <c r="G2" s="2403"/>
      <c r="H2" s="2403"/>
      <c r="I2" s="2403"/>
      <c r="J2" s="2403"/>
      <c r="K2" s="342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2" s="382" customFormat="1" ht="39.950000000000003" customHeight="1">
      <c r="A3" s="2338" t="s">
        <v>966</v>
      </c>
      <c r="B3" s="2338"/>
      <c r="C3" s="2338"/>
      <c r="D3" s="2338"/>
      <c r="E3" s="2338"/>
      <c r="F3" s="2338"/>
      <c r="G3" s="2338"/>
      <c r="H3" s="2338"/>
      <c r="I3" s="2338"/>
      <c r="J3" s="2338"/>
      <c r="K3" s="380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</row>
    <row r="4" spans="1:22" s="365" customFormat="1" ht="19.5" customHeight="1">
      <c r="A4" s="365" t="s">
        <v>997</v>
      </c>
      <c r="V4" s="1681" t="s">
        <v>994</v>
      </c>
    </row>
    <row r="5" spans="1:22" s="1682" customFormat="1" ht="22.5" customHeight="1">
      <c r="A5" s="1688"/>
      <c r="B5" s="1691" t="s">
        <v>2277</v>
      </c>
      <c r="C5" s="1687"/>
      <c r="D5" s="1687"/>
      <c r="E5" s="1687"/>
      <c r="F5" s="1691" t="s">
        <v>2271</v>
      </c>
      <c r="G5" s="1687"/>
      <c r="H5" s="1687"/>
      <c r="I5" s="1687"/>
      <c r="J5" s="1691" t="s">
        <v>2272</v>
      </c>
      <c r="K5" s="1687"/>
      <c r="L5" s="1687"/>
      <c r="M5" s="1692"/>
      <c r="N5" s="1687" t="s">
        <v>2273</v>
      </c>
      <c r="O5" s="1687"/>
      <c r="P5" s="1687"/>
      <c r="Q5" s="1692"/>
      <c r="R5" s="2401" t="s">
        <v>2278</v>
      </c>
      <c r="S5" s="2401"/>
      <c r="T5" s="2401"/>
      <c r="U5" s="2402"/>
      <c r="V5" s="1687"/>
    </row>
    <row r="6" spans="1:22" s="989" customFormat="1" ht="22.5" customHeight="1">
      <c r="A6" s="1689" t="s">
        <v>2469</v>
      </c>
      <c r="B6" s="1708"/>
      <c r="C6" s="1709" t="s">
        <v>2280</v>
      </c>
      <c r="D6" s="1709" t="s">
        <v>2274</v>
      </c>
      <c r="E6" s="1711" t="s">
        <v>2275</v>
      </c>
      <c r="F6" s="1708"/>
      <c r="G6" s="1709" t="s">
        <v>2280</v>
      </c>
      <c r="H6" s="1709" t="s">
        <v>2274</v>
      </c>
      <c r="I6" s="1709" t="s">
        <v>2275</v>
      </c>
      <c r="J6" s="1708"/>
      <c r="K6" s="1712" t="s">
        <v>2280</v>
      </c>
      <c r="L6" s="1709" t="s">
        <v>2274</v>
      </c>
      <c r="M6" s="1709" t="s">
        <v>2275</v>
      </c>
      <c r="N6" s="1031"/>
      <c r="O6" s="1709" t="s">
        <v>2280</v>
      </c>
      <c r="P6" s="1709" t="s">
        <v>2274</v>
      </c>
      <c r="Q6" s="1709" t="s">
        <v>2275</v>
      </c>
      <c r="R6" s="1031"/>
      <c r="S6" s="1709" t="s">
        <v>2280</v>
      </c>
      <c r="T6" s="1709" t="s">
        <v>2274</v>
      </c>
      <c r="U6" s="1709" t="s">
        <v>2275</v>
      </c>
      <c r="V6" s="1031" t="s">
        <v>991</v>
      </c>
    </row>
    <row r="7" spans="1:22" s="989" customFormat="1" ht="22.5" customHeight="1">
      <c r="A7" s="1689" t="s">
        <v>2276</v>
      </c>
      <c r="B7" s="1708"/>
      <c r="C7" s="2121" t="s">
        <v>967</v>
      </c>
      <c r="D7" s="1710"/>
      <c r="E7" s="1708"/>
      <c r="F7" s="2122" t="s">
        <v>569</v>
      </c>
      <c r="G7" s="2121" t="s">
        <v>967</v>
      </c>
      <c r="H7" s="1710"/>
      <c r="I7" s="1710"/>
      <c r="J7" s="1708"/>
      <c r="K7" s="2123" t="s">
        <v>967</v>
      </c>
      <c r="L7" s="1710"/>
      <c r="M7" s="1710"/>
      <c r="N7" s="1031"/>
      <c r="O7" s="2121" t="s">
        <v>967</v>
      </c>
      <c r="P7" s="1710"/>
      <c r="Q7" s="1710"/>
      <c r="R7" s="2124" t="s">
        <v>568</v>
      </c>
      <c r="S7" s="2121" t="s">
        <v>967</v>
      </c>
      <c r="T7" s="1710"/>
      <c r="U7" s="1710"/>
      <c r="V7" s="1031" t="s">
        <v>992</v>
      </c>
    </row>
    <row r="8" spans="1:22" s="1683" customFormat="1" ht="22.5" customHeight="1">
      <c r="A8" s="1690"/>
      <c r="B8" s="2094" t="s">
        <v>399</v>
      </c>
      <c r="C8" s="2095" t="s">
        <v>968</v>
      </c>
      <c r="D8" s="2095" t="s">
        <v>394</v>
      </c>
      <c r="E8" s="2094" t="s">
        <v>969</v>
      </c>
      <c r="F8" s="2094" t="s">
        <v>970</v>
      </c>
      <c r="G8" s="2095" t="s">
        <v>968</v>
      </c>
      <c r="H8" s="2095" t="s">
        <v>394</v>
      </c>
      <c r="I8" s="2095" t="s">
        <v>969</v>
      </c>
      <c r="J8" s="2094" t="s">
        <v>971</v>
      </c>
      <c r="K8" s="2096" t="s">
        <v>968</v>
      </c>
      <c r="L8" s="2095" t="s">
        <v>394</v>
      </c>
      <c r="M8" s="2095" t="s">
        <v>969</v>
      </c>
      <c r="N8" s="2097" t="s">
        <v>972</v>
      </c>
      <c r="O8" s="2095" t="s">
        <v>968</v>
      </c>
      <c r="P8" s="2095" t="s">
        <v>394</v>
      </c>
      <c r="Q8" s="2095" t="s">
        <v>969</v>
      </c>
      <c r="R8" s="2097" t="s">
        <v>973</v>
      </c>
      <c r="S8" s="2095" t="s">
        <v>968</v>
      </c>
      <c r="T8" s="2095" t="s">
        <v>394</v>
      </c>
      <c r="U8" s="2095" t="s">
        <v>969</v>
      </c>
      <c r="V8" s="668"/>
    </row>
    <row r="9" spans="1:22" s="1059" customFormat="1" ht="26.1" customHeight="1">
      <c r="A9" s="1442" t="s">
        <v>2</v>
      </c>
      <c r="B9" s="1693">
        <v>15895234</v>
      </c>
      <c r="C9" s="1694">
        <v>59197</v>
      </c>
      <c r="D9" s="1694">
        <v>15018668</v>
      </c>
      <c r="E9" s="1694">
        <v>817369</v>
      </c>
      <c r="F9" s="1694">
        <v>11606971</v>
      </c>
      <c r="G9" s="1694">
        <v>19817</v>
      </c>
      <c r="H9" s="1694">
        <v>11219435</v>
      </c>
      <c r="I9" s="1694">
        <v>367719</v>
      </c>
      <c r="J9" s="1694">
        <v>1105636</v>
      </c>
      <c r="K9" s="1694">
        <v>12358</v>
      </c>
      <c r="L9" s="1694">
        <v>1007723</v>
      </c>
      <c r="M9" s="1694">
        <v>85555</v>
      </c>
      <c r="N9" s="1694">
        <v>3133201</v>
      </c>
      <c r="O9" s="1694">
        <v>24855</v>
      </c>
      <c r="P9" s="1694">
        <v>2781552</v>
      </c>
      <c r="Q9" s="1694">
        <v>326794</v>
      </c>
      <c r="R9" s="1694">
        <v>49426</v>
      </c>
      <c r="S9" s="1694">
        <v>2167</v>
      </c>
      <c r="T9" s="1694">
        <v>9958</v>
      </c>
      <c r="U9" s="1695">
        <v>37301</v>
      </c>
      <c r="V9" s="1442" t="s">
        <v>2</v>
      </c>
    </row>
    <row r="10" spans="1:22" s="1059" customFormat="1" ht="26.1" customHeight="1">
      <c r="A10" s="1442" t="s">
        <v>647</v>
      </c>
      <c r="B10" s="1693">
        <v>16428177</v>
      </c>
      <c r="C10" s="1694">
        <v>60684</v>
      </c>
      <c r="D10" s="1694">
        <v>15496374</v>
      </c>
      <c r="E10" s="1694">
        <v>871119</v>
      </c>
      <c r="F10" s="1694">
        <v>12099779</v>
      </c>
      <c r="G10" s="1694">
        <v>20714</v>
      </c>
      <c r="H10" s="1694">
        <v>11674085</v>
      </c>
      <c r="I10" s="1694">
        <v>404980</v>
      </c>
      <c r="J10" s="1694">
        <v>1104949</v>
      </c>
      <c r="K10" s="1694">
        <v>12650</v>
      </c>
      <c r="L10" s="1694">
        <v>999807</v>
      </c>
      <c r="M10" s="1694">
        <v>92492</v>
      </c>
      <c r="N10" s="1694">
        <v>3171351</v>
      </c>
      <c r="O10" s="1694">
        <v>25230</v>
      </c>
      <c r="P10" s="1694">
        <v>2811537</v>
      </c>
      <c r="Q10" s="1694">
        <v>334584</v>
      </c>
      <c r="R10" s="1694">
        <v>52098</v>
      </c>
      <c r="S10" s="1694">
        <v>2090</v>
      </c>
      <c r="T10" s="1694">
        <v>10945</v>
      </c>
      <c r="U10" s="1695">
        <v>39063</v>
      </c>
      <c r="V10" s="1442" t="s">
        <v>647</v>
      </c>
    </row>
    <row r="11" spans="1:22" s="1059" customFormat="1" ht="26.1" customHeight="1">
      <c r="A11" s="1442" t="s">
        <v>87</v>
      </c>
      <c r="B11" s="1693">
        <v>16794219</v>
      </c>
      <c r="C11" s="1694">
        <v>62302</v>
      </c>
      <c r="D11" s="1694">
        <v>15820627</v>
      </c>
      <c r="E11" s="1694">
        <v>911290</v>
      </c>
      <c r="F11" s="1694">
        <v>12483809</v>
      </c>
      <c r="G11" s="1694">
        <v>21388</v>
      </c>
      <c r="H11" s="1694">
        <v>12025715</v>
      </c>
      <c r="I11" s="1694">
        <v>436706</v>
      </c>
      <c r="J11" s="1694">
        <v>1096698</v>
      </c>
      <c r="K11" s="1694">
        <v>13269</v>
      </c>
      <c r="L11" s="1694">
        <v>987448</v>
      </c>
      <c r="M11" s="1694">
        <v>95981</v>
      </c>
      <c r="N11" s="1694">
        <v>3160338</v>
      </c>
      <c r="O11" s="1694">
        <v>25535</v>
      </c>
      <c r="P11" s="1694">
        <v>2796092</v>
      </c>
      <c r="Q11" s="1694">
        <v>338711</v>
      </c>
      <c r="R11" s="1694">
        <v>53374</v>
      </c>
      <c r="S11" s="1694">
        <v>2110</v>
      </c>
      <c r="T11" s="1694">
        <v>11372</v>
      </c>
      <c r="U11" s="1695">
        <v>39892</v>
      </c>
      <c r="V11" s="1442" t="s">
        <v>87</v>
      </c>
    </row>
    <row r="12" spans="1:22" s="1059" customFormat="1" ht="26.1" customHeight="1">
      <c r="A12" s="1442">
        <v>2009</v>
      </c>
      <c r="B12" s="1693">
        <v>17325210</v>
      </c>
      <c r="C12" s="1694">
        <v>64484</v>
      </c>
      <c r="D12" s="1694">
        <v>16330410</v>
      </c>
      <c r="E12" s="1694">
        <v>930316</v>
      </c>
      <c r="F12" s="1694">
        <v>13023819</v>
      </c>
      <c r="G12" s="1694">
        <v>22267</v>
      </c>
      <c r="H12" s="1694">
        <v>12551833</v>
      </c>
      <c r="I12" s="1694">
        <v>449719</v>
      </c>
      <c r="J12" s="1694">
        <v>1080687</v>
      </c>
      <c r="K12" s="1694">
        <v>14177</v>
      </c>
      <c r="L12" s="1694">
        <v>967890</v>
      </c>
      <c r="M12" s="1694">
        <v>98620</v>
      </c>
      <c r="N12" s="1694">
        <v>3166512</v>
      </c>
      <c r="O12" s="1694">
        <v>25970</v>
      </c>
      <c r="P12" s="1694">
        <v>2798797</v>
      </c>
      <c r="Q12" s="1694">
        <v>341745</v>
      </c>
      <c r="R12" s="1694">
        <v>54192</v>
      </c>
      <c r="S12" s="1694">
        <v>2070</v>
      </c>
      <c r="T12" s="1694">
        <v>11890</v>
      </c>
      <c r="U12" s="1695">
        <v>40232</v>
      </c>
      <c r="V12" s="1442">
        <v>2009</v>
      </c>
    </row>
    <row r="13" spans="1:22" s="1059" customFormat="1" ht="26.1" customHeight="1">
      <c r="A13" s="1442">
        <v>2010</v>
      </c>
      <c r="B13" s="1693">
        <v>17941356</v>
      </c>
      <c r="C13" s="1694">
        <v>66272</v>
      </c>
      <c r="D13" s="1694">
        <v>16901013</v>
      </c>
      <c r="E13" s="1694">
        <v>974071</v>
      </c>
      <c r="F13" s="1694">
        <v>13631769</v>
      </c>
      <c r="G13" s="1694">
        <v>22872</v>
      </c>
      <c r="H13" s="1694">
        <v>13124972</v>
      </c>
      <c r="I13" s="1694">
        <v>483925</v>
      </c>
      <c r="J13" s="1694">
        <v>1049725</v>
      </c>
      <c r="K13" s="1694">
        <v>15039</v>
      </c>
      <c r="L13" s="1694">
        <v>931740</v>
      </c>
      <c r="M13" s="1694">
        <v>102946</v>
      </c>
      <c r="N13" s="1694">
        <v>3203808</v>
      </c>
      <c r="O13" s="1694">
        <v>26306</v>
      </c>
      <c r="P13" s="1694">
        <v>2831697</v>
      </c>
      <c r="Q13" s="1694">
        <v>345805</v>
      </c>
      <c r="R13" s="1694">
        <v>56054</v>
      </c>
      <c r="S13" s="1694">
        <v>2055</v>
      </c>
      <c r="T13" s="1694">
        <v>12604</v>
      </c>
      <c r="U13" s="1695">
        <v>41395</v>
      </c>
      <c r="V13" s="1442">
        <v>2010</v>
      </c>
    </row>
    <row r="14" spans="1:22" s="1437" customFormat="1" ht="42" customHeight="1">
      <c r="A14" s="1443">
        <v>2011</v>
      </c>
      <c r="B14" s="1696">
        <f t="shared" ref="B14:J14" si="0">SUM(B15:B30)</f>
        <v>18038828</v>
      </c>
      <c r="C14" s="1697">
        <f t="shared" si="0"/>
        <v>66382</v>
      </c>
      <c r="D14" s="1697">
        <f t="shared" si="0"/>
        <v>16994880</v>
      </c>
      <c r="E14" s="1697">
        <f t="shared" si="0"/>
        <v>977566</v>
      </c>
      <c r="F14" s="1697">
        <f t="shared" si="0"/>
        <v>13720490</v>
      </c>
      <c r="G14" s="1697">
        <f t="shared" si="0"/>
        <v>22947</v>
      </c>
      <c r="H14" s="1697">
        <f t="shared" si="0"/>
        <v>13211258</v>
      </c>
      <c r="I14" s="1697">
        <f t="shared" si="0"/>
        <v>486285</v>
      </c>
      <c r="J14" s="1697">
        <f t="shared" si="0"/>
        <v>1006936.2</v>
      </c>
      <c r="K14" s="1697">
        <f t="shared" ref="K14:U14" si="1">SUM(K15:K30)</f>
        <v>15031</v>
      </c>
      <c r="L14" s="1697">
        <f t="shared" si="1"/>
        <v>931799</v>
      </c>
      <c r="M14" s="1697">
        <f t="shared" si="1"/>
        <v>103288</v>
      </c>
      <c r="N14" s="1697">
        <f t="shared" si="1"/>
        <v>3211932</v>
      </c>
      <c r="O14" s="1697">
        <f t="shared" si="1"/>
        <v>26355</v>
      </c>
      <c r="P14" s="1697">
        <f t="shared" si="1"/>
        <v>2839127</v>
      </c>
      <c r="Q14" s="1697">
        <f t="shared" si="1"/>
        <v>346450</v>
      </c>
      <c r="R14" s="1697">
        <f t="shared" si="1"/>
        <v>56288</v>
      </c>
      <c r="S14" s="1697">
        <f t="shared" si="1"/>
        <v>2049</v>
      </c>
      <c r="T14" s="1697">
        <f t="shared" si="1"/>
        <v>12696</v>
      </c>
      <c r="U14" s="1698">
        <f t="shared" si="1"/>
        <v>41543</v>
      </c>
      <c r="V14" s="1443">
        <v>2011</v>
      </c>
    </row>
    <row r="15" spans="1:22" s="1059" customFormat="1" ht="26.1" customHeight="1">
      <c r="A15" s="1699" t="s">
        <v>2270</v>
      </c>
      <c r="B15" s="1700">
        <f t="shared" ref="B15:B20" si="2">SUM(C15:E15)</f>
        <v>2991173</v>
      </c>
      <c r="C15" s="1701">
        <f t="shared" ref="C15:C30" si="3">G15+K15+O15+S15</f>
        <v>10487</v>
      </c>
      <c r="D15" s="1701">
        <f t="shared" ref="D15:D30" si="4">H15+L15+P15+T15</f>
        <v>2761341</v>
      </c>
      <c r="E15" s="1701">
        <f t="shared" ref="E15:E30" si="5">I15+M15+Q15+U15</f>
        <v>219345</v>
      </c>
      <c r="F15" s="1701">
        <f t="shared" ref="F15:F20" si="6">SUM(G15:I15)</f>
        <v>2443556</v>
      </c>
      <c r="G15" s="1702">
        <v>3969</v>
      </c>
      <c r="H15" s="1702">
        <v>2292616</v>
      </c>
      <c r="I15" s="1702">
        <v>146971</v>
      </c>
      <c r="J15" s="1701">
        <f t="shared" ref="J15:J20" si="7">SUM(K15:M15)</f>
        <v>176990</v>
      </c>
      <c r="K15" s="1702">
        <v>2493</v>
      </c>
      <c r="L15" s="1702">
        <v>157299</v>
      </c>
      <c r="M15" s="1702">
        <v>17198</v>
      </c>
      <c r="N15" s="1701">
        <f t="shared" ref="N15:N20" si="8">SUM(O15:Q15)</f>
        <v>366723</v>
      </c>
      <c r="O15" s="1702">
        <v>3711</v>
      </c>
      <c r="P15" s="1702">
        <v>310364</v>
      </c>
      <c r="Q15" s="1702">
        <v>52648</v>
      </c>
      <c r="R15" s="1701">
        <f t="shared" ref="R15:R20" si="9">SUM(S15:U15)</f>
        <v>3904</v>
      </c>
      <c r="S15" s="1702">
        <v>314</v>
      </c>
      <c r="T15" s="1702">
        <v>1062</v>
      </c>
      <c r="U15" s="1703">
        <v>2528</v>
      </c>
      <c r="V15" s="1885" t="s">
        <v>397</v>
      </c>
    </row>
    <row r="16" spans="1:22" s="1059" customFormat="1" ht="26.1" customHeight="1">
      <c r="A16" s="1699" t="s">
        <v>551</v>
      </c>
      <c r="B16" s="1700">
        <f t="shared" si="2"/>
        <v>1153513</v>
      </c>
      <c r="C16" s="1701">
        <f t="shared" si="3"/>
        <v>3682</v>
      </c>
      <c r="D16" s="1701">
        <f t="shared" si="4"/>
        <v>1069605</v>
      </c>
      <c r="E16" s="1701">
        <f t="shared" si="5"/>
        <v>80226</v>
      </c>
      <c r="F16" s="1701">
        <f t="shared" si="6"/>
        <v>891910</v>
      </c>
      <c r="G16" s="1702">
        <v>1261</v>
      </c>
      <c r="H16" s="1702">
        <v>855221</v>
      </c>
      <c r="I16" s="1702">
        <v>35428</v>
      </c>
      <c r="J16" s="1701">
        <f t="shared" si="7"/>
        <v>64460</v>
      </c>
      <c r="K16" s="1702">
        <v>842</v>
      </c>
      <c r="L16" s="1702">
        <v>58036</v>
      </c>
      <c r="M16" s="1702">
        <v>5582</v>
      </c>
      <c r="N16" s="1701">
        <f t="shared" si="8"/>
        <v>189028</v>
      </c>
      <c r="O16" s="1702">
        <v>1475</v>
      </c>
      <c r="P16" s="1702">
        <v>155601</v>
      </c>
      <c r="Q16" s="1702">
        <v>31952</v>
      </c>
      <c r="R16" s="1701">
        <f t="shared" si="9"/>
        <v>8115</v>
      </c>
      <c r="S16" s="1702">
        <v>104</v>
      </c>
      <c r="T16" s="1702">
        <v>747</v>
      </c>
      <c r="U16" s="1703">
        <v>7264</v>
      </c>
      <c r="V16" s="1885" t="s">
        <v>213</v>
      </c>
    </row>
    <row r="17" spans="1:22" s="1059" customFormat="1" ht="26.1" customHeight="1">
      <c r="A17" s="1699" t="s">
        <v>552</v>
      </c>
      <c r="B17" s="1700">
        <f t="shared" si="2"/>
        <v>953292</v>
      </c>
      <c r="C17" s="1701">
        <f t="shared" si="3"/>
        <v>2320</v>
      </c>
      <c r="D17" s="1701">
        <f t="shared" si="4"/>
        <v>904375</v>
      </c>
      <c r="E17" s="1701">
        <f t="shared" si="5"/>
        <v>46597</v>
      </c>
      <c r="F17" s="1701">
        <f t="shared" si="6"/>
        <v>745114</v>
      </c>
      <c r="G17" s="1702">
        <v>696</v>
      </c>
      <c r="H17" s="1702">
        <v>720586</v>
      </c>
      <c r="I17" s="1702">
        <v>23832</v>
      </c>
      <c r="J17" s="1701">
        <v>2172.1999999999998</v>
      </c>
      <c r="K17" s="1702">
        <v>559</v>
      </c>
      <c r="L17" s="1702">
        <v>40892</v>
      </c>
      <c r="M17" s="1702">
        <v>3903</v>
      </c>
      <c r="N17" s="1701">
        <f t="shared" si="8"/>
        <v>161288</v>
      </c>
      <c r="O17" s="1702">
        <v>993</v>
      </c>
      <c r="P17" s="1702">
        <v>142480</v>
      </c>
      <c r="Q17" s="1702">
        <v>17815</v>
      </c>
      <c r="R17" s="1701">
        <f t="shared" si="9"/>
        <v>1536</v>
      </c>
      <c r="S17" s="1702">
        <v>72</v>
      </c>
      <c r="T17" s="1702">
        <v>417</v>
      </c>
      <c r="U17" s="1703">
        <v>1047</v>
      </c>
      <c r="V17" s="1885" t="s">
        <v>214</v>
      </c>
    </row>
    <row r="18" spans="1:22" s="1059" customFormat="1" ht="26.1" customHeight="1">
      <c r="A18" s="1699" t="s">
        <v>553</v>
      </c>
      <c r="B18" s="1700">
        <f t="shared" si="2"/>
        <v>931279</v>
      </c>
      <c r="C18" s="1701">
        <f t="shared" si="3"/>
        <v>2867</v>
      </c>
      <c r="D18" s="1701">
        <f t="shared" si="4"/>
        <v>871251</v>
      </c>
      <c r="E18" s="1701">
        <f t="shared" si="5"/>
        <v>57161</v>
      </c>
      <c r="F18" s="1701">
        <f t="shared" si="6"/>
        <v>706524</v>
      </c>
      <c r="G18" s="1702">
        <v>1135</v>
      </c>
      <c r="H18" s="1702">
        <v>682607</v>
      </c>
      <c r="I18" s="1702">
        <v>22782</v>
      </c>
      <c r="J18" s="1701">
        <f t="shared" si="7"/>
        <v>60145</v>
      </c>
      <c r="K18" s="1702">
        <v>697</v>
      </c>
      <c r="L18" s="1702">
        <v>54336</v>
      </c>
      <c r="M18" s="1702">
        <v>5112</v>
      </c>
      <c r="N18" s="1701">
        <f t="shared" si="8"/>
        <v>160089</v>
      </c>
      <c r="O18" s="1702">
        <v>953</v>
      </c>
      <c r="P18" s="1702">
        <v>133608</v>
      </c>
      <c r="Q18" s="1702">
        <v>25528</v>
      </c>
      <c r="R18" s="1701">
        <f t="shared" si="9"/>
        <v>4521</v>
      </c>
      <c r="S18" s="1702">
        <v>82</v>
      </c>
      <c r="T18" s="1702">
        <v>700</v>
      </c>
      <c r="U18" s="1703">
        <v>3739</v>
      </c>
      <c r="V18" s="1885" t="s">
        <v>215</v>
      </c>
    </row>
    <row r="19" spans="1:22" s="1059" customFormat="1" ht="26.1" customHeight="1">
      <c r="A19" s="1699" t="s">
        <v>554</v>
      </c>
      <c r="B19" s="1700">
        <f t="shared" si="2"/>
        <v>521402</v>
      </c>
      <c r="C19" s="1701">
        <f t="shared" si="3"/>
        <v>1514</v>
      </c>
      <c r="D19" s="1701">
        <f t="shared" si="4"/>
        <v>490854</v>
      </c>
      <c r="E19" s="1701">
        <f t="shared" si="5"/>
        <v>29034</v>
      </c>
      <c r="F19" s="1701">
        <f t="shared" si="6"/>
        <v>407286</v>
      </c>
      <c r="G19" s="1702">
        <v>508</v>
      </c>
      <c r="H19" s="1702">
        <v>390712</v>
      </c>
      <c r="I19" s="1702">
        <v>16066</v>
      </c>
      <c r="J19" s="1701">
        <f t="shared" si="7"/>
        <v>28054</v>
      </c>
      <c r="K19" s="1702">
        <v>347</v>
      </c>
      <c r="L19" s="1702">
        <v>25462</v>
      </c>
      <c r="M19" s="1702">
        <v>2245</v>
      </c>
      <c r="N19" s="1701">
        <f t="shared" si="8"/>
        <v>84587</v>
      </c>
      <c r="O19" s="1702">
        <v>610</v>
      </c>
      <c r="P19" s="1702">
        <v>74386</v>
      </c>
      <c r="Q19" s="1702">
        <v>9591</v>
      </c>
      <c r="R19" s="1701">
        <f t="shared" si="9"/>
        <v>1475</v>
      </c>
      <c r="S19" s="1702">
        <v>49</v>
      </c>
      <c r="T19" s="1702">
        <v>294</v>
      </c>
      <c r="U19" s="1703">
        <v>1132</v>
      </c>
      <c r="V19" s="1885" t="s">
        <v>216</v>
      </c>
    </row>
    <row r="20" spans="1:22" s="1059" customFormat="1" ht="26.1" customHeight="1">
      <c r="A20" s="1699" t="s">
        <v>555</v>
      </c>
      <c r="B20" s="1700">
        <f t="shared" si="2"/>
        <v>575001</v>
      </c>
      <c r="C20" s="1701">
        <f t="shared" si="3"/>
        <v>1561</v>
      </c>
      <c r="D20" s="1701">
        <f t="shared" si="4"/>
        <v>547069</v>
      </c>
      <c r="E20" s="1701">
        <f t="shared" si="5"/>
        <v>26371</v>
      </c>
      <c r="F20" s="1701">
        <f t="shared" si="6"/>
        <v>460425</v>
      </c>
      <c r="G20" s="1702">
        <v>535</v>
      </c>
      <c r="H20" s="1702">
        <v>445473</v>
      </c>
      <c r="I20" s="1702">
        <v>14417</v>
      </c>
      <c r="J20" s="1701">
        <f t="shared" si="7"/>
        <v>29594</v>
      </c>
      <c r="K20" s="1702">
        <v>363</v>
      </c>
      <c r="L20" s="1702">
        <v>27210</v>
      </c>
      <c r="M20" s="1702">
        <v>2021</v>
      </c>
      <c r="N20" s="1701">
        <f t="shared" si="8"/>
        <v>83746</v>
      </c>
      <c r="O20" s="1702">
        <v>602</v>
      </c>
      <c r="P20" s="1702">
        <v>73977</v>
      </c>
      <c r="Q20" s="1702">
        <v>9167</v>
      </c>
      <c r="R20" s="1701">
        <f t="shared" si="9"/>
        <v>1236</v>
      </c>
      <c r="S20" s="1702">
        <v>61</v>
      </c>
      <c r="T20" s="1702">
        <v>409</v>
      </c>
      <c r="U20" s="1703">
        <v>766</v>
      </c>
      <c r="V20" s="1885" t="s">
        <v>217</v>
      </c>
    </row>
    <row r="21" spans="1:22" s="1059" customFormat="1" ht="26.1" customHeight="1">
      <c r="A21" s="1699" t="s">
        <v>556</v>
      </c>
      <c r="B21" s="1700">
        <f t="shared" ref="B21:B30" si="10">SUM(C21:E21)</f>
        <v>443886</v>
      </c>
      <c r="C21" s="1701">
        <f t="shared" si="3"/>
        <v>1257</v>
      </c>
      <c r="D21" s="1701">
        <f t="shared" si="4"/>
        <v>424192</v>
      </c>
      <c r="E21" s="1701">
        <f t="shared" si="5"/>
        <v>18437</v>
      </c>
      <c r="F21" s="1701">
        <f t="shared" ref="F21:F30" si="11">SUM(G21:I21)</f>
        <v>358410</v>
      </c>
      <c r="G21" s="1702">
        <v>437</v>
      </c>
      <c r="H21" s="1702">
        <v>350280</v>
      </c>
      <c r="I21" s="1702">
        <v>7693</v>
      </c>
      <c r="J21" s="1701">
        <f t="shared" ref="J21:J30" si="12">SUM(K21:M21)</f>
        <v>18872</v>
      </c>
      <c r="K21" s="1702">
        <v>288</v>
      </c>
      <c r="L21" s="1702">
        <v>16993</v>
      </c>
      <c r="M21" s="1702">
        <v>1591</v>
      </c>
      <c r="N21" s="1701">
        <f t="shared" ref="N21:N30" si="13">SUM(O21:Q21)</f>
        <v>64739</v>
      </c>
      <c r="O21" s="1702">
        <v>492</v>
      </c>
      <c r="P21" s="1702">
        <v>56595</v>
      </c>
      <c r="Q21" s="1702">
        <v>7652</v>
      </c>
      <c r="R21" s="1701">
        <f t="shared" ref="R21:R30" si="14">SUM(S21:U21)</f>
        <v>1865</v>
      </c>
      <c r="S21" s="1702">
        <v>40</v>
      </c>
      <c r="T21" s="1702">
        <v>324</v>
      </c>
      <c r="U21" s="1703">
        <v>1501</v>
      </c>
      <c r="V21" s="1885" t="s">
        <v>395</v>
      </c>
    </row>
    <row r="22" spans="1:22" s="1059" customFormat="1" ht="26.1" customHeight="1">
      <c r="A22" s="1699" t="s">
        <v>557</v>
      </c>
      <c r="B22" s="1700">
        <f t="shared" si="10"/>
        <v>4215772</v>
      </c>
      <c r="C22" s="1701">
        <f t="shared" si="3"/>
        <v>12102</v>
      </c>
      <c r="D22" s="1701">
        <f t="shared" si="4"/>
        <v>4008201</v>
      </c>
      <c r="E22" s="1701">
        <f t="shared" si="5"/>
        <v>195469</v>
      </c>
      <c r="F22" s="1701">
        <f t="shared" si="11"/>
        <v>3260150</v>
      </c>
      <c r="G22" s="1702">
        <v>4778</v>
      </c>
      <c r="H22" s="1702">
        <v>3181601</v>
      </c>
      <c r="I22" s="1702">
        <v>73771</v>
      </c>
      <c r="J22" s="1701">
        <f t="shared" si="12"/>
        <v>263869</v>
      </c>
      <c r="K22" s="1702">
        <v>2270</v>
      </c>
      <c r="L22" s="1702">
        <v>232223</v>
      </c>
      <c r="M22" s="1702">
        <v>29376</v>
      </c>
      <c r="N22" s="1701">
        <f t="shared" si="13"/>
        <v>682488</v>
      </c>
      <c r="O22" s="1702">
        <v>4698</v>
      </c>
      <c r="P22" s="1702">
        <v>592171</v>
      </c>
      <c r="Q22" s="1702">
        <v>85619</v>
      </c>
      <c r="R22" s="1701">
        <f t="shared" si="14"/>
        <v>9265</v>
      </c>
      <c r="S22" s="1702">
        <v>356</v>
      </c>
      <c r="T22" s="1702">
        <v>2206</v>
      </c>
      <c r="U22" s="1703">
        <v>6703</v>
      </c>
      <c r="V22" s="1885" t="s">
        <v>218</v>
      </c>
    </row>
    <row r="23" spans="1:22" s="1059" customFormat="1" ht="26.1" customHeight="1">
      <c r="A23" s="1699" t="s">
        <v>558</v>
      </c>
      <c r="B23" s="1700">
        <f t="shared" si="10"/>
        <v>609046</v>
      </c>
      <c r="C23" s="1701">
        <f t="shared" si="3"/>
        <v>4061</v>
      </c>
      <c r="D23" s="1701">
        <f t="shared" si="4"/>
        <v>578960</v>
      </c>
      <c r="E23" s="1701">
        <f t="shared" si="5"/>
        <v>26025</v>
      </c>
      <c r="F23" s="1701">
        <f t="shared" si="11"/>
        <v>436092</v>
      </c>
      <c r="G23" s="1702">
        <v>1366</v>
      </c>
      <c r="H23" s="1702">
        <v>420577</v>
      </c>
      <c r="I23" s="1702">
        <v>14149</v>
      </c>
      <c r="J23" s="1701">
        <f t="shared" si="12"/>
        <v>37847</v>
      </c>
      <c r="K23" s="1702">
        <v>865</v>
      </c>
      <c r="L23" s="1702">
        <v>33979</v>
      </c>
      <c r="M23" s="1702">
        <v>3003</v>
      </c>
      <c r="N23" s="1701">
        <f t="shared" si="13"/>
        <v>133429</v>
      </c>
      <c r="O23" s="1702">
        <v>1684</v>
      </c>
      <c r="P23" s="1702">
        <v>123754</v>
      </c>
      <c r="Q23" s="1702">
        <v>7991</v>
      </c>
      <c r="R23" s="1701">
        <f t="shared" si="14"/>
        <v>1678</v>
      </c>
      <c r="S23" s="1702">
        <v>146</v>
      </c>
      <c r="T23" s="1702">
        <v>650</v>
      </c>
      <c r="U23" s="1703">
        <v>882</v>
      </c>
      <c r="V23" s="1885" t="s">
        <v>219</v>
      </c>
    </row>
    <row r="24" spans="1:22" s="1059" customFormat="1" ht="26.1" customHeight="1">
      <c r="A24" s="1699" t="s">
        <v>559</v>
      </c>
      <c r="B24" s="1700">
        <f t="shared" si="10"/>
        <v>620762</v>
      </c>
      <c r="C24" s="1701">
        <f t="shared" si="3"/>
        <v>2726</v>
      </c>
      <c r="D24" s="1701">
        <f t="shared" si="4"/>
        <v>589822</v>
      </c>
      <c r="E24" s="1701">
        <f t="shared" si="5"/>
        <v>28214</v>
      </c>
      <c r="F24" s="1701">
        <f t="shared" si="11"/>
        <v>446218</v>
      </c>
      <c r="G24" s="1702">
        <v>845</v>
      </c>
      <c r="H24" s="1702">
        <v>433136</v>
      </c>
      <c r="I24" s="1702">
        <v>12237</v>
      </c>
      <c r="J24" s="1701">
        <f t="shared" si="12"/>
        <v>37968</v>
      </c>
      <c r="K24" s="1702">
        <v>653</v>
      </c>
      <c r="L24" s="1702">
        <v>33874</v>
      </c>
      <c r="M24" s="1702">
        <v>3441</v>
      </c>
      <c r="N24" s="1701">
        <f t="shared" si="13"/>
        <v>134202</v>
      </c>
      <c r="O24" s="1702">
        <v>1135</v>
      </c>
      <c r="P24" s="1702">
        <v>122241</v>
      </c>
      <c r="Q24" s="1702">
        <v>10826</v>
      </c>
      <c r="R24" s="1701">
        <f t="shared" si="14"/>
        <v>2374</v>
      </c>
      <c r="S24" s="1702">
        <v>93</v>
      </c>
      <c r="T24" s="1702">
        <v>571</v>
      </c>
      <c r="U24" s="1703">
        <v>1710</v>
      </c>
      <c r="V24" s="1885" t="s">
        <v>220</v>
      </c>
    </row>
    <row r="25" spans="1:22" s="1059" customFormat="1" ht="26.1" customHeight="1">
      <c r="A25" s="1699" t="s">
        <v>560</v>
      </c>
      <c r="B25" s="1700">
        <f t="shared" si="10"/>
        <v>839513</v>
      </c>
      <c r="C25" s="1701">
        <f t="shared" si="3"/>
        <v>3891</v>
      </c>
      <c r="D25" s="1701">
        <f t="shared" si="4"/>
        <v>801147</v>
      </c>
      <c r="E25" s="1701">
        <f t="shared" si="5"/>
        <v>34475</v>
      </c>
      <c r="F25" s="1701">
        <f t="shared" si="11"/>
        <v>592102</v>
      </c>
      <c r="G25" s="1702">
        <v>1164</v>
      </c>
      <c r="H25" s="1702">
        <v>577542</v>
      </c>
      <c r="I25" s="1702">
        <v>13396</v>
      </c>
      <c r="J25" s="1701">
        <f t="shared" si="12"/>
        <v>50447</v>
      </c>
      <c r="K25" s="1702">
        <v>817</v>
      </c>
      <c r="L25" s="1702">
        <v>45026</v>
      </c>
      <c r="M25" s="1702">
        <v>4604</v>
      </c>
      <c r="N25" s="1701">
        <f t="shared" si="13"/>
        <v>194284</v>
      </c>
      <c r="O25" s="1702">
        <v>1779</v>
      </c>
      <c r="P25" s="1702">
        <v>177815</v>
      </c>
      <c r="Q25" s="1702">
        <v>14690</v>
      </c>
      <c r="R25" s="1701">
        <f t="shared" si="14"/>
        <v>2680</v>
      </c>
      <c r="S25" s="1702">
        <v>131</v>
      </c>
      <c r="T25" s="1702">
        <v>764</v>
      </c>
      <c r="U25" s="1703">
        <v>1785</v>
      </c>
      <c r="V25" s="1885" t="s">
        <v>221</v>
      </c>
    </row>
    <row r="26" spans="1:22" s="1059" customFormat="1" ht="26.1" customHeight="1">
      <c r="A26" s="1699" t="s">
        <v>561</v>
      </c>
      <c r="B26" s="1700">
        <f t="shared" si="10"/>
        <v>715246</v>
      </c>
      <c r="C26" s="1701">
        <f t="shared" si="3"/>
        <v>3591</v>
      </c>
      <c r="D26" s="1701">
        <f t="shared" si="4"/>
        <v>676693</v>
      </c>
      <c r="E26" s="1701">
        <f t="shared" si="5"/>
        <v>34962</v>
      </c>
      <c r="F26" s="1701">
        <f t="shared" si="11"/>
        <v>506626</v>
      </c>
      <c r="G26" s="1702">
        <v>1072</v>
      </c>
      <c r="H26" s="1702">
        <v>488913</v>
      </c>
      <c r="I26" s="1702">
        <v>16641</v>
      </c>
      <c r="J26" s="1701">
        <f t="shared" si="12"/>
        <v>39929</v>
      </c>
      <c r="K26" s="1702">
        <v>819</v>
      </c>
      <c r="L26" s="1702">
        <v>35255</v>
      </c>
      <c r="M26" s="1702">
        <v>3855</v>
      </c>
      <c r="N26" s="1701">
        <f t="shared" si="13"/>
        <v>166511</v>
      </c>
      <c r="O26" s="1702">
        <v>1584</v>
      </c>
      <c r="P26" s="1702">
        <v>151802</v>
      </c>
      <c r="Q26" s="1702">
        <v>13125</v>
      </c>
      <c r="R26" s="1701">
        <f t="shared" si="14"/>
        <v>2180</v>
      </c>
      <c r="S26" s="1702">
        <v>116</v>
      </c>
      <c r="T26" s="1702">
        <v>723</v>
      </c>
      <c r="U26" s="1703">
        <v>1341</v>
      </c>
      <c r="V26" s="1885" t="s">
        <v>222</v>
      </c>
    </row>
    <row r="27" spans="1:22" s="1059" customFormat="1" ht="26.1" customHeight="1">
      <c r="A27" s="1699" t="s">
        <v>562</v>
      </c>
      <c r="B27" s="1700">
        <f t="shared" si="10"/>
        <v>717721</v>
      </c>
      <c r="C27" s="1701">
        <f t="shared" si="3"/>
        <v>4350</v>
      </c>
      <c r="D27" s="1701">
        <f t="shared" si="4"/>
        <v>676905</v>
      </c>
      <c r="E27" s="1701">
        <f t="shared" si="5"/>
        <v>36466</v>
      </c>
      <c r="F27" s="1701">
        <f t="shared" si="11"/>
        <v>468231</v>
      </c>
      <c r="G27" s="1702">
        <v>1360</v>
      </c>
      <c r="H27" s="1702">
        <v>455332</v>
      </c>
      <c r="I27" s="1702">
        <v>11539</v>
      </c>
      <c r="J27" s="1701">
        <f t="shared" si="12"/>
        <v>44192</v>
      </c>
      <c r="K27" s="1702">
        <v>1097</v>
      </c>
      <c r="L27" s="1702">
        <v>38269</v>
      </c>
      <c r="M27" s="1702">
        <v>4826</v>
      </c>
      <c r="N27" s="1701">
        <f t="shared" si="13"/>
        <v>200433</v>
      </c>
      <c r="O27" s="1702">
        <v>1749</v>
      </c>
      <c r="P27" s="1702">
        <v>182067</v>
      </c>
      <c r="Q27" s="1702">
        <v>16617</v>
      </c>
      <c r="R27" s="1701">
        <f t="shared" si="14"/>
        <v>4865</v>
      </c>
      <c r="S27" s="1702">
        <v>144</v>
      </c>
      <c r="T27" s="1702">
        <v>1237</v>
      </c>
      <c r="U27" s="1703">
        <v>3484</v>
      </c>
      <c r="V27" s="1885" t="s">
        <v>223</v>
      </c>
    </row>
    <row r="28" spans="1:22" s="1059" customFormat="1" ht="26.1" customHeight="1">
      <c r="A28" s="1699" t="s">
        <v>563</v>
      </c>
      <c r="B28" s="1700">
        <f t="shared" si="10"/>
        <v>1111777</v>
      </c>
      <c r="C28" s="1701">
        <f t="shared" si="3"/>
        <v>5296</v>
      </c>
      <c r="D28" s="1701">
        <f t="shared" si="4"/>
        <v>1062861</v>
      </c>
      <c r="E28" s="1701">
        <f t="shared" si="5"/>
        <v>43620</v>
      </c>
      <c r="F28" s="1701">
        <f t="shared" si="11"/>
        <v>778263</v>
      </c>
      <c r="G28" s="1702">
        <v>1716</v>
      </c>
      <c r="H28" s="1702">
        <v>761345</v>
      </c>
      <c r="I28" s="1702">
        <v>15202</v>
      </c>
      <c r="J28" s="1701">
        <f t="shared" si="12"/>
        <v>60573</v>
      </c>
      <c r="K28" s="1702">
        <v>1275</v>
      </c>
      <c r="L28" s="1702">
        <v>54459</v>
      </c>
      <c r="M28" s="1702">
        <v>4839</v>
      </c>
      <c r="N28" s="1701">
        <f t="shared" si="13"/>
        <v>267931</v>
      </c>
      <c r="O28" s="1702">
        <v>2159</v>
      </c>
      <c r="P28" s="1702">
        <v>245834</v>
      </c>
      <c r="Q28" s="1702">
        <v>19938</v>
      </c>
      <c r="R28" s="1701">
        <f t="shared" si="14"/>
        <v>5010</v>
      </c>
      <c r="S28" s="1702">
        <v>146</v>
      </c>
      <c r="T28" s="1702">
        <v>1223</v>
      </c>
      <c r="U28" s="1703">
        <v>3641</v>
      </c>
      <c r="V28" s="1885" t="s">
        <v>224</v>
      </c>
    </row>
    <row r="29" spans="1:22" s="1059" customFormat="1" ht="26.1" customHeight="1">
      <c r="A29" s="1699" t="s">
        <v>564</v>
      </c>
      <c r="B29" s="1700">
        <f t="shared" si="10"/>
        <v>1387641</v>
      </c>
      <c r="C29" s="1701">
        <f t="shared" si="3"/>
        <v>5216</v>
      </c>
      <c r="D29" s="1701">
        <f t="shared" si="4"/>
        <v>1305012</v>
      </c>
      <c r="E29" s="1701">
        <f t="shared" si="5"/>
        <v>77413</v>
      </c>
      <c r="F29" s="1701">
        <f t="shared" si="11"/>
        <v>1050367</v>
      </c>
      <c r="G29" s="1702">
        <v>1671</v>
      </c>
      <c r="H29" s="1702">
        <v>1003490</v>
      </c>
      <c r="I29" s="1702">
        <v>45206</v>
      </c>
      <c r="J29" s="1701">
        <f t="shared" si="12"/>
        <v>72943</v>
      </c>
      <c r="K29" s="1702">
        <v>1332</v>
      </c>
      <c r="L29" s="1702">
        <v>63807</v>
      </c>
      <c r="M29" s="1702">
        <v>7804</v>
      </c>
      <c r="N29" s="1701">
        <f t="shared" si="13"/>
        <v>259297</v>
      </c>
      <c r="O29" s="1702">
        <v>2077</v>
      </c>
      <c r="P29" s="1702">
        <v>236614</v>
      </c>
      <c r="Q29" s="1702">
        <v>20606</v>
      </c>
      <c r="R29" s="1701">
        <f t="shared" si="14"/>
        <v>5034</v>
      </c>
      <c r="S29" s="1702">
        <v>136</v>
      </c>
      <c r="T29" s="1702">
        <v>1101</v>
      </c>
      <c r="U29" s="1703">
        <v>3797</v>
      </c>
      <c r="V29" s="1885" t="s">
        <v>225</v>
      </c>
    </row>
    <row r="30" spans="1:22" s="1059" customFormat="1" ht="26.1" customHeight="1">
      <c r="A30" s="1699" t="s">
        <v>565</v>
      </c>
      <c r="B30" s="1704">
        <f t="shared" si="10"/>
        <v>251804</v>
      </c>
      <c r="C30" s="1705">
        <f t="shared" si="3"/>
        <v>1461</v>
      </c>
      <c r="D30" s="1705">
        <f t="shared" si="4"/>
        <v>226592</v>
      </c>
      <c r="E30" s="1705">
        <f t="shared" si="5"/>
        <v>23751</v>
      </c>
      <c r="F30" s="1705">
        <f t="shared" si="11"/>
        <v>169216</v>
      </c>
      <c r="G30" s="1706">
        <v>434</v>
      </c>
      <c r="H30" s="1706">
        <v>151827</v>
      </c>
      <c r="I30" s="1706">
        <v>16955</v>
      </c>
      <c r="J30" s="1705">
        <f t="shared" si="12"/>
        <v>18881</v>
      </c>
      <c r="K30" s="1706">
        <v>314</v>
      </c>
      <c r="L30" s="1706">
        <v>14679</v>
      </c>
      <c r="M30" s="1706">
        <v>3888</v>
      </c>
      <c r="N30" s="1705">
        <f t="shared" si="13"/>
        <v>63157</v>
      </c>
      <c r="O30" s="1706">
        <v>654</v>
      </c>
      <c r="P30" s="1706">
        <v>59818</v>
      </c>
      <c r="Q30" s="1706">
        <v>2685</v>
      </c>
      <c r="R30" s="1705">
        <f t="shared" si="14"/>
        <v>550</v>
      </c>
      <c r="S30" s="1706">
        <v>59</v>
      </c>
      <c r="T30" s="1706">
        <v>268</v>
      </c>
      <c r="U30" s="1707">
        <v>223</v>
      </c>
      <c r="V30" s="1885" t="s">
        <v>544</v>
      </c>
    </row>
    <row r="31" spans="1:22" s="1684" customFormat="1" ht="12" customHeight="1">
      <c r="A31" s="1684" t="s">
        <v>2268</v>
      </c>
      <c r="B31" s="1685"/>
      <c r="C31" s="1685"/>
      <c r="D31" s="1685"/>
      <c r="E31" s="1685"/>
      <c r="F31" s="1685"/>
      <c r="G31" s="1685"/>
      <c r="H31" s="1685"/>
      <c r="I31" s="1685"/>
      <c r="J31" s="1685"/>
      <c r="K31" s="1685"/>
      <c r="L31" s="1685"/>
      <c r="M31" s="1685"/>
      <c r="N31" s="1685"/>
      <c r="O31" s="1685"/>
      <c r="P31" s="1685"/>
      <c r="Q31" s="1685"/>
      <c r="R31" s="1685"/>
      <c r="S31" s="1685"/>
      <c r="T31" s="1685"/>
      <c r="V31" s="1686" t="s">
        <v>2269</v>
      </c>
    </row>
    <row r="32" spans="1:22" s="66" customFormat="1" ht="12" customHeight="1">
      <c r="A32" s="70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:1" s="66" customFormat="1" ht="12" customHeight="1">
      <c r="A33" s="11"/>
    </row>
    <row r="34" spans="1:1" s="66" customFormat="1" ht="12" customHeight="1">
      <c r="A34" s="11"/>
    </row>
    <row r="35" spans="1:1" s="66" customFormat="1" ht="12" customHeight="1">
      <c r="A35" s="11"/>
    </row>
    <row r="36" spans="1:1" ht="12" customHeight="1"/>
    <row r="37" spans="1:1" ht="12" customHeight="1"/>
    <row r="38" spans="1:1" ht="12" customHeight="1"/>
    <row r="39" spans="1:1" ht="12" customHeight="1"/>
    <row r="40" spans="1:1" ht="12" customHeight="1"/>
  </sheetData>
  <mergeCells count="3">
    <mergeCell ref="R5:U5"/>
    <mergeCell ref="A2:J2"/>
    <mergeCell ref="A3:J3"/>
  </mergeCells>
  <phoneticPr fontId="22" type="noConversion"/>
  <printOptions gridLinesSet="0"/>
  <pageMargins left="0.98425196850393704" right="1.19" top="1.2598425196850394" bottom="1.2598425196850394" header="0.39370078740157483" footer="0.39370078740157483"/>
  <pageSetup paperSize="9" scale="80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32"/>
  <sheetViews>
    <sheetView tabSelected="1" view="pageBreakPreview" zoomScale="85" zoomScaleNormal="85" zoomScaleSheetLayoutView="85" workbookViewId="0">
      <selection activeCell="E27" sqref="E27:E30"/>
    </sheetView>
  </sheetViews>
  <sheetFormatPr defaultColWidth="10" defaultRowHeight="13.5"/>
  <cols>
    <col min="1" max="1" width="12.625" style="110" customWidth="1"/>
    <col min="2" max="2" width="1.75" style="110" customWidth="1"/>
    <col min="3" max="4" width="13.25" style="110" customWidth="1"/>
    <col min="5" max="5" width="14.25" style="110" customWidth="1"/>
    <col min="6" max="6" width="13.625" style="110" customWidth="1"/>
    <col min="7" max="9" width="12.625" style="110" customWidth="1"/>
    <col min="10" max="10" width="1.75" style="110" customWidth="1"/>
    <col min="11" max="11" width="8.875" style="135" customWidth="1"/>
    <col min="12" max="12" width="10.75" style="135" customWidth="1"/>
    <col min="13" max="13" width="9.375" style="110" customWidth="1"/>
    <col min="14" max="14" width="10.75" style="110" customWidth="1"/>
    <col min="15" max="16" width="9.625" style="110" customWidth="1"/>
    <col min="17" max="17" width="8.875" style="110" customWidth="1"/>
    <col min="18" max="18" width="12.625" style="110" customWidth="1"/>
    <col min="19" max="19" width="0.25" style="110" customWidth="1"/>
    <col min="20" max="20" width="5.625" style="110" hidden="1" customWidth="1"/>
    <col min="21" max="21" width="7.875" style="110" customWidth="1"/>
    <col min="22" max="16384" width="10" style="110"/>
  </cols>
  <sheetData>
    <row r="1" spans="1:30" s="101" customFormat="1" ht="27.95" customHeight="1">
      <c r="A1" s="100"/>
      <c r="K1" s="102"/>
      <c r="L1" s="102"/>
      <c r="S1" s="103"/>
      <c r="AD1" s="103"/>
    </row>
    <row r="2" spans="1:30" s="346" customFormat="1" ht="30" customHeight="1">
      <c r="A2" s="2337" t="s">
        <v>602</v>
      </c>
      <c r="B2" s="2337"/>
      <c r="C2" s="2337"/>
      <c r="D2" s="2337"/>
      <c r="E2" s="2337"/>
      <c r="F2" s="2337"/>
      <c r="G2" s="2337"/>
      <c r="H2" s="2337"/>
      <c r="I2" s="296"/>
      <c r="J2" s="296"/>
      <c r="K2" s="2405"/>
      <c r="L2" s="2405"/>
      <c r="M2" s="2405"/>
      <c r="N2" s="2405"/>
      <c r="O2" s="2405"/>
      <c r="P2" s="2405"/>
      <c r="Q2" s="2405"/>
      <c r="R2" s="2405"/>
      <c r="S2" s="345"/>
    </row>
    <row r="3" spans="1:30" s="390" customFormat="1" ht="39.950000000000003" customHeight="1">
      <c r="A3" s="2338" t="s">
        <v>1027</v>
      </c>
      <c r="B3" s="2338"/>
      <c r="C3" s="2338"/>
      <c r="D3" s="2338"/>
      <c r="E3" s="2338"/>
      <c r="F3" s="2338"/>
      <c r="G3" s="2338"/>
      <c r="H3" s="2338"/>
      <c r="I3" s="1750"/>
      <c r="J3" s="1750"/>
      <c r="K3" s="388"/>
      <c r="L3" s="388"/>
      <c r="M3" s="388"/>
      <c r="N3" s="388"/>
      <c r="O3" s="388"/>
      <c r="P3" s="388"/>
      <c r="Q3" s="388"/>
      <c r="R3" s="388"/>
      <c r="S3" s="389"/>
    </row>
    <row r="4" spans="1:30" s="362" customFormat="1" ht="13.5" customHeight="1">
      <c r="A4" s="362" t="s">
        <v>993</v>
      </c>
      <c r="G4" s="2404" t="s">
        <v>2299</v>
      </c>
      <c r="H4" s="2404"/>
      <c r="I4" s="363"/>
      <c r="J4" s="363"/>
      <c r="K4" s="363"/>
      <c r="L4" s="363"/>
      <c r="M4" s="364"/>
      <c r="N4" s="364"/>
      <c r="O4" s="364"/>
      <c r="R4" s="364"/>
      <c r="S4" s="364"/>
    </row>
    <row r="5" spans="1:30" s="1720" customFormat="1" ht="12.6" customHeight="1">
      <c r="A5" s="1718"/>
      <c r="B5" s="1718"/>
      <c r="C5" s="2414" t="s">
        <v>2285</v>
      </c>
      <c r="D5" s="2411"/>
      <c r="E5" s="2414" t="s">
        <v>2286</v>
      </c>
      <c r="F5" s="2415"/>
      <c r="G5" s="2410" t="s">
        <v>2284</v>
      </c>
      <c r="H5" s="2411"/>
      <c r="I5" s="1719"/>
      <c r="J5" s="2432"/>
      <c r="K5" s="2410" t="s">
        <v>2287</v>
      </c>
      <c r="L5" s="2415"/>
      <c r="M5" s="2410" t="s">
        <v>2288</v>
      </c>
      <c r="N5" s="2411"/>
      <c r="O5" s="2414" t="s">
        <v>2289</v>
      </c>
      <c r="P5" s="2415"/>
      <c r="Q5" s="2416" t="s">
        <v>2290</v>
      </c>
      <c r="R5" s="2417"/>
    </row>
    <row r="6" spans="1:30" s="1721" customFormat="1" ht="27" customHeight="1">
      <c r="A6" s="1689" t="s">
        <v>2279</v>
      </c>
      <c r="B6" s="1717"/>
      <c r="C6" s="2406" t="s">
        <v>399</v>
      </c>
      <c r="D6" s="2408"/>
      <c r="E6" s="2406" t="s">
        <v>533</v>
      </c>
      <c r="F6" s="2407"/>
      <c r="G6" s="2408" t="s">
        <v>2281</v>
      </c>
      <c r="H6" s="2408"/>
      <c r="I6" s="1031" t="s">
        <v>991</v>
      </c>
      <c r="J6" s="1135"/>
      <c r="K6" s="1749" t="s">
        <v>2282</v>
      </c>
      <c r="L6" s="1748"/>
      <c r="M6" s="1739" t="s">
        <v>534</v>
      </c>
      <c r="N6" s="1746"/>
      <c r="O6" s="1747" t="s">
        <v>671</v>
      </c>
      <c r="P6" s="1748"/>
      <c r="Q6" s="2408" t="s">
        <v>491</v>
      </c>
      <c r="R6" s="2407"/>
    </row>
    <row r="7" spans="1:30" s="1721" customFormat="1" ht="12.6" customHeight="1">
      <c r="A7" s="1689" t="s">
        <v>2276</v>
      </c>
      <c r="B7" s="1717"/>
      <c r="C7" s="1740" t="s">
        <v>2291</v>
      </c>
      <c r="D7" s="1740" t="s">
        <v>2292</v>
      </c>
      <c r="E7" s="1740" t="s">
        <v>2291</v>
      </c>
      <c r="F7" s="1740" t="s">
        <v>2292</v>
      </c>
      <c r="G7" s="1740" t="s">
        <v>2293</v>
      </c>
      <c r="H7" s="1741" t="s">
        <v>2292</v>
      </c>
      <c r="I7" s="1031" t="s">
        <v>545</v>
      </c>
      <c r="J7" s="1135"/>
      <c r="K7" s="1744" t="s">
        <v>2293</v>
      </c>
      <c r="L7" s="1740" t="s">
        <v>2292</v>
      </c>
      <c r="M7" s="1740" t="s">
        <v>2291</v>
      </c>
      <c r="N7" s="1740" t="s">
        <v>2292</v>
      </c>
      <c r="O7" s="1740" t="s">
        <v>2291</v>
      </c>
      <c r="P7" s="1740" t="s">
        <v>2292</v>
      </c>
      <c r="Q7" s="1740" t="s">
        <v>2293</v>
      </c>
      <c r="R7" s="1740" t="s">
        <v>2292</v>
      </c>
    </row>
    <row r="8" spans="1:30" s="1724" customFormat="1" ht="12.6" customHeight="1">
      <c r="A8" s="1722"/>
      <c r="B8" s="1722"/>
      <c r="C8" s="1742" t="s">
        <v>974</v>
      </c>
      <c r="D8" s="1742" t="s">
        <v>2283</v>
      </c>
      <c r="E8" s="1742" t="s">
        <v>974</v>
      </c>
      <c r="F8" s="1742" t="s">
        <v>2283</v>
      </c>
      <c r="G8" s="1742" t="s">
        <v>974</v>
      </c>
      <c r="H8" s="1743" t="s">
        <v>2283</v>
      </c>
      <c r="I8" s="1723"/>
      <c r="J8" s="2433"/>
      <c r="K8" s="1745" t="s">
        <v>974</v>
      </c>
      <c r="L8" s="1742" t="s">
        <v>2283</v>
      </c>
      <c r="M8" s="1742" t="s">
        <v>974</v>
      </c>
      <c r="N8" s="1742" t="s">
        <v>2283</v>
      </c>
      <c r="O8" s="1742" t="s">
        <v>974</v>
      </c>
      <c r="P8" s="1742" t="s">
        <v>2283</v>
      </c>
      <c r="Q8" s="1742" t="s">
        <v>974</v>
      </c>
      <c r="R8" s="1742" t="s">
        <v>2283</v>
      </c>
    </row>
    <row r="9" spans="1:30" s="104" customFormat="1" ht="17.25" hidden="1" customHeight="1">
      <c r="A9" s="106">
        <v>1996</v>
      </c>
      <c r="B9" s="105"/>
      <c r="C9" s="1734">
        <v>27905322</v>
      </c>
      <c r="D9" s="107">
        <v>15850233</v>
      </c>
      <c r="E9" s="107">
        <v>6805000</v>
      </c>
      <c r="F9" s="107">
        <v>3130803</v>
      </c>
      <c r="G9" s="107">
        <v>322</v>
      </c>
      <c r="H9" s="107">
        <v>25592</v>
      </c>
      <c r="I9" s="106">
        <v>1996</v>
      </c>
      <c r="J9" s="2434"/>
      <c r="K9" s="107">
        <v>322</v>
      </c>
      <c r="L9" s="107">
        <v>25592</v>
      </c>
      <c r="M9" s="107">
        <v>0</v>
      </c>
      <c r="N9" s="107">
        <v>0</v>
      </c>
      <c r="O9" s="107">
        <v>21100000</v>
      </c>
      <c r="P9" s="107">
        <v>12693838</v>
      </c>
      <c r="Q9" s="107">
        <v>0</v>
      </c>
      <c r="R9" s="108">
        <v>0</v>
      </c>
    </row>
    <row r="10" spans="1:30" s="109" customFormat="1" ht="12.6" customHeight="1">
      <c r="A10" s="1725">
        <v>2006</v>
      </c>
      <c r="B10" s="1726"/>
      <c r="C10" s="1735">
        <v>92469051</v>
      </c>
      <c r="D10" s="1727">
        <v>40658992</v>
      </c>
      <c r="E10" s="1727">
        <v>91766566</v>
      </c>
      <c r="F10" s="1727">
        <v>40197115</v>
      </c>
      <c r="G10" s="593" t="s">
        <v>2294</v>
      </c>
      <c r="H10" s="593" t="s">
        <v>2294</v>
      </c>
      <c r="I10" s="1725">
        <v>2006</v>
      </c>
      <c r="J10" s="2435"/>
      <c r="K10" s="1727">
        <v>1319</v>
      </c>
      <c r="L10" s="1727">
        <v>321125</v>
      </c>
      <c r="M10" s="1727">
        <v>401</v>
      </c>
      <c r="N10" s="1727">
        <v>97272</v>
      </c>
      <c r="O10" s="1727">
        <v>700165</v>
      </c>
      <c r="P10" s="1727">
        <v>42690</v>
      </c>
      <c r="Q10" s="1727">
        <v>600</v>
      </c>
      <c r="R10" s="1736">
        <v>790</v>
      </c>
    </row>
    <row r="11" spans="1:30" s="109" customFormat="1" ht="12.6" customHeight="1">
      <c r="A11" s="1725">
        <v>2007</v>
      </c>
      <c r="B11" s="1726"/>
      <c r="C11" s="1735">
        <v>92470064</v>
      </c>
      <c r="D11" s="1727">
        <v>43970970</v>
      </c>
      <c r="E11" s="1727">
        <v>91767181</v>
      </c>
      <c r="F11" s="1727">
        <v>43497541</v>
      </c>
      <c r="G11" s="593" t="s">
        <v>2294</v>
      </c>
      <c r="H11" s="593" t="s">
        <v>2294</v>
      </c>
      <c r="I11" s="1725">
        <v>2007</v>
      </c>
      <c r="J11" s="2435"/>
      <c r="K11" s="1727">
        <v>1317</v>
      </c>
      <c r="L11" s="1727">
        <v>332747</v>
      </c>
      <c r="M11" s="1727">
        <v>401</v>
      </c>
      <c r="N11" s="1727">
        <v>100354</v>
      </c>
      <c r="O11" s="1727">
        <v>700165</v>
      </c>
      <c r="P11" s="1727">
        <v>39328</v>
      </c>
      <c r="Q11" s="1727">
        <v>1000</v>
      </c>
      <c r="R11" s="1736">
        <v>1000</v>
      </c>
    </row>
    <row r="12" spans="1:30" s="109" customFormat="1" ht="12.6" customHeight="1">
      <c r="A12" s="1728">
        <v>2008</v>
      </c>
      <c r="B12" s="1725"/>
      <c r="C12" s="1735">
        <v>109510143</v>
      </c>
      <c r="D12" s="1727">
        <v>46093317</v>
      </c>
      <c r="E12" s="1727">
        <v>108807181</v>
      </c>
      <c r="F12" s="1727">
        <v>45606984</v>
      </c>
      <c r="G12" s="593" t="s">
        <v>2294</v>
      </c>
      <c r="H12" s="593" t="s">
        <v>2294</v>
      </c>
      <c r="I12" s="1725">
        <v>2008</v>
      </c>
      <c r="J12" s="2435"/>
      <c r="K12" s="1727">
        <v>1391</v>
      </c>
      <c r="L12" s="1727">
        <v>353267</v>
      </c>
      <c r="M12" s="1727">
        <v>406</v>
      </c>
      <c r="N12" s="1727">
        <v>90984</v>
      </c>
      <c r="O12" s="1727">
        <v>700165</v>
      </c>
      <c r="P12" s="1727">
        <v>41082</v>
      </c>
      <c r="Q12" s="1727">
        <v>1000</v>
      </c>
      <c r="R12" s="1736">
        <v>1000</v>
      </c>
      <c r="T12" s="347"/>
    </row>
    <row r="13" spans="1:30" s="109" customFormat="1" ht="12.6" customHeight="1">
      <c r="A13" s="1728">
        <v>2009</v>
      </c>
      <c r="B13" s="1725"/>
      <c r="C13" s="1735">
        <v>122470156</v>
      </c>
      <c r="D13" s="1727">
        <v>49001708</v>
      </c>
      <c r="E13" s="1727">
        <v>121595381</v>
      </c>
      <c r="F13" s="1727">
        <v>47944222</v>
      </c>
      <c r="G13" s="593">
        <v>311181</v>
      </c>
      <c r="H13" s="593">
        <v>613231</v>
      </c>
      <c r="I13" s="1725">
        <v>2009</v>
      </c>
      <c r="J13" s="2435"/>
      <c r="K13" s="1727">
        <v>1377</v>
      </c>
      <c r="L13" s="1727">
        <v>352092</v>
      </c>
      <c r="M13" s="1727">
        <v>722</v>
      </c>
      <c r="N13" s="1727">
        <v>62334</v>
      </c>
      <c r="O13" s="1727">
        <v>560132</v>
      </c>
      <c r="P13" s="1727">
        <v>21066</v>
      </c>
      <c r="Q13" s="1727">
        <v>1363</v>
      </c>
      <c r="R13" s="1736">
        <v>8763</v>
      </c>
      <c r="T13" s="347"/>
    </row>
    <row r="14" spans="1:30" s="109" customFormat="1" ht="12.6" customHeight="1">
      <c r="A14" s="1729">
        <v>2010</v>
      </c>
      <c r="B14" s="1732"/>
      <c r="C14" s="1737">
        <f t="shared" ref="C14:R14" si="0">SUM(C15+C18+C21+C23+C27)</f>
        <v>119269211</v>
      </c>
      <c r="D14" s="1730">
        <f t="shared" si="0"/>
        <v>46628279</v>
      </c>
      <c r="E14" s="1730">
        <f t="shared" si="0"/>
        <v>118382843</v>
      </c>
      <c r="F14" s="1730">
        <f t="shared" si="0"/>
        <v>50767241</v>
      </c>
      <c r="G14" s="1730">
        <f t="shared" si="0"/>
        <v>352107</v>
      </c>
      <c r="H14" s="1730">
        <f t="shared" si="0"/>
        <v>732173</v>
      </c>
      <c r="I14" s="1732">
        <v>2010</v>
      </c>
      <c r="J14" s="2436"/>
      <c r="K14" s="1730">
        <f t="shared" si="0"/>
        <v>1418</v>
      </c>
      <c r="L14" s="1730">
        <f t="shared" si="0"/>
        <v>377540</v>
      </c>
      <c r="M14" s="1730">
        <f t="shared" si="0"/>
        <v>718</v>
      </c>
      <c r="N14" s="1730">
        <f t="shared" si="0"/>
        <v>61993</v>
      </c>
      <c r="O14" s="1730">
        <f t="shared" si="0"/>
        <v>532125</v>
      </c>
      <c r="P14" s="1730">
        <f t="shared" si="0"/>
        <v>18917</v>
      </c>
      <c r="Q14" s="1731">
        <f t="shared" si="0"/>
        <v>0</v>
      </c>
      <c r="R14" s="1738">
        <f t="shared" si="0"/>
        <v>0</v>
      </c>
      <c r="T14" s="347"/>
    </row>
    <row r="15" spans="1:30" s="109" customFormat="1" ht="12.6" customHeight="1">
      <c r="A15" s="1728" t="s">
        <v>975</v>
      </c>
      <c r="B15" s="1726"/>
      <c r="C15" s="2413">
        <f>E15+G15+K15+M15+O15+Q15</f>
        <v>65171939</v>
      </c>
      <c r="D15" s="2409">
        <f>F15+H15+L15+N15+P15+R15</f>
        <v>27849021</v>
      </c>
      <c r="E15" s="2409">
        <v>64318760</v>
      </c>
      <c r="F15" s="2409">
        <v>26976104</v>
      </c>
      <c r="G15" s="2412">
        <v>340885</v>
      </c>
      <c r="H15" s="2412">
        <v>618355</v>
      </c>
      <c r="I15" s="2429" t="s">
        <v>397</v>
      </c>
      <c r="J15" s="2437"/>
      <c r="K15" s="2412">
        <v>1399</v>
      </c>
      <c r="L15" s="2412">
        <v>180706</v>
      </c>
      <c r="M15" s="2409">
        <v>551</v>
      </c>
      <c r="N15" s="2409">
        <v>54939</v>
      </c>
      <c r="O15" s="2412">
        <v>510344</v>
      </c>
      <c r="P15" s="2412">
        <v>18917</v>
      </c>
      <c r="Q15" s="2419">
        <v>0</v>
      </c>
      <c r="R15" s="2421">
        <v>0</v>
      </c>
      <c r="T15" s="347"/>
    </row>
    <row r="16" spans="1:30" s="109" customFormat="1" ht="12.6" customHeight="1">
      <c r="A16" s="1728" t="s">
        <v>976</v>
      </c>
      <c r="B16" s="1725"/>
      <c r="C16" s="2413"/>
      <c r="D16" s="2409"/>
      <c r="E16" s="2409"/>
      <c r="F16" s="2409"/>
      <c r="G16" s="2412"/>
      <c r="H16" s="2412"/>
      <c r="I16" s="2429" t="s">
        <v>218</v>
      </c>
      <c r="J16" s="2437"/>
      <c r="K16" s="2412"/>
      <c r="L16" s="2412"/>
      <c r="M16" s="2409"/>
      <c r="N16" s="2409"/>
      <c r="O16" s="2412"/>
      <c r="P16" s="2412"/>
      <c r="Q16" s="2419"/>
      <c r="R16" s="2421"/>
      <c r="T16" s="347"/>
    </row>
    <row r="17" spans="1:20" s="109" customFormat="1" ht="12.6" customHeight="1">
      <c r="A17" s="1733" t="s">
        <v>599</v>
      </c>
      <c r="B17" s="1725"/>
      <c r="C17" s="2413"/>
      <c r="D17" s="2409"/>
      <c r="E17" s="2409"/>
      <c r="F17" s="2409"/>
      <c r="G17" s="2412"/>
      <c r="H17" s="2412"/>
      <c r="I17" s="2429" t="s">
        <v>215</v>
      </c>
      <c r="J17" s="2437"/>
      <c r="K17" s="2412"/>
      <c r="L17" s="2412"/>
      <c r="M17" s="2409"/>
      <c r="N17" s="2409"/>
      <c r="O17" s="2412"/>
      <c r="P17" s="2412"/>
      <c r="Q17" s="2419"/>
      <c r="R17" s="2421"/>
      <c r="T17" s="347"/>
    </row>
    <row r="18" spans="1:20" s="109" customFormat="1" ht="12.6" customHeight="1">
      <c r="A18" s="1728" t="s">
        <v>2295</v>
      </c>
      <c r="B18" s="1732"/>
      <c r="C18" s="2413">
        <f>E18+G18+K18+M18+O18+Q18</f>
        <v>17883657</v>
      </c>
      <c r="D18" s="2409">
        <f>F18+H18+L18+N18+P18+R18</f>
        <v>7999859</v>
      </c>
      <c r="E18" s="2409">
        <v>17868235</v>
      </c>
      <c r="F18" s="2409">
        <v>7882284</v>
      </c>
      <c r="G18" s="2412">
        <v>3371</v>
      </c>
      <c r="H18" s="2412">
        <v>34126</v>
      </c>
      <c r="I18" s="2429" t="s">
        <v>213</v>
      </c>
      <c r="J18" s="2437"/>
      <c r="K18" s="2440">
        <v>0</v>
      </c>
      <c r="L18" s="2412">
        <v>79572</v>
      </c>
      <c r="M18" s="2409">
        <v>93</v>
      </c>
      <c r="N18" s="2409">
        <v>3877</v>
      </c>
      <c r="O18" s="2412">
        <v>11958</v>
      </c>
      <c r="P18" s="2419">
        <v>0</v>
      </c>
      <c r="Q18" s="2418">
        <v>0</v>
      </c>
      <c r="R18" s="2420">
        <v>0</v>
      </c>
      <c r="T18" s="347"/>
    </row>
    <row r="19" spans="1:20" s="109" customFormat="1" ht="12.6" customHeight="1">
      <c r="A19" s="1728" t="s">
        <v>977</v>
      </c>
      <c r="B19" s="1732"/>
      <c r="C19" s="2413"/>
      <c r="D19" s="2409"/>
      <c r="E19" s="2409"/>
      <c r="F19" s="2409"/>
      <c r="G19" s="2412"/>
      <c r="H19" s="2412"/>
      <c r="I19" s="2429" t="s">
        <v>395</v>
      </c>
      <c r="J19" s="2437"/>
      <c r="K19" s="2440"/>
      <c r="L19" s="2412"/>
      <c r="M19" s="2409"/>
      <c r="N19" s="2409"/>
      <c r="O19" s="2412"/>
      <c r="P19" s="2419"/>
      <c r="Q19" s="2419"/>
      <c r="R19" s="2421"/>
      <c r="T19" s="347"/>
    </row>
    <row r="20" spans="1:20" s="109" customFormat="1" ht="12.6" customHeight="1">
      <c r="A20" s="1728" t="s">
        <v>978</v>
      </c>
      <c r="B20" s="1725"/>
      <c r="C20" s="2413"/>
      <c r="D20" s="2409"/>
      <c r="E20" s="2409"/>
      <c r="F20" s="2409"/>
      <c r="G20" s="2412"/>
      <c r="H20" s="2412"/>
      <c r="I20" s="2430" t="s">
        <v>2472</v>
      </c>
      <c r="J20" s="2438"/>
      <c r="K20" s="2440"/>
      <c r="L20" s="2412"/>
      <c r="M20" s="2409"/>
      <c r="N20" s="2409"/>
      <c r="O20" s="2412"/>
      <c r="P20" s="2419"/>
      <c r="Q20" s="2419"/>
      <c r="R20" s="2421"/>
      <c r="T20" s="347"/>
    </row>
    <row r="21" spans="1:20" s="109" customFormat="1" ht="12.6" customHeight="1">
      <c r="A21" s="1733" t="s">
        <v>292</v>
      </c>
      <c r="B21" s="1725"/>
      <c r="C21" s="2413">
        <f>E21+G21+K21+M21+O21+Q21</f>
        <v>11763649</v>
      </c>
      <c r="D21" s="2409">
        <f>F21+H21+L21+N21+P21+R21</f>
        <v>4831579</v>
      </c>
      <c r="E21" s="2409">
        <v>11754024</v>
      </c>
      <c r="F21" s="2409">
        <v>4774420</v>
      </c>
      <c r="G21" s="2412">
        <v>1977</v>
      </c>
      <c r="H21" s="2412">
        <v>20306</v>
      </c>
      <c r="I21" s="2429" t="s">
        <v>214</v>
      </c>
      <c r="J21" s="2437"/>
      <c r="K21" s="2440">
        <v>0</v>
      </c>
      <c r="L21" s="2412">
        <v>34388</v>
      </c>
      <c r="M21" s="2409">
        <v>47</v>
      </c>
      <c r="N21" s="2409">
        <v>2465</v>
      </c>
      <c r="O21" s="2412">
        <v>7601</v>
      </c>
      <c r="P21" s="2419">
        <v>0</v>
      </c>
      <c r="Q21" s="2418">
        <v>0</v>
      </c>
      <c r="R21" s="2420">
        <v>0</v>
      </c>
      <c r="T21" s="347"/>
    </row>
    <row r="22" spans="1:20" s="109" customFormat="1" ht="12.6" customHeight="1">
      <c r="A22" s="1728" t="s">
        <v>293</v>
      </c>
      <c r="B22" s="1725"/>
      <c r="C22" s="2413"/>
      <c r="D22" s="2409"/>
      <c r="E22" s="2409"/>
      <c r="F22" s="2409"/>
      <c r="G22" s="2412"/>
      <c r="H22" s="2412"/>
      <c r="I22" s="2429" t="s">
        <v>224</v>
      </c>
      <c r="J22" s="2437"/>
      <c r="K22" s="2440"/>
      <c r="L22" s="2412"/>
      <c r="M22" s="2409"/>
      <c r="N22" s="2409"/>
      <c r="O22" s="2412"/>
      <c r="P22" s="2419"/>
      <c r="Q22" s="2419"/>
      <c r="R22" s="2421"/>
      <c r="T22" s="347"/>
    </row>
    <row r="23" spans="1:20" s="109" customFormat="1" ht="12.6" customHeight="1">
      <c r="A23" s="1733" t="s">
        <v>2296</v>
      </c>
      <c r="B23" s="1725"/>
      <c r="C23" s="2413">
        <f>E23+G23+K23+M23+O23+Q23</f>
        <v>11097806</v>
      </c>
      <c r="D23" s="2409"/>
      <c r="E23" s="2409">
        <v>11095245</v>
      </c>
      <c r="F23" s="2409">
        <v>5258977</v>
      </c>
      <c r="G23" s="2422">
        <v>2399</v>
      </c>
      <c r="H23" s="2412">
        <v>24308</v>
      </c>
      <c r="I23" s="2429" t="s">
        <v>216</v>
      </c>
      <c r="J23" s="2437"/>
      <c r="K23" s="2441">
        <v>0</v>
      </c>
      <c r="L23" s="2412">
        <v>46255</v>
      </c>
      <c r="M23" s="2409">
        <v>6</v>
      </c>
      <c r="N23" s="2409">
        <v>45</v>
      </c>
      <c r="O23" s="2412">
        <v>156</v>
      </c>
      <c r="P23" s="2419">
        <v>0</v>
      </c>
      <c r="Q23" s="2418">
        <v>0</v>
      </c>
      <c r="R23" s="2420">
        <v>0</v>
      </c>
      <c r="T23" s="347"/>
    </row>
    <row r="24" spans="1:20" s="109" customFormat="1" ht="12.6" customHeight="1">
      <c r="A24" s="1733" t="s">
        <v>979</v>
      </c>
      <c r="B24" s="1725"/>
      <c r="C24" s="2413"/>
      <c r="D24" s="2409"/>
      <c r="E24" s="2409"/>
      <c r="F24" s="2409"/>
      <c r="G24" s="2412"/>
      <c r="H24" s="2412"/>
      <c r="I24" s="2429" t="s">
        <v>221</v>
      </c>
      <c r="J24" s="2437"/>
      <c r="K24" s="2440"/>
      <c r="L24" s="2412"/>
      <c r="M24" s="2409"/>
      <c r="N24" s="2409"/>
      <c r="O24" s="2412"/>
      <c r="P24" s="2419"/>
      <c r="Q24" s="2419"/>
      <c r="R24" s="2421"/>
      <c r="T24" s="347"/>
    </row>
    <row r="25" spans="1:20" s="109" customFormat="1" ht="12.6" customHeight="1">
      <c r="A25" s="1728" t="s">
        <v>980</v>
      </c>
      <c r="B25" s="1732"/>
      <c r="C25" s="2413"/>
      <c r="D25" s="2409"/>
      <c r="E25" s="2409"/>
      <c r="F25" s="2409"/>
      <c r="G25" s="2412"/>
      <c r="H25" s="2412"/>
      <c r="I25" s="2429" t="s">
        <v>220</v>
      </c>
      <c r="J25" s="2437"/>
      <c r="K25" s="2440"/>
      <c r="L25" s="2412"/>
      <c r="M25" s="2409"/>
      <c r="N25" s="2409"/>
      <c r="O25" s="2412"/>
      <c r="P25" s="2419"/>
      <c r="Q25" s="2419"/>
      <c r="R25" s="2421"/>
      <c r="T25" s="347"/>
    </row>
    <row r="26" spans="1:20" s="109" customFormat="1" ht="12.6" customHeight="1">
      <c r="A26" s="1728" t="s">
        <v>2297</v>
      </c>
      <c r="B26" s="1732"/>
      <c r="C26" s="2413"/>
      <c r="D26" s="2409"/>
      <c r="E26" s="2409"/>
      <c r="F26" s="2409"/>
      <c r="G26" s="2412"/>
      <c r="H26" s="2412"/>
      <c r="I26" s="2429" t="s">
        <v>544</v>
      </c>
      <c r="J26" s="2437"/>
      <c r="K26" s="2440"/>
      <c r="L26" s="2412"/>
      <c r="M26" s="2409"/>
      <c r="N26" s="2409"/>
      <c r="O26" s="2412"/>
      <c r="P26" s="2419"/>
      <c r="Q26" s="2419"/>
      <c r="R26" s="2421"/>
      <c r="T26" s="347"/>
    </row>
    <row r="27" spans="1:20" s="109" customFormat="1" ht="12.6" customHeight="1">
      <c r="A27" s="1733" t="s">
        <v>2298</v>
      </c>
      <c r="B27" s="1725"/>
      <c r="C27" s="2413">
        <f>E27+G27+K27+M27+O27+Q27</f>
        <v>13352160</v>
      </c>
      <c r="D27" s="2409">
        <f>F27+H27+L27+N27+P27+R27</f>
        <v>5947820</v>
      </c>
      <c r="E27" s="2409">
        <v>13346579</v>
      </c>
      <c r="F27" s="2409">
        <v>5875456</v>
      </c>
      <c r="G27" s="2412">
        <v>3475</v>
      </c>
      <c r="H27" s="2412">
        <v>35078</v>
      </c>
      <c r="I27" s="2429" t="s">
        <v>217</v>
      </c>
      <c r="J27" s="2437"/>
      <c r="K27" s="2412">
        <v>19</v>
      </c>
      <c r="L27" s="2412">
        <v>36619</v>
      </c>
      <c r="M27" s="2409">
        <v>21</v>
      </c>
      <c r="N27" s="2409">
        <v>667</v>
      </c>
      <c r="O27" s="2412">
        <v>2066</v>
      </c>
      <c r="P27" s="2419">
        <v>0</v>
      </c>
      <c r="Q27" s="2418">
        <v>0</v>
      </c>
      <c r="R27" s="2420">
        <v>0</v>
      </c>
      <c r="T27" s="347"/>
    </row>
    <row r="28" spans="1:20" s="109" customFormat="1" ht="12.6" customHeight="1">
      <c r="A28" s="1728" t="s">
        <v>294</v>
      </c>
      <c r="B28" s="1725"/>
      <c r="C28" s="2413"/>
      <c r="D28" s="2409"/>
      <c r="E28" s="2409"/>
      <c r="F28" s="2409"/>
      <c r="G28" s="2412"/>
      <c r="H28" s="2412"/>
      <c r="I28" s="2429" t="s">
        <v>219</v>
      </c>
      <c r="J28" s="2437"/>
      <c r="K28" s="2412"/>
      <c r="L28" s="2412"/>
      <c r="M28" s="2409"/>
      <c r="N28" s="2409"/>
      <c r="O28" s="2412"/>
      <c r="P28" s="2419"/>
      <c r="Q28" s="2419"/>
      <c r="R28" s="2421"/>
      <c r="T28" s="347"/>
    </row>
    <row r="29" spans="1:20" s="109" customFormat="1" ht="12.6" customHeight="1">
      <c r="A29" s="1728" t="s">
        <v>600</v>
      </c>
      <c r="B29" s="1725"/>
      <c r="C29" s="2413"/>
      <c r="D29" s="2409"/>
      <c r="E29" s="2409"/>
      <c r="F29" s="2409"/>
      <c r="G29" s="2412"/>
      <c r="H29" s="2412"/>
      <c r="I29" s="2429" t="s">
        <v>221</v>
      </c>
      <c r="J29" s="2437"/>
      <c r="K29" s="2412"/>
      <c r="L29" s="2412"/>
      <c r="M29" s="2409"/>
      <c r="N29" s="2409"/>
      <c r="O29" s="2412"/>
      <c r="P29" s="2419"/>
      <c r="Q29" s="2419"/>
      <c r="R29" s="2421"/>
      <c r="T29" s="347"/>
    </row>
    <row r="30" spans="1:20" s="1860" customFormat="1" ht="12.6" customHeight="1">
      <c r="A30" s="1858" t="s">
        <v>601</v>
      </c>
      <c r="B30" s="1859"/>
      <c r="C30" s="2426"/>
      <c r="D30" s="2427"/>
      <c r="E30" s="2427"/>
      <c r="F30" s="2427"/>
      <c r="G30" s="2423"/>
      <c r="H30" s="2423"/>
      <c r="I30" s="2431" t="s">
        <v>220</v>
      </c>
      <c r="J30" s="2439"/>
      <c r="K30" s="2423"/>
      <c r="L30" s="2423"/>
      <c r="M30" s="2427"/>
      <c r="N30" s="2427"/>
      <c r="O30" s="2423"/>
      <c r="P30" s="2425"/>
      <c r="Q30" s="2425"/>
      <c r="R30" s="2424"/>
      <c r="T30" s="1861"/>
    </row>
    <row r="31" spans="1:20" s="1716" customFormat="1" ht="15" customHeight="1">
      <c r="A31" s="1713"/>
      <c r="B31" s="1713"/>
      <c r="C31" s="1713"/>
      <c r="D31" s="1713"/>
      <c r="E31" s="1713"/>
      <c r="F31" s="1713"/>
      <c r="G31" s="1713"/>
      <c r="H31" s="1713"/>
      <c r="I31" s="2428" t="s">
        <v>2471</v>
      </c>
      <c r="J31" s="2428"/>
      <c r="K31" s="2428"/>
      <c r="L31" s="2428"/>
      <c r="M31" s="2428"/>
      <c r="N31" s="2428"/>
      <c r="O31" s="1714"/>
      <c r="P31" s="1714"/>
      <c r="Q31" s="1714"/>
      <c r="R31" s="1715"/>
    </row>
    <row r="32" spans="1:20">
      <c r="C32" s="135"/>
    </row>
  </sheetData>
  <mergeCells count="86">
    <mergeCell ref="I31:N31"/>
    <mergeCell ref="O27:O30"/>
    <mergeCell ref="R27:R30"/>
    <mergeCell ref="P27:P30"/>
    <mergeCell ref="Q27:Q30"/>
    <mergeCell ref="C27:C30"/>
    <mergeCell ref="D27:D30"/>
    <mergeCell ref="K27:K30"/>
    <mergeCell ref="L27:L30"/>
    <mergeCell ref="E27:E30"/>
    <mergeCell ref="M27:M30"/>
    <mergeCell ref="N27:N30"/>
    <mergeCell ref="G27:G30"/>
    <mergeCell ref="H27:H30"/>
    <mergeCell ref="F27:F30"/>
    <mergeCell ref="O23:O26"/>
    <mergeCell ref="P23:P26"/>
    <mergeCell ref="Q23:Q26"/>
    <mergeCell ref="R23:R26"/>
    <mergeCell ref="C23:C26"/>
    <mergeCell ref="D23:D26"/>
    <mergeCell ref="K23:K26"/>
    <mergeCell ref="L23:L26"/>
    <mergeCell ref="E23:E26"/>
    <mergeCell ref="F23:F26"/>
    <mergeCell ref="N23:N26"/>
    <mergeCell ref="M23:M26"/>
    <mergeCell ref="G23:G26"/>
    <mergeCell ref="H23:H26"/>
    <mergeCell ref="C21:C22"/>
    <mergeCell ref="D21:D22"/>
    <mergeCell ref="K21:K22"/>
    <mergeCell ref="L21:L22"/>
    <mergeCell ref="N21:N22"/>
    <mergeCell ref="M21:M22"/>
    <mergeCell ref="G21:G22"/>
    <mergeCell ref="H21:H22"/>
    <mergeCell ref="E21:E22"/>
    <mergeCell ref="F21:F22"/>
    <mergeCell ref="P18:P20"/>
    <mergeCell ref="Q18:Q20"/>
    <mergeCell ref="R18:R20"/>
    <mergeCell ref="O15:O17"/>
    <mergeCell ref="O21:O22"/>
    <mergeCell ref="P21:P22"/>
    <mergeCell ref="Q21:Q22"/>
    <mergeCell ref="R21:R22"/>
    <mergeCell ref="Q15:Q17"/>
    <mergeCell ref="R15:R17"/>
    <mergeCell ref="C18:C20"/>
    <mergeCell ref="D18:D20"/>
    <mergeCell ref="K18:K20"/>
    <mergeCell ref="L18:L20"/>
    <mergeCell ref="O18:O20"/>
    <mergeCell ref="M18:M20"/>
    <mergeCell ref="N18:N20"/>
    <mergeCell ref="G18:G20"/>
    <mergeCell ref="H18:H20"/>
    <mergeCell ref="E18:E20"/>
    <mergeCell ref="F18:F20"/>
    <mergeCell ref="C5:D5"/>
    <mergeCell ref="E5:F5"/>
    <mergeCell ref="G5:H5"/>
    <mergeCell ref="Q5:R5"/>
    <mergeCell ref="K5:L5"/>
    <mergeCell ref="O5:P5"/>
    <mergeCell ref="D15:D17"/>
    <mergeCell ref="E15:E17"/>
    <mergeCell ref="F15:F17"/>
    <mergeCell ref="Q6:R6"/>
    <mergeCell ref="C6:D6"/>
    <mergeCell ref="A2:H2"/>
    <mergeCell ref="A3:H3"/>
    <mergeCell ref="G4:H4"/>
    <mergeCell ref="K2:R2"/>
    <mergeCell ref="E6:F6"/>
    <mergeCell ref="G6:H6"/>
    <mergeCell ref="N15:N17"/>
    <mergeCell ref="M5:N5"/>
    <mergeCell ref="G15:G17"/>
    <mergeCell ref="H15:H17"/>
    <mergeCell ref="L15:L17"/>
    <mergeCell ref="K15:K17"/>
    <mergeCell ref="M15:M17"/>
    <mergeCell ref="P15:P17"/>
    <mergeCell ref="C15:C17"/>
  </mergeCells>
  <phoneticPr fontId="4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40" customWidth="1"/>
    <col min="2" max="2" width="1.125" style="40" customWidth="1"/>
    <col min="3" max="3" width="28.125" style="40" customWidth="1"/>
    <col min="4" max="16384" width="8" style="40"/>
  </cols>
  <sheetData>
    <row r="1" spans="1:3" ht="15">
      <c r="A1" t="s">
        <v>528</v>
      </c>
    </row>
    <row r="2" spans="1:3" ht="13.5" thickBot="1">
      <c r="A2" s="39" t="s">
        <v>159</v>
      </c>
    </row>
    <row r="3" spans="1:3" ht="13.5" thickBot="1">
      <c r="A3" s="41" t="s">
        <v>160</v>
      </c>
      <c r="C3" s="42" t="s">
        <v>161</v>
      </c>
    </row>
    <row r="4" spans="1:3">
      <c r="A4" s="41" t="e">
        <v>#N/A</v>
      </c>
    </row>
    <row r="6" spans="1:3" ht="13.5" thickBot="1"/>
    <row r="7" spans="1:3">
      <c r="A7" s="43" t="s">
        <v>197</v>
      </c>
    </row>
    <row r="8" spans="1:3">
      <c r="A8" s="44" t="s">
        <v>198</v>
      </c>
    </row>
    <row r="9" spans="1:3">
      <c r="A9" s="45" t="s">
        <v>199</v>
      </c>
    </row>
    <row r="10" spans="1:3">
      <c r="A10" s="44" t="s">
        <v>200</v>
      </c>
    </row>
    <row r="11" spans="1:3" ht="13.5" thickBot="1">
      <c r="A11" s="46" t="s">
        <v>201</v>
      </c>
    </row>
    <row r="13" spans="1:3" ht="13.5" thickBot="1"/>
    <row r="14" spans="1:3" ht="13.5" thickBot="1">
      <c r="A14" s="42" t="s">
        <v>202</v>
      </c>
    </row>
    <row r="16" spans="1:3" ht="13.5" thickBot="1"/>
    <row r="17" spans="1:3" ht="13.5" thickBot="1">
      <c r="C17" s="42" t="s">
        <v>203</v>
      </c>
    </row>
    <row r="20" spans="1:3">
      <c r="A20" s="47" t="s">
        <v>204</v>
      </c>
    </row>
    <row r="26" spans="1:3" ht="13.5" thickBot="1">
      <c r="C26" s="48" t="s">
        <v>205</v>
      </c>
    </row>
  </sheetData>
  <sheetProtection password="8863" sheet="1" objects="1"/>
  <phoneticPr fontId="3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5"/>
  <sheetViews>
    <sheetView view="pageBreakPreview" zoomScale="70" zoomScaleNormal="75" zoomScaleSheetLayoutView="70" workbookViewId="0">
      <selection activeCell="H11" sqref="H11"/>
    </sheetView>
  </sheetViews>
  <sheetFormatPr defaultColWidth="6.875" defaultRowHeight="11.25"/>
  <cols>
    <col min="1" max="1" width="10.625" style="166" customWidth="1"/>
    <col min="2" max="2" width="11.375" style="166" customWidth="1"/>
    <col min="3" max="3" width="8.625" style="166" bestFit="1" customWidth="1"/>
    <col min="4" max="4" width="13" style="166" bestFit="1" customWidth="1"/>
    <col min="5" max="5" width="8.625" style="166" customWidth="1"/>
    <col min="6" max="6" width="11.375" style="166" customWidth="1"/>
    <col min="7" max="7" width="8.625" style="166" customWidth="1"/>
    <col min="8" max="8" width="13" style="166" bestFit="1" customWidth="1"/>
    <col min="9" max="9" width="8.625" style="167" customWidth="1"/>
    <col min="10" max="10" width="13.125" style="166" customWidth="1"/>
    <col min="11" max="11" width="7.625" style="166" customWidth="1"/>
    <col min="12" max="12" width="13.125" style="166" customWidth="1"/>
    <col min="13" max="13" width="7.625" style="166" customWidth="1"/>
    <col min="14" max="14" width="13.125" style="166" customWidth="1"/>
    <col min="15" max="15" width="7.625" style="166" customWidth="1"/>
    <col min="16" max="16" width="13.125" style="291" customWidth="1"/>
    <col min="17" max="17" width="7.625" style="153" customWidth="1"/>
    <col min="18" max="18" width="10.625" style="166" customWidth="1"/>
    <col min="19" max="16384" width="6.875" style="166"/>
  </cols>
  <sheetData>
    <row r="1" spans="1:18" s="32" customFormat="1" ht="27.95" customHeight="1">
      <c r="A1" s="30"/>
      <c r="B1" s="30"/>
      <c r="C1" s="30"/>
      <c r="D1" s="30"/>
      <c r="E1" s="30"/>
      <c r="F1" s="30"/>
      <c r="G1" s="149"/>
      <c r="H1" s="30"/>
      <c r="I1" s="150"/>
      <c r="J1" s="139"/>
      <c r="K1" s="30"/>
      <c r="L1" s="30"/>
      <c r="M1" s="30"/>
      <c r="N1" s="30"/>
      <c r="O1" s="30"/>
      <c r="P1" s="151"/>
      <c r="Q1" s="30"/>
      <c r="R1" s="30"/>
    </row>
    <row r="2" spans="1:18" s="34" customFormat="1" ht="30" customHeight="1">
      <c r="A2" s="2138" t="s">
        <v>489</v>
      </c>
      <c r="B2" s="2142"/>
      <c r="C2" s="2142"/>
      <c r="D2" s="2142"/>
      <c r="E2" s="2142"/>
      <c r="F2" s="2142"/>
      <c r="G2" s="2142"/>
      <c r="H2" s="2142"/>
      <c r="I2" s="2142"/>
      <c r="J2" s="33"/>
      <c r="K2" s="33"/>
      <c r="L2" s="33"/>
      <c r="M2" s="33"/>
      <c r="N2" s="33"/>
      <c r="O2" s="33"/>
      <c r="P2" s="289"/>
      <c r="Q2" s="290"/>
      <c r="R2" s="33"/>
    </row>
    <row r="3" spans="1:18" s="421" customFormat="1" ht="39.950000000000003" customHeight="1">
      <c r="A3" s="2139" t="s">
        <v>745</v>
      </c>
      <c r="B3" s="2139"/>
      <c r="C3" s="2139"/>
      <c r="D3" s="2139"/>
      <c r="E3" s="2139"/>
      <c r="F3" s="2139"/>
      <c r="G3" s="2139"/>
      <c r="H3" s="2139"/>
      <c r="I3" s="2139"/>
      <c r="J3" s="419"/>
      <c r="K3" s="419"/>
      <c r="L3" s="419"/>
      <c r="M3" s="419"/>
      <c r="N3" s="419"/>
      <c r="O3" s="419"/>
      <c r="P3" s="422"/>
      <c r="Q3" s="423"/>
      <c r="R3" s="419"/>
    </row>
    <row r="4" spans="1:18" s="360" customFormat="1" ht="20.100000000000001" customHeight="1">
      <c r="A4" s="360" t="s">
        <v>1022</v>
      </c>
      <c r="G4" s="546"/>
      <c r="I4" s="357"/>
      <c r="O4" s="365"/>
      <c r="P4" s="609"/>
      <c r="Q4" s="614"/>
      <c r="R4" s="546" t="s">
        <v>1023</v>
      </c>
    </row>
    <row r="5" spans="1:18" s="615" customFormat="1" ht="22.5" customHeight="1">
      <c r="A5" s="619"/>
      <c r="B5" s="2143">
        <v>1975</v>
      </c>
      <c r="C5" s="2144"/>
      <c r="D5" s="2149">
        <v>1980</v>
      </c>
      <c r="E5" s="2147"/>
      <c r="F5" s="2150">
        <v>1985</v>
      </c>
      <c r="G5" s="2144"/>
      <c r="H5" s="2149">
        <v>1990</v>
      </c>
      <c r="I5" s="2144"/>
      <c r="J5" s="2150">
        <v>1995</v>
      </c>
      <c r="K5" s="2144"/>
      <c r="L5" s="2149">
        <v>2000</v>
      </c>
      <c r="M5" s="2147"/>
      <c r="N5" s="2150">
        <v>2005</v>
      </c>
      <c r="O5" s="2144"/>
      <c r="P5" s="2143">
        <v>2010</v>
      </c>
      <c r="Q5" s="2147"/>
      <c r="R5" s="619"/>
    </row>
    <row r="6" spans="1:18" s="604" customFormat="1" ht="22.5" customHeight="1">
      <c r="A6" s="617" t="s">
        <v>1106</v>
      </c>
      <c r="B6" s="2145"/>
      <c r="C6" s="2146"/>
      <c r="D6" s="2145"/>
      <c r="E6" s="2148"/>
      <c r="F6" s="2146"/>
      <c r="G6" s="2146"/>
      <c r="H6" s="2145"/>
      <c r="I6" s="2146"/>
      <c r="J6" s="2146"/>
      <c r="K6" s="2146"/>
      <c r="L6" s="2145"/>
      <c r="M6" s="2148"/>
      <c r="N6" s="2146"/>
      <c r="O6" s="2146"/>
      <c r="P6" s="2145"/>
      <c r="Q6" s="2148"/>
      <c r="R6" s="617" t="s">
        <v>1108</v>
      </c>
    </row>
    <row r="7" spans="1:18" s="604" customFormat="1" ht="22.5" customHeight="1">
      <c r="A7" s="617" t="s">
        <v>56</v>
      </c>
      <c r="B7" s="642" t="s">
        <v>1120</v>
      </c>
      <c r="C7" s="642" t="s">
        <v>1121</v>
      </c>
      <c r="D7" s="643" t="s">
        <v>1122</v>
      </c>
      <c r="E7" s="644" t="s">
        <v>1119</v>
      </c>
      <c r="F7" s="645" t="s">
        <v>1122</v>
      </c>
      <c r="G7" s="642" t="s">
        <v>1119</v>
      </c>
      <c r="H7" s="643" t="s">
        <v>1122</v>
      </c>
      <c r="I7" s="645" t="s">
        <v>1119</v>
      </c>
      <c r="J7" s="645" t="s">
        <v>1122</v>
      </c>
      <c r="K7" s="642" t="s">
        <v>1119</v>
      </c>
      <c r="L7" s="643" t="s">
        <v>1122</v>
      </c>
      <c r="M7" s="644" t="s">
        <v>1119</v>
      </c>
      <c r="N7" s="645" t="s">
        <v>1122</v>
      </c>
      <c r="O7" s="642" t="s">
        <v>1119</v>
      </c>
      <c r="P7" s="643" t="s">
        <v>1120</v>
      </c>
      <c r="Q7" s="644" t="s">
        <v>1121</v>
      </c>
      <c r="R7" s="617" t="s">
        <v>1107</v>
      </c>
    </row>
    <row r="8" spans="1:18" s="616" customFormat="1" ht="22.5" customHeight="1">
      <c r="A8" s="618"/>
      <c r="B8" s="1912" t="s">
        <v>1109</v>
      </c>
      <c r="C8" s="1912" t="s">
        <v>1110</v>
      </c>
      <c r="D8" s="1913" t="s">
        <v>449</v>
      </c>
      <c r="E8" s="1914" t="s">
        <v>57</v>
      </c>
      <c r="F8" s="1915" t="s">
        <v>449</v>
      </c>
      <c r="G8" s="1912" t="s">
        <v>57</v>
      </c>
      <c r="H8" s="1913" t="s">
        <v>449</v>
      </c>
      <c r="I8" s="1915" t="s">
        <v>57</v>
      </c>
      <c r="J8" s="1915" t="s">
        <v>449</v>
      </c>
      <c r="K8" s="1912" t="s">
        <v>57</v>
      </c>
      <c r="L8" s="1913" t="s">
        <v>449</v>
      </c>
      <c r="M8" s="1914" t="s">
        <v>57</v>
      </c>
      <c r="N8" s="1915" t="s">
        <v>449</v>
      </c>
      <c r="O8" s="1912" t="s">
        <v>57</v>
      </c>
      <c r="P8" s="1913" t="s">
        <v>449</v>
      </c>
      <c r="Q8" s="1914" t="s">
        <v>57</v>
      </c>
      <c r="R8" s="618"/>
    </row>
    <row r="9" spans="1:18" s="152" customFormat="1" ht="35.1" customHeight="1">
      <c r="A9" s="621" t="s">
        <v>58</v>
      </c>
      <c r="B9" s="639">
        <v>34678972</v>
      </c>
      <c r="C9" s="2110">
        <v>100</v>
      </c>
      <c r="D9" s="622">
        <v>37406815</v>
      </c>
      <c r="E9" s="646">
        <v>99.999983960142046</v>
      </c>
      <c r="F9" s="622">
        <v>40419652</v>
      </c>
      <c r="G9" s="646">
        <v>99.998960901494158</v>
      </c>
      <c r="H9" s="622">
        <v>43390374</v>
      </c>
      <c r="I9" s="646">
        <v>99.999764924819502</v>
      </c>
      <c r="J9" s="623">
        <v>44553710</v>
      </c>
      <c r="K9" s="646">
        <v>99.999082006863176</v>
      </c>
      <c r="L9" s="623">
        <v>45985289</v>
      </c>
      <c r="M9" s="624">
        <v>99.995937831335567</v>
      </c>
      <c r="N9" s="623">
        <v>47041434</v>
      </c>
      <c r="O9" s="624">
        <v>100</v>
      </c>
      <c r="P9" s="625">
        <f>SUM(P10:P27)</f>
        <v>47990761</v>
      </c>
      <c r="Q9" s="626">
        <v>100</v>
      </c>
      <c r="R9" s="621" t="s">
        <v>399</v>
      </c>
    </row>
    <row r="10" spans="1:18" s="152" customFormat="1" ht="30" customHeight="1">
      <c r="A10" s="621" t="s">
        <v>59</v>
      </c>
      <c r="B10" s="639">
        <v>4227360</v>
      </c>
      <c r="C10" s="2111">
        <v>12.2</v>
      </c>
      <c r="D10" s="622">
        <v>3794692</v>
      </c>
      <c r="E10" s="646">
        <v>10.144386791551218</v>
      </c>
      <c r="F10" s="622">
        <v>3702555</v>
      </c>
      <c r="G10" s="646">
        <v>9.1602842102648498</v>
      </c>
      <c r="H10" s="622">
        <v>3279790</v>
      </c>
      <c r="I10" s="646">
        <v>7.5587963357955843</v>
      </c>
      <c r="J10" s="623">
        <v>3427409</v>
      </c>
      <c r="K10" s="646">
        <v>7.6927577972743464</v>
      </c>
      <c r="L10" s="623">
        <v>3130258</v>
      </c>
      <c r="M10" s="624">
        <v>6.8070856312330674</v>
      </c>
      <c r="N10" s="623">
        <v>2382350</v>
      </c>
      <c r="O10" s="624">
        <v>5.0643651722011702</v>
      </c>
      <c r="P10" s="627">
        <v>2219084</v>
      </c>
      <c r="Q10" s="628">
        <f>+P10/P$9*100</f>
        <v>4.6239816868084249</v>
      </c>
      <c r="R10" s="629" t="s">
        <v>1118</v>
      </c>
    </row>
    <row r="11" spans="1:18" s="152" customFormat="1" ht="30" customHeight="1">
      <c r="A11" s="621" t="s">
        <v>1113</v>
      </c>
      <c r="B11" s="639">
        <v>4453698</v>
      </c>
      <c r="C11" s="2111">
        <v>12.8</v>
      </c>
      <c r="D11" s="622">
        <v>4420946</v>
      </c>
      <c r="E11" s="646">
        <v>11.818557661217614</v>
      </c>
      <c r="F11" s="622">
        <v>3916350</v>
      </c>
      <c r="G11" s="646">
        <v>9.6892224604011918</v>
      </c>
      <c r="H11" s="622">
        <v>3862508</v>
      </c>
      <c r="I11" s="646">
        <v>8.9017624047213797</v>
      </c>
      <c r="J11" s="623">
        <v>3096115</v>
      </c>
      <c r="K11" s="646">
        <v>6.9491743785197677</v>
      </c>
      <c r="L11" s="623">
        <v>3444056</v>
      </c>
      <c r="M11" s="624">
        <v>7.4894734270344587</v>
      </c>
      <c r="N11" s="623">
        <v>3168887</v>
      </c>
      <c r="O11" s="624">
        <v>6.7363741504988983</v>
      </c>
      <c r="P11" s="627">
        <v>2394663</v>
      </c>
      <c r="Q11" s="628">
        <f t="shared" ref="Q11:Q26" si="0">+P11/P$9*100</f>
        <v>4.9898416905704002</v>
      </c>
      <c r="R11" s="621" t="s">
        <v>1113</v>
      </c>
    </row>
    <row r="12" spans="1:18" s="152" customFormat="1" ht="30" customHeight="1">
      <c r="A12" s="621" t="s">
        <v>60</v>
      </c>
      <c r="B12" s="639">
        <v>4527330</v>
      </c>
      <c r="C12" s="2111">
        <v>13.1</v>
      </c>
      <c r="D12" s="622">
        <v>4440137</v>
      </c>
      <c r="E12" s="646">
        <v>11.869861146959451</v>
      </c>
      <c r="F12" s="622">
        <v>4475985</v>
      </c>
      <c r="G12" s="646">
        <v>11.073784108779561</v>
      </c>
      <c r="H12" s="622">
        <v>3991917</v>
      </c>
      <c r="I12" s="646">
        <v>9.2000059736751751</v>
      </c>
      <c r="J12" s="623">
        <v>3711980</v>
      </c>
      <c r="K12" s="646">
        <v>8.3314722836773871</v>
      </c>
      <c r="L12" s="623">
        <v>3064442</v>
      </c>
      <c r="M12" s="624">
        <v>6.6639615986756109</v>
      </c>
      <c r="N12" s="623">
        <v>3434891</v>
      </c>
      <c r="O12" s="624">
        <v>7.301841606274162</v>
      </c>
      <c r="P12" s="627">
        <v>3173226</v>
      </c>
      <c r="Q12" s="628">
        <f t="shared" si="0"/>
        <v>6.6121602030857565</v>
      </c>
      <c r="R12" s="621" t="s">
        <v>60</v>
      </c>
    </row>
    <row r="13" spans="1:18" s="152" customFormat="1" ht="30" customHeight="1">
      <c r="A13" s="621" t="s">
        <v>61</v>
      </c>
      <c r="B13" s="639">
        <v>4146912</v>
      </c>
      <c r="C13" s="2111">
        <v>12</v>
      </c>
      <c r="D13" s="622">
        <v>4239729</v>
      </c>
      <c r="E13" s="646">
        <v>11.33410850402527</v>
      </c>
      <c r="F13" s="622">
        <v>4316264</v>
      </c>
      <c r="G13" s="646">
        <v>10.678627317226779</v>
      </c>
      <c r="H13" s="622">
        <v>4448996</v>
      </c>
      <c r="I13" s="646">
        <v>10.253417036691133</v>
      </c>
      <c r="J13" s="623">
        <v>3863491</v>
      </c>
      <c r="K13" s="646">
        <v>8.6715359955433566</v>
      </c>
      <c r="L13" s="623">
        <v>3691584</v>
      </c>
      <c r="M13" s="624">
        <v>8.0277499180226961</v>
      </c>
      <c r="N13" s="623">
        <v>3100523</v>
      </c>
      <c r="O13" s="624">
        <v>6.5910469481011145</v>
      </c>
      <c r="P13" s="627">
        <v>3438414</v>
      </c>
      <c r="Q13" s="628">
        <f t="shared" si="0"/>
        <v>7.1647415634855216</v>
      </c>
      <c r="R13" s="621" t="s">
        <v>61</v>
      </c>
    </row>
    <row r="14" spans="1:18" s="61" customFormat="1" ht="30" customHeight="1">
      <c r="A14" s="621" t="s">
        <v>62</v>
      </c>
      <c r="B14" s="640">
        <v>3123126</v>
      </c>
      <c r="C14" s="2112">
        <v>9</v>
      </c>
      <c r="D14" s="622">
        <v>4053638</v>
      </c>
      <c r="E14" s="647">
        <v>10.836629635535663</v>
      </c>
      <c r="F14" s="622">
        <v>4245090</v>
      </c>
      <c r="G14" s="647">
        <v>10.50253970519093</v>
      </c>
      <c r="H14" s="622">
        <v>4396309</v>
      </c>
      <c r="I14" s="646">
        <v>10.131991487328502</v>
      </c>
      <c r="J14" s="623">
        <v>4304378</v>
      </c>
      <c r="K14" s="646">
        <v>9.6610989298085386</v>
      </c>
      <c r="L14" s="623">
        <v>3848186</v>
      </c>
      <c r="M14" s="624">
        <v>8.368297957201051</v>
      </c>
      <c r="N14" s="623">
        <v>3662123</v>
      </c>
      <c r="O14" s="624">
        <v>7.7848881052393084</v>
      </c>
      <c r="P14" s="627">
        <v>3055420</v>
      </c>
      <c r="Q14" s="628">
        <f t="shared" si="0"/>
        <v>6.3666837873231481</v>
      </c>
      <c r="R14" s="621" t="s">
        <v>62</v>
      </c>
    </row>
    <row r="15" spans="1:18" s="61" customFormat="1" ht="30" customHeight="1">
      <c r="A15" s="621" t="s">
        <v>63</v>
      </c>
      <c r="B15" s="640">
        <v>2507450</v>
      </c>
      <c r="C15" s="2112">
        <v>7.2</v>
      </c>
      <c r="D15" s="622">
        <v>3082172</v>
      </c>
      <c r="E15" s="647">
        <v>8.2396001905000471</v>
      </c>
      <c r="F15" s="622">
        <v>4070408</v>
      </c>
      <c r="G15" s="647">
        <v>10.070368740433491</v>
      </c>
      <c r="H15" s="622">
        <v>4333500</v>
      </c>
      <c r="I15" s="646">
        <v>9.9872381832892252</v>
      </c>
      <c r="J15" s="623">
        <v>4137913</v>
      </c>
      <c r="K15" s="646">
        <v>9.2874712341576036</v>
      </c>
      <c r="L15" s="623">
        <v>4096978</v>
      </c>
      <c r="M15" s="624">
        <v>8.9093231533240989</v>
      </c>
      <c r="N15" s="623">
        <v>3671847</v>
      </c>
      <c r="O15" s="624">
        <v>7.8055592437934616</v>
      </c>
      <c r="P15" s="627">
        <v>3538949</v>
      </c>
      <c r="Q15" s="628">
        <f t="shared" si="0"/>
        <v>7.3742298022738169</v>
      </c>
      <c r="R15" s="621" t="s">
        <v>63</v>
      </c>
    </row>
    <row r="16" spans="1:18" s="61" customFormat="1" ht="30" customHeight="1">
      <c r="A16" s="621" t="s">
        <v>64</v>
      </c>
      <c r="B16" s="640">
        <v>2224238</v>
      </c>
      <c r="C16" s="2112">
        <v>6.4</v>
      </c>
      <c r="D16" s="622">
        <v>2519241</v>
      </c>
      <c r="E16" s="647">
        <v>6.7347113086211694</v>
      </c>
      <c r="F16" s="622">
        <v>3115238</v>
      </c>
      <c r="G16" s="647">
        <v>7.7072360741750074</v>
      </c>
      <c r="H16" s="622">
        <v>4207714</v>
      </c>
      <c r="I16" s="646">
        <v>9.6973443925604332</v>
      </c>
      <c r="J16" s="623">
        <v>4230239</v>
      </c>
      <c r="K16" s="646">
        <v>9.494695279023901</v>
      </c>
      <c r="L16" s="623">
        <v>4093228</v>
      </c>
      <c r="M16" s="624">
        <v>8.9011683714763645</v>
      </c>
      <c r="N16" s="623">
        <v>4096282</v>
      </c>
      <c r="O16" s="624">
        <v>8.7078170278567608</v>
      </c>
      <c r="P16" s="627">
        <v>3695348</v>
      </c>
      <c r="Q16" s="628">
        <f t="shared" si="0"/>
        <v>7.700123780075085</v>
      </c>
      <c r="R16" s="621" t="s">
        <v>64</v>
      </c>
    </row>
    <row r="17" spans="1:19" s="61" customFormat="1" ht="30" customHeight="1">
      <c r="A17" s="621" t="s">
        <v>65</v>
      </c>
      <c r="B17" s="640">
        <v>2189144</v>
      </c>
      <c r="C17" s="2112">
        <v>6.3</v>
      </c>
      <c r="D17" s="622">
        <v>2223341</v>
      </c>
      <c r="E17" s="647">
        <v>5.9436789793517573</v>
      </c>
      <c r="F17" s="622">
        <v>2581181</v>
      </c>
      <c r="G17" s="647">
        <v>6.3859555248026378</v>
      </c>
      <c r="H17" s="622">
        <v>3201210</v>
      </c>
      <c r="I17" s="646">
        <v>7.3776962604655116</v>
      </c>
      <c r="J17" s="623">
        <v>2172.1999999999998</v>
      </c>
      <c r="K17" s="646">
        <v>9.278383326551257</v>
      </c>
      <c r="L17" s="623">
        <v>4186953</v>
      </c>
      <c r="M17" s="624">
        <v>9.1049835524573961</v>
      </c>
      <c r="N17" s="623">
        <v>4112785</v>
      </c>
      <c r="O17" s="624">
        <v>8.742898866560914</v>
      </c>
      <c r="P17" s="627">
        <v>4099147</v>
      </c>
      <c r="Q17" s="628">
        <f t="shared" si="0"/>
        <v>8.5415336506124575</v>
      </c>
      <c r="R17" s="621" t="s">
        <v>65</v>
      </c>
    </row>
    <row r="18" spans="1:19" s="153" customFormat="1" ht="30" customHeight="1">
      <c r="A18" s="621" t="s">
        <v>66</v>
      </c>
      <c r="B18" s="640">
        <v>1800153</v>
      </c>
      <c r="C18" s="2112">
        <v>5.2</v>
      </c>
      <c r="D18" s="622">
        <v>2131651</v>
      </c>
      <c r="E18" s="647">
        <v>5.6985632163550948</v>
      </c>
      <c r="F18" s="622">
        <v>2187508</v>
      </c>
      <c r="G18" s="647">
        <v>5.4119911769651061</v>
      </c>
      <c r="H18" s="622">
        <v>2539269</v>
      </c>
      <c r="I18" s="646">
        <v>5.8521482207090445</v>
      </c>
      <c r="J18" s="623">
        <v>3071101</v>
      </c>
      <c r="K18" s="646">
        <v>6.8930309058437551</v>
      </c>
      <c r="L18" s="623">
        <v>3996336</v>
      </c>
      <c r="M18" s="624">
        <v>8.6904662053988613</v>
      </c>
      <c r="N18" s="623">
        <v>4123041</v>
      </c>
      <c r="O18" s="624">
        <v>8.7647009230203317</v>
      </c>
      <c r="P18" s="627">
        <v>4131423</v>
      </c>
      <c r="Q18" s="628">
        <f t="shared" si="0"/>
        <v>8.6087882623907532</v>
      </c>
      <c r="R18" s="621" t="s">
        <v>66</v>
      </c>
    </row>
    <row r="19" spans="1:19" s="61" customFormat="1" ht="30" customHeight="1">
      <c r="A19" s="621" t="s">
        <v>67</v>
      </c>
      <c r="B19" s="640">
        <v>1398820</v>
      </c>
      <c r="C19" s="2112">
        <v>4</v>
      </c>
      <c r="D19" s="622">
        <v>1781813</v>
      </c>
      <c r="E19" s="647">
        <v>4.7633379104850277</v>
      </c>
      <c r="F19" s="622">
        <v>2089212</v>
      </c>
      <c r="G19" s="647">
        <v>5.1688025418922461</v>
      </c>
      <c r="H19" s="622">
        <v>2176890</v>
      </c>
      <c r="I19" s="646">
        <v>5.016988330176642</v>
      </c>
      <c r="J19" s="623">
        <v>2464295</v>
      </c>
      <c r="K19" s="646">
        <v>5.5310657630980673</v>
      </c>
      <c r="L19" s="623">
        <v>2952023</v>
      </c>
      <c r="M19" s="624">
        <v>6.4194942865315037</v>
      </c>
      <c r="N19" s="623">
        <v>3900899</v>
      </c>
      <c r="O19" s="624">
        <v>8.2924746724345173</v>
      </c>
      <c r="P19" s="627">
        <v>4073358</v>
      </c>
      <c r="Q19" s="628">
        <f t="shared" si="0"/>
        <v>8.4877962239440219</v>
      </c>
      <c r="R19" s="621" t="s">
        <v>67</v>
      </c>
    </row>
    <row r="20" spans="1:19" s="61" customFormat="1" ht="30" customHeight="1">
      <c r="A20" s="621" t="s">
        <v>68</v>
      </c>
      <c r="B20" s="640">
        <v>1197379</v>
      </c>
      <c r="C20" s="2112">
        <v>3.5</v>
      </c>
      <c r="D20" s="622">
        <v>1325925</v>
      </c>
      <c r="E20" s="647">
        <v>3.5446081148582151</v>
      </c>
      <c r="F20" s="622">
        <v>1695259</v>
      </c>
      <c r="G20" s="647">
        <v>4.1941454617174836</v>
      </c>
      <c r="H20" s="622">
        <v>2010018</v>
      </c>
      <c r="I20" s="646">
        <v>4.6324053348791141</v>
      </c>
      <c r="J20" s="623">
        <v>2063768</v>
      </c>
      <c r="K20" s="646">
        <v>4.6320901222367334</v>
      </c>
      <c r="L20" s="623">
        <v>2350250</v>
      </c>
      <c r="M20" s="624">
        <v>5.110873610036462</v>
      </c>
      <c r="N20" s="623">
        <v>2855297</v>
      </c>
      <c r="O20" s="624">
        <v>6.0697490641973202</v>
      </c>
      <c r="P20" s="627">
        <v>3798131</v>
      </c>
      <c r="Q20" s="628">
        <f t="shared" si="0"/>
        <v>7.9142962538143538</v>
      </c>
      <c r="R20" s="621" t="s">
        <v>68</v>
      </c>
    </row>
    <row r="21" spans="1:19" s="61" customFormat="1" ht="30" customHeight="1">
      <c r="A21" s="621" t="s">
        <v>69</v>
      </c>
      <c r="B21" s="640">
        <v>939205</v>
      </c>
      <c r="C21" s="2112">
        <v>2.7</v>
      </c>
      <c r="D21" s="622">
        <v>1125353</v>
      </c>
      <c r="E21" s="647">
        <v>3.0084170491393079</v>
      </c>
      <c r="F21" s="622">
        <v>1267757</v>
      </c>
      <c r="G21" s="647">
        <v>3.1364866773222095</v>
      </c>
      <c r="H21" s="622">
        <v>1622853</v>
      </c>
      <c r="I21" s="646">
        <v>3.7401221754852818</v>
      </c>
      <c r="J21" s="623">
        <v>1913461</v>
      </c>
      <c r="K21" s="646">
        <v>4.2947287666952985</v>
      </c>
      <c r="L21" s="623">
        <v>1968472</v>
      </c>
      <c r="M21" s="624">
        <v>4.2806559288993489</v>
      </c>
      <c r="N21" s="623">
        <v>2278438</v>
      </c>
      <c r="O21" s="624">
        <v>4.8434705455620248</v>
      </c>
      <c r="P21" s="627">
        <v>2766695</v>
      </c>
      <c r="Q21" s="628">
        <f t="shared" si="0"/>
        <v>5.7650575701435534</v>
      </c>
      <c r="R21" s="621" t="s">
        <v>69</v>
      </c>
    </row>
    <row r="22" spans="1:19" s="61" customFormat="1" ht="30" customHeight="1">
      <c r="A22" s="621" t="s">
        <v>70</v>
      </c>
      <c r="B22" s="640">
        <v>737552</v>
      </c>
      <c r="C22" s="2112">
        <v>2.1</v>
      </c>
      <c r="D22" s="622">
        <v>822057</v>
      </c>
      <c r="E22" s="647">
        <v>2.1976129216026545</v>
      </c>
      <c r="F22" s="622">
        <v>1006876</v>
      </c>
      <c r="G22" s="647">
        <v>2.4910555885043246</v>
      </c>
      <c r="H22" s="622">
        <v>1157059</v>
      </c>
      <c r="I22" s="646">
        <v>2.666626012488392</v>
      </c>
      <c r="J22" s="623">
        <v>1495082</v>
      </c>
      <c r="K22" s="646">
        <v>3.3556846332213413</v>
      </c>
      <c r="L22" s="623">
        <v>1788849</v>
      </c>
      <c r="M22" s="624">
        <v>3.8900462276098771</v>
      </c>
      <c r="N22" s="623">
        <v>1888853</v>
      </c>
      <c r="O22" s="624">
        <v>4.0152963874358081</v>
      </c>
      <c r="P22" s="627">
        <v>2182236</v>
      </c>
      <c r="Q22" s="628">
        <f t="shared" si="0"/>
        <v>4.5472002413131145</v>
      </c>
      <c r="R22" s="621" t="s">
        <v>70</v>
      </c>
    </row>
    <row r="23" spans="1:19" s="61" customFormat="1" ht="30" customHeight="1">
      <c r="A23" s="621" t="s">
        <v>71</v>
      </c>
      <c r="B23" s="640">
        <v>542827</v>
      </c>
      <c r="C23" s="2112">
        <v>1.6</v>
      </c>
      <c r="D23" s="622">
        <v>620283</v>
      </c>
      <c r="E23" s="647">
        <v>1.6582085376688713</v>
      </c>
      <c r="F23" s="622">
        <v>722817</v>
      </c>
      <c r="G23" s="647">
        <v>1.7882811064281305</v>
      </c>
      <c r="H23" s="622">
        <v>900314</v>
      </c>
      <c r="I23" s="646">
        <v>2.0749164319256619</v>
      </c>
      <c r="J23" s="623">
        <v>1043979</v>
      </c>
      <c r="K23" s="646">
        <v>2.3431920708735592</v>
      </c>
      <c r="L23" s="623">
        <v>1376122</v>
      </c>
      <c r="M23" s="624">
        <v>2.9925265882312928</v>
      </c>
      <c r="N23" s="623">
        <v>1680067</v>
      </c>
      <c r="O23" s="624">
        <v>3.5714621284716785</v>
      </c>
      <c r="P23" s="627">
        <v>1812168</v>
      </c>
      <c r="Q23" s="628">
        <f t="shared" si="0"/>
        <v>3.7760768161188363</v>
      </c>
      <c r="R23" s="621" t="s">
        <v>71</v>
      </c>
    </row>
    <row r="24" spans="1:19" s="153" customFormat="1" ht="30" customHeight="1">
      <c r="A24" s="621" t="s">
        <v>72</v>
      </c>
      <c r="B24" s="640">
        <v>325213</v>
      </c>
      <c r="C24" s="2112">
        <v>0.9</v>
      </c>
      <c r="D24" s="622">
        <v>425096</v>
      </c>
      <c r="E24" s="647">
        <v>1.1364132444849955</v>
      </c>
      <c r="F24" s="622">
        <v>501254</v>
      </c>
      <c r="G24" s="647">
        <v>1.2401244820217652</v>
      </c>
      <c r="H24" s="622">
        <v>595116</v>
      </c>
      <c r="I24" s="646">
        <v>1.3715392266496711</v>
      </c>
      <c r="J24" s="623">
        <v>762544</v>
      </c>
      <c r="K24" s="646">
        <v>1.7115162800134938</v>
      </c>
      <c r="L24" s="623">
        <v>918121</v>
      </c>
      <c r="M24" s="624">
        <v>1.996553723952893</v>
      </c>
      <c r="N24" s="623">
        <v>1252734</v>
      </c>
      <c r="O24" s="624">
        <v>2.6630438179244282</v>
      </c>
      <c r="P24" s="627">
        <v>1566014</v>
      </c>
      <c r="Q24" s="628">
        <f t="shared" si="0"/>
        <v>3.2631572564560916</v>
      </c>
      <c r="R24" s="621" t="s">
        <v>72</v>
      </c>
    </row>
    <row r="25" spans="1:19" s="61" customFormat="1" ht="30" customHeight="1">
      <c r="A25" s="621" t="s">
        <v>73</v>
      </c>
      <c r="B25" s="640">
        <v>204290</v>
      </c>
      <c r="C25" s="2112">
        <v>0.6</v>
      </c>
      <c r="D25" s="622">
        <v>229286</v>
      </c>
      <c r="E25" s="647">
        <v>0.61295247938109676</v>
      </c>
      <c r="F25" s="622">
        <v>312090</v>
      </c>
      <c r="G25" s="647">
        <v>0.77212441116514319</v>
      </c>
      <c r="H25" s="622">
        <v>377171</v>
      </c>
      <c r="I25" s="646">
        <v>0.86925040102212525</v>
      </c>
      <c r="J25" s="623">
        <v>455673</v>
      </c>
      <c r="K25" s="646">
        <v>1.0227498450746302</v>
      </c>
      <c r="L25" s="623">
        <v>600598</v>
      </c>
      <c r="M25" s="624">
        <v>1.3060655115160851</v>
      </c>
      <c r="N25" s="623">
        <v>766870</v>
      </c>
      <c r="O25" s="624">
        <v>1.6302011541569925</v>
      </c>
      <c r="P25" s="627">
        <v>1084367</v>
      </c>
      <c r="Q25" s="628">
        <f t="shared" si="0"/>
        <v>2.2595328296627764</v>
      </c>
      <c r="R25" s="621" t="s">
        <v>73</v>
      </c>
    </row>
    <row r="26" spans="1:19" s="61" customFormat="1" ht="30" customHeight="1">
      <c r="A26" s="621" t="s">
        <v>1114</v>
      </c>
      <c r="B26" s="640">
        <v>134269</v>
      </c>
      <c r="C26" s="2112">
        <v>0.4</v>
      </c>
      <c r="D26" s="622">
        <v>171449</v>
      </c>
      <c r="E26" s="647">
        <v>0.45833626840456748</v>
      </c>
      <c r="F26" s="622">
        <v>213388</v>
      </c>
      <c r="G26" s="647">
        <v>0.52793131420329897</v>
      </c>
      <c r="H26" s="622">
        <v>289638</v>
      </c>
      <c r="I26" s="646">
        <v>0.66751671695662262</v>
      </c>
      <c r="J26" s="623">
        <v>378009</v>
      </c>
      <c r="K26" s="646">
        <v>0.84843439525013742</v>
      </c>
      <c r="L26" s="623">
        <v>476965</v>
      </c>
      <c r="M26" s="624">
        <v>1.0372121397345138</v>
      </c>
      <c r="N26" s="623">
        <v>665547</v>
      </c>
      <c r="O26" s="624">
        <v>1.4</v>
      </c>
      <c r="P26" s="627">
        <v>962118</v>
      </c>
      <c r="Q26" s="628">
        <f t="shared" si="0"/>
        <v>2.0047983819218871</v>
      </c>
      <c r="R26" s="1884" t="s">
        <v>2369</v>
      </c>
      <c r="S26" s="154"/>
    </row>
    <row r="27" spans="1:19" s="620" customFormat="1" ht="30" customHeight="1">
      <c r="A27" s="630" t="s">
        <v>1115</v>
      </c>
      <c r="B27" s="641">
        <v>6</v>
      </c>
      <c r="C27" s="2109" t="s">
        <v>1116</v>
      </c>
      <c r="D27" s="631">
        <v>6</v>
      </c>
      <c r="E27" s="648" t="s">
        <v>530</v>
      </c>
      <c r="F27" s="632">
        <v>420</v>
      </c>
      <c r="G27" s="649" t="s">
        <v>530</v>
      </c>
      <c r="H27" s="632">
        <v>102</v>
      </c>
      <c r="I27" s="649" t="s">
        <v>530</v>
      </c>
      <c r="J27" s="633">
        <v>409</v>
      </c>
      <c r="K27" s="649" t="s">
        <v>530</v>
      </c>
      <c r="L27" s="633">
        <v>1868</v>
      </c>
      <c r="M27" s="634" t="s">
        <v>530</v>
      </c>
      <c r="N27" s="635" t="s">
        <v>1117</v>
      </c>
      <c r="O27" s="636" t="s">
        <v>1117</v>
      </c>
      <c r="P27" s="637" t="s">
        <v>1117</v>
      </c>
      <c r="Q27" s="638" t="s">
        <v>1117</v>
      </c>
      <c r="R27" s="630" t="s">
        <v>2370</v>
      </c>
    </row>
    <row r="28" spans="1:19" s="360" customFormat="1" ht="12" customHeight="1">
      <c r="A28" s="360" t="s">
        <v>1111</v>
      </c>
      <c r="B28" s="605"/>
      <c r="C28" s="605"/>
      <c r="D28" s="605"/>
      <c r="E28" s="605"/>
      <c r="F28" s="546"/>
      <c r="G28" s="606"/>
      <c r="H28" s="606"/>
      <c r="I28" s="607"/>
      <c r="L28" s="608"/>
      <c r="M28" s="606"/>
      <c r="O28" s="606"/>
      <c r="P28" s="609"/>
      <c r="Q28" s="610"/>
      <c r="R28" s="605" t="s">
        <v>24</v>
      </c>
    </row>
    <row r="29" spans="1:19" s="360" customFormat="1" ht="12" customHeight="1">
      <c r="A29" s="360" t="s">
        <v>1112</v>
      </c>
      <c r="B29" s="605"/>
      <c r="C29" s="605"/>
      <c r="D29" s="605"/>
      <c r="E29" s="605"/>
      <c r="F29" s="546"/>
      <c r="G29" s="605"/>
      <c r="H29" s="605"/>
      <c r="I29" s="607"/>
      <c r="J29" s="546"/>
      <c r="K29" s="546"/>
      <c r="L29" s="611"/>
      <c r="M29" s="605"/>
      <c r="N29" s="546"/>
      <c r="O29" s="378"/>
      <c r="P29" s="612"/>
      <c r="Q29" s="613"/>
      <c r="R29" s="606"/>
    </row>
    <row r="30" spans="1:19" s="61" customFormat="1" ht="12" customHeight="1">
      <c r="A30" s="156"/>
      <c r="B30" s="157"/>
      <c r="C30" s="157"/>
      <c r="D30" s="157"/>
      <c r="E30" s="157"/>
      <c r="F30" s="158"/>
      <c r="G30" s="159"/>
      <c r="H30" s="159"/>
      <c r="I30" s="155"/>
      <c r="L30" s="154"/>
      <c r="M30" s="159"/>
      <c r="O30" s="159"/>
      <c r="P30" s="291"/>
      <c r="Q30" s="292"/>
      <c r="R30" s="159"/>
    </row>
    <row r="31" spans="1:19" s="61" customFormat="1" ht="12" customHeight="1">
      <c r="B31" s="158"/>
      <c r="C31" s="157"/>
      <c r="D31" s="158"/>
      <c r="E31" s="157"/>
      <c r="F31" s="158"/>
      <c r="G31" s="159"/>
      <c r="H31" s="159"/>
      <c r="I31" s="155"/>
      <c r="L31" s="154"/>
      <c r="M31" s="159"/>
      <c r="O31" s="159"/>
      <c r="P31" s="291"/>
      <c r="Q31" s="292"/>
      <c r="R31" s="159"/>
    </row>
    <row r="32" spans="1:19" s="61" customFormat="1" ht="12" customHeight="1">
      <c r="B32" s="158"/>
      <c r="C32" s="157"/>
      <c r="D32" s="158"/>
      <c r="E32" s="157"/>
      <c r="F32" s="158"/>
      <c r="G32" s="159"/>
      <c r="H32" s="159"/>
      <c r="I32" s="155"/>
      <c r="L32" s="154"/>
      <c r="M32" s="159"/>
      <c r="O32" s="159"/>
      <c r="P32" s="291"/>
      <c r="Q32" s="292"/>
      <c r="R32" s="159"/>
    </row>
    <row r="33" spans="2:18" s="61" customFormat="1" ht="12" customHeight="1">
      <c r="B33" s="158"/>
      <c r="C33" s="157"/>
      <c r="D33" s="158"/>
      <c r="E33" s="157"/>
      <c r="F33" s="158"/>
      <c r="G33" s="159"/>
      <c r="H33" s="159"/>
      <c r="I33" s="155"/>
      <c r="M33" s="159"/>
      <c r="O33" s="159"/>
      <c r="P33" s="291"/>
      <c r="Q33" s="292"/>
      <c r="R33" s="159"/>
    </row>
    <row r="34" spans="2:18" ht="12" customHeight="1">
      <c r="B34" s="162"/>
      <c r="C34" s="163"/>
      <c r="D34" s="162"/>
      <c r="E34" s="163"/>
      <c r="F34" s="162"/>
      <c r="G34" s="164"/>
      <c r="H34" s="164"/>
      <c r="I34" s="165"/>
      <c r="M34" s="164"/>
      <c r="O34" s="164"/>
      <c r="Q34" s="292"/>
      <c r="R34" s="164"/>
    </row>
    <row r="35" spans="2:18" ht="12" customHeight="1">
      <c r="B35" s="162"/>
      <c r="C35" s="163"/>
      <c r="D35" s="162"/>
      <c r="E35" s="163"/>
      <c r="F35" s="162"/>
      <c r="G35" s="164"/>
      <c r="H35" s="164"/>
      <c r="I35" s="165"/>
      <c r="M35" s="164"/>
      <c r="O35" s="164"/>
      <c r="Q35" s="292"/>
      <c r="R35" s="164"/>
    </row>
    <row r="36" spans="2:18" ht="12" customHeight="1">
      <c r="B36" s="162"/>
      <c r="C36" s="163"/>
      <c r="D36" s="162"/>
      <c r="E36" s="163"/>
      <c r="F36" s="162"/>
      <c r="G36" s="164"/>
      <c r="H36" s="164"/>
      <c r="I36" s="165"/>
      <c r="M36" s="164"/>
      <c r="O36" s="164"/>
      <c r="Q36" s="292"/>
      <c r="R36" s="164"/>
    </row>
    <row r="37" spans="2:18" ht="12" customHeight="1">
      <c r="C37" s="164"/>
      <c r="E37" s="164"/>
      <c r="G37" s="164"/>
      <c r="H37" s="164"/>
      <c r="I37" s="165"/>
      <c r="M37" s="164"/>
      <c r="O37" s="164"/>
      <c r="Q37" s="292"/>
      <c r="R37" s="164"/>
    </row>
    <row r="38" spans="2:18" ht="12" customHeight="1">
      <c r="C38" s="164"/>
      <c r="E38" s="164"/>
      <c r="G38" s="164"/>
      <c r="H38" s="164"/>
      <c r="I38" s="165"/>
      <c r="M38" s="164"/>
      <c r="O38" s="164"/>
      <c r="Q38" s="292"/>
      <c r="R38" s="164"/>
    </row>
    <row r="39" spans="2:18" ht="12" customHeight="1">
      <c r="C39" s="164"/>
      <c r="E39" s="164"/>
      <c r="G39" s="164"/>
      <c r="H39" s="164"/>
      <c r="I39" s="165"/>
      <c r="M39" s="164"/>
      <c r="O39" s="164"/>
      <c r="Q39" s="292"/>
      <c r="R39" s="164"/>
    </row>
    <row r="40" spans="2:18" ht="12" customHeight="1">
      <c r="C40" s="164"/>
      <c r="E40" s="164"/>
      <c r="G40" s="164"/>
      <c r="H40" s="164"/>
      <c r="I40" s="165"/>
      <c r="O40" s="164"/>
      <c r="Q40" s="292"/>
      <c r="R40" s="164"/>
    </row>
    <row r="41" spans="2:18" ht="12" customHeight="1">
      <c r="C41" s="164"/>
      <c r="E41" s="164"/>
      <c r="G41" s="164"/>
      <c r="H41" s="164"/>
      <c r="I41" s="165"/>
      <c r="O41" s="164"/>
      <c r="Q41" s="292"/>
      <c r="R41" s="164"/>
    </row>
    <row r="42" spans="2:18" ht="12" customHeight="1">
      <c r="C42" s="164"/>
      <c r="E42" s="164"/>
      <c r="G42" s="164"/>
      <c r="H42" s="164"/>
      <c r="I42" s="165"/>
      <c r="O42" s="164"/>
      <c r="Q42" s="292"/>
      <c r="R42" s="164"/>
    </row>
    <row r="43" spans="2:18" ht="12" customHeight="1">
      <c r="C43" s="164"/>
      <c r="E43" s="164"/>
      <c r="G43" s="164"/>
      <c r="H43" s="164"/>
      <c r="I43" s="165"/>
      <c r="O43" s="164"/>
      <c r="Q43" s="292"/>
      <c r="R43" s="164"/>
    </row>
    <row r="44" spans="2:18" ht="12" customHeight="1">
      <c r="C44" s="164"/>
      <c r="E44" s="164"/>
      <c r="G44" s="164"/>
      <c r="I44" s="165"/>
      <c r="O44" s="164"/>
      <c r="Q44" s="292"/>
      <c r="R44" s="164"/>
    </row>
    <row r="45" spans="2:18" ht="12" customHeight="1">
      <c r="C45" s="164"/>
      <c r="E45" s="164"/>
      <c r="G45" s="164"/>
      <c r="I45" s="165"/>
      <c r="O45" s="164"/>
      <c r="Q45" s="292"/>
      <c r="R45" s="164"/>
    </row>
    <row r="46" spans="2:18">
      <c r="C46" s="164"/>
      <c r="E46" s="164"/>
      <c r="G46" s="164"/>
      <c r="I46" s="165"/>
      <c r="O46" s="164"/>
      <c r="Q46" s="292"/>
      <c r="R46" s="164"/>
    </row>
    <row r="47" spans="2:18">
      <c r="C47" s="164"/>
      <c r="E47" s="164"/>
      <c r="G47" s="164"/>
      <c r="I47" s="165"/>
      <c r="O47" s="164"/>
      <c r="Q47" s="292"/>
      <c r="R47" s="164"/>
    </row>
    <row r="48" spans="2:18">
      <c r="C48" s="164"/>
      <c r="E48" s="164"/>
      <c r="G48" s="164"/>
      <c r="I48" s="165"/>
      <c r="O48" s="164"/>
      <c r="Q48" s="292"/>
      <c r="R48" s="164"/>
    </row>
    <row r="49" spans="3:18">
      <c r="C49" s="164"/>
      <c r="E49" s="164"/>
      <c r="G49" s="164"/>
      <c r="I49" s="165"/>
      <c r="O49" s="164"/>
      <c r="Q49" s="292"/>
      <c r="R49" s="164"/>
    </row>
    <row r="50" spans="3:18">
      <c r="C50" s="164"/>
      <c r="E50" s="164"/>
      <c r="G50" s="164"/>
      <c r="I50" s="165"/>
      <c r="O50" s="164"/>
      <c r="Q50" s="292"/>
      <c r="R50" s="164"/>
    </row>
    <row r="51" spans="3:18">
      <c r="C51" s="164"/>
      <c r="E51" s="164"/>
      <c r="G51" s="164"/>
      <c r="I51" s="165"/>
    </row>
    <row r="52" spans="3:18">
      <c r="C52" s="164"/>
      <c r="E52" s="164"/>
      <c r="G52" s="164"/>
      <c r="I52" s="165"/>
    </row>
    <row r="53" spans="3:18">
      <c r="C53" s="164"/>
      <c r="E53" s="164"/>
      <c r="G53" s="164"/>
      <c r="I53" s="165"/>
    </row>
    <row r="54" spans="3:18">
      <c r="C54" s="164"/>
      <c r="E54" s="164"/>
      <c r="G54" s="164"/>
      <c r="I54" s="165"/>
    </row>
    <row r="55" spans="3:18">
      <c r="C55" s="164"/>
      <c r="E55" s="164"/>
      <c r="G55" s="164"/>
      <c r="I55" s="165"/>
    </row>
  </sheetData>
  <sheetProtection selectLockedCells="1" selectUnlockedCells="1"/>
  <mergeCells count="10">
    <mergeCell ref="A2:I2"/>
    <mergeCell ref="A3:I3"/>
    <mergeCell ref="B5:C6"/>
    <mergeCell ref="P5:Q6"/>
    <mergeCell ref="D5:E6"/>
    <mergeCell ref="L5:M6"/>
    <mergeCell ref="F5:G6"/>
    <mergeCell ref="H5:I6"/>
    <mergeCell ref="N5:O6"/>
    <mergeCell ref="J5:K6"/>
  </mergeCells>
  <phoneticPr fontId="27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BX40"/>
  <sheetViews>
    <sheetView view="pageBreakPreview" topLeftCell="BH1" zoomScale="85" zoomScaleSheetLayoutView="85" workbookViewId="0">
      <selection activeCell="BK23" sqref="BK23"/>
    </sheetView>
  </sheetViews>
  <sheetFormatPr defaultColWidth="6.875" defaultRowHeight="11.25"/>
  <cols>
    <col min="1" max="1" width="10.625" style="61" customWidth="1"/>
    <col min="2" max="2" width="12.25" style="61" customWidth="1"/>
    <col min="3" max="9" width="10.125" style="61" customWidth="1"/>
    <col min="10" max="10" width="8.625" style="61" customWidth="1"/>
    <col min="11" max="11" width="7.625" style="61" customWidth="1"/>
    <col min="12" max="12" width="10.125" style="61" customWidth="1"/>
    <col min="13" max="13" width="9.75" style="61" customWidth="1"/>
    <col min="14" max="14" width="8.625" style="61" customWidth="1"/>
    <col min="15" max="18" width="9.625" style="61" customWidth="1"/>
    <col min="19" max="20" width="10.625" style="61" customWidth="1"/>
    <col min="21" max="21" width="10.75" style="61" customWidth="1"/>
    <col min="22" max="22" width="11" style="61" customWidth="1"/>
    <col min="23" max="23" width="9.75" style="61" customWidth="1"/>
    <col min="24" max="24" width="8.625" style="61" customWidth="1"/>
    <col min="25" max="25" width="9.5" style="61" customWidth="1"/>
    <col min="26" max="26" width="10.25" style="61" customWidth="1"/>
    <col min="27" max="27" width="12.25" style="61" customWidth="1"/>
    <col min="28" max="28" width="10.875" style="61" customWidth="1"/>
    <col min="29" max="29" width="8.875" style="61" customWidth="1"/>
    <col min="30" max="30" width="9.875" style="61" customWidth="1"/>
    <col min="31" max="31" width="10.625" style="61" customWidth="1"/>
    <col min="32" max="32" width="8.875" style="61" customWidth="1"/>
    <col min="33" max="33" width="7.625" style="61" customWidth="1"/>
    <col min="34" max="34" width="7.125" style="61" customWidth="1"/>
    <col min="35" max="35" width="8" style="61" customWidth="1"/>
    <col min="36" max="36" width="6.75" style="61" customWidth="1"/>
    <col min="37" max="37" width="8.5" style="61" customWidth="1"/>
    <col min="38" max="38" width="7.125" style="61" customWidth="1"/>
    <col min="39" max="39" width="10.625" style="62" customWidth="1"/>
    <col min="40" max="40" width="10.625" style="61" customWidth="1"/>
    <col min="41" max="44" width="7.75" style="61" customWidth="1"/>
    <col min="45" max="45" width="9.25" style="61" customWidth="1"/>
    <col min="46" max="46" width="9.75" style="61" customWidth="1"/>
    <col min="47" max="47" width="7.625" style="61" customWidth="1"/>
    <col min="48" max="48" width="8.375" style="61" customWidth="1"/>
    <col min="49" max="49" width="8.875" style="61" customWidth="1"/>
    <col min="50" max="50" width="8.625" style="61" customWidth="1"/>
    <col min="51" max="51" width="12.125" style="63" customWidth="1"/>
    <col min="52" max="52" width="13" style="63" customWidth="1"/>
    <col min="53" max="53" width="11.625" style="63" customWidth="1"/>
    <col min="54" max="57" width="11.625" style="61" customWidth="1"/>
    <col min="58" max="59" width="10.625" style="61" customWidth="1"/>
    <col min="60" max="60" width="12.25" style="61" customWidth="1"/>
    <col min="61" max="61" width="11.25" style="61" customWidth="1"/>
    <col min="62" max="62" width="7.875" style="61" customWidth="1"/>
    <col min="63" max="63" width="6.125" style="61" customWidth="1"/>
    <col min="64" max="65" width="6.625" style="61" customWidth="1"/>
    <col min="66" max="66" width="10.125" style="61" customWidth="1"/>
    <col min="67" max="67" width="10.875" style="138" customWidth="1"/>
    <col min="68" max="68" width="11.5" style="61" customWidth="1"/>
    <col min="69" max="69" width="11.625" style="61" customWidth="1"/>
    <col min="70" max="70" width="12.625" style="61" customWidth="1"/>
    <col min="71" max="73" width="11.625" style="61" customWidth="1"/>
    <col min="74" max="74" width="12.5" style="61" customWidth="1"/>
    <col min="75" max="75" width="11.625" style="61" customWidth="1"/>
    <col min="76" max="76" width="10.625" style="61" customWidth="1"/>
    <col min="77" max="16384" width="6.875" style="61"/>
  </cols>
  <sheetData>
    <row r="1" spans="1:76" s="32" customFormat="1" ht="27.95" customHeight="1">
      <c r="A1" s="30"/>
      <c r="B1" s="30"/>
      <c r="C1" s="30"/>
      <c r="D1" s="30"/>
      <c r="E1" s="30"/>
      <c r="F1" s="30"/>
      <c r="G1" s="30"/>
      <c r="H1" s="30"/>
      <c r="I1" s="130"/>
      <c r="J1" s="30"/>
      <c r="K1" s="30"/>
      <c r="L1" s="30"/>
      <c r="M1" s="30"/>
      <c r="N1" s="30"/>
      <c r="O1" s="1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1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1"/>
      <c r="AN1" s="130"/>
      <c r="AO1" s="30"/>
      <c r="AP1" s="30"/>
      <c r="AQ1" s="30"/>
      <c r="AR1" s="30"/>
      <c r="AS1" s="30"/>
      <c r="AT1" s="30"/>
      <c r="AU1" s="30"/>
      <c r="AV1" s="30"/>
      <c r="AW1" s="30"/>
      <c r="AX1" s="1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37"/>
      <c r="BP1" s="30"/>
      <c r="BQ1" s="130"/>
      <c r="BR1" s="30"/>
      <c r="BS1" s="30"/>
      <c r="BT1" s="30"/>
      <c r="BU1" s="30"/>
      <c r="BV1" s="30"/>
      <c r="BW1" s="30"/>
      <c r="BX1" s="30"/>
    </row>
    <row r="2" spans="1:76" s="295" customFormat="1" ht="30" customHeight="1">
      <c r="A2" s="2138" t="s">
        <v>74</v>
      </c>
      <c r="B2" s="2138"/>
      <c r="C2" s="2138"/>
      <c r="D2" s="2138"/>
      <c r="E2" s="2138"/>
      <c r="F2" s="2138"/>
      <c r="G2" s="2138"/>
      <c r="H2" s="2138"/>
      <c r="I2" s="2138"/>
      <c r="T2" s="2138" t="s">
        <v>75</v>
      </c>
      <c r="U2" s="2138"/>
      <c r="V2" s="2138"/>
      <c r="W2" s="2138"/>
      <c r="X2" s="2138"/>
      <c r="Y2" s="2138"/>
      <c r="Z2" s="2138"/>
      <c r="AA2" s="2138"/>
      <c r="AB2" s="2138"/>
      <c r="AN2" s="293" t="s">
        <v>227</v>
      </c>
      <c r="AO2" s="293"/>
      <c r="AP2" s="293"/>
      <c r="AQ2" s="293"/>
      <c r="AR2" s="293"/>
      <c r="AS2" s="293"/>
      <c r="AT2" s="293"/>
      <c r="AU2" s="293"/>
      <c r="AV2" s="293"/>
      <c r="AW2" s="293"/>
      <c r="AX2" s="296"/>
      <c r="AY2" s="296"/>
      <c r="AZ2" s="296"/>
      <c r="BA2" s="296"/>
      <c r="BB2" s="296"/>
      <c r="BC2" s="296"/>
      <c r="BD2" s="296"/>
      <c r="BE2" s="296"/>
      <c r="BF2" s="296"/>
      <c r="BG2" s="2138" t="s">
        <v>748</v>
      </c>
      <c r="BH2" s="2138"/>
      <c r="BI2" s="2138"/>
      <c r="BJ2" s="2138"/>
      <c r="BK2" s="2138"/>
      <c r="BL2" s="2138"/>
      <c r="BM2" s="2138"/>
      <c r="BN2" s="2138"/>
      <c r="BO2" s="2138"/>
      <c r="BP2" s="2138"/>
      <c r="BQ2" s="294"/>
      <c r="BR2" s="293"/>
      <c r="BS2" s="293"/>
      <c r="BT2" s="293"/>
      <c r="BU2" s="293"/>
      <c r="BV2" s="293"/>
      <c r="BW2" s="293"/>
      <c r="BX2" s="293"/>
    </row>
    <row r="3" spans="1:76" s="421" customFormat="1" ht="39.950000000000003" customHeight="1">
      <c r="A3" s="2139" t="s">
        <v>746</v>
      </c>
      <c r="B3" s="2139"/>
      <c r="C3" s="2139"/>
      <c r="D3" s="2139"/>
      <c r="E3" s="2139"/>
      <c r="F3" s="2139"/>
      <c r="G3" s="2139"/>
      <c r="H3" s="2139"/>
      <c r="I3" s="2139"/>
      <c r="J3" s="419"/>
      <c r="K3" s="419"/>
      <c r="L3" s="419"/>
      <c r="M3" s="419"/>
      <c r="N3" s="419"/>
      <c r="O3" s="420"/>
      <c r="P3" s="419"/>
      <c r="Q3" s="419"/>
      <c r="R3" s="419"/>
      <c r="S3" s="419"/>
      <c r="T3" s="2139" t="s">
        <v>747</v>
      </c>
      <c r="U3" s="2139"/>
      <c r="V3" s="2139"/>
      <c r="W3" s="2139"/>
      <c r="X3" s="2139"/>
      <c r="Y3" s="2139"/>
      <c r="Z3" s="2139"/>
      <c r="AA3" s="2139"/>
      <c r="AB3" s="213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8"/>
      <c r="AN3" s="2139" t="s">
        <v>747</v>
      </c>
      <c r="AO3" s="2139"/>
      <c r="AP3" s="2139"/>
      <c r="AQ3" s="2139"/>
      <c r="AR3" s="2139"/>
      <c r="AS3" s="2139"/>
      <c r="AT3" s="2139"/>
      <c r="AU3" s="2139"/>
      <c r="AV3" s="2139"/>
      <c r="AW3" s="2139"/>
      <c r="AX3" s="420"/>
      <c r="AY3" s="419"/>
      <c r="AZ3" s="419"/>
      <c r="BA3" s="419"/>
      <c r="BB3" s="419"/>
      <c r="BC3" s="419"/>
      <c r="BD3" s="419"/>
      <c r="BE3" s="419"/>
      <c r="BF3" s="419"/>
      <c r="BG3" s="2139" t="s">
        <v>747</v>
      </c>
      <c r="BH3" s="2139"/>
      <c r="BI3" s="2139"/>
      <c r="BJ3" s="2139"/>
      <c r="BK3" s="2139"/>
      <c r="BL3" s="2139"/>
      <c r="BM3" s="2139"/>
      <c r="BN3" s="2139"/>
      <c r="BO3" s="2139"/>
      <c r="BP3" s="2139"/>
      <c r="BQ3" s="420"/>
      <c r="BR3" s="419"/>
      <c r="BS3" s="419"/>
      <c r="BT3" s="419"/>
      <c r="BU3" s="419"/>
      <c r="BV3" s="419"/>
      <c r="BW3" s="419"/>
      <c r="BX3" s="419"/>
    </row>
    <row r="4" spans="1:76" s="360" customFormat="1" ht="20.100000000000001" customHeight="1">
      <c r="P4" s="365"/>
      <c r="S4" s="546"/>
      <c r="AC4" s="662"/>
      <c r="AD4" s="359"/>
      <c r="AE4" s="359"/>
      <c r="AF4" s="359"/>
      <c r="AL4" s="546"/>
      <c r="AM4" s="357"/>
      <c r="AO4" s="365"/>
      <c r="AP4" s="365"/>
      <c r="AS4" s="359"/>
      <c r="AT4" s="359"/>
      <c r="AU4" s="359"/>
      <c r="AV4" s="359"/>
      <c r="AW4" s="359"/>
      <c r="AX4" s="359"/>
      <c r="AY4" s="359"/>
      <c r="AZ4" s="359"/>
      <c r="BA4" s="359"/>
      <c r="BB4" s="546"/>
      <c r="BC4" s="546"/>
      <c r="BF4" s="546"/>
      <c r="BO4" s="663"/>
      <c r="BX4" s="546"/>
    </row>
    <row r="5" spans="1:76" s="672" customFormat="1" ht="14.1" customHeight="1">
      <c r="B5" s="548" t="s">
        <v>1122</v>
      </c>
      <c r="C5" s="2135" t="s">
        <v>1264</v>
      </c>
      <c r="D5" s="2140"/>
      <c r="E5" s="2141"/>
      <c r="F5" s="547" t="s">
        <v>1265</v>
      </c>
      <c r="G5" s="547"/>
      <c r="H5" s="547"/>
      <c r="I5" s="547"/>
      <c r="J5" s="2140" t="s">
        <v>76</v>
      </c>
      <c r="K5" s="2140"/>
      <c r="L5" s="2140"/>
      <c r="M5" s="2140"/>
      <c r="N5" s="2140"/>
      <c r="O5" s="2140"/>
      <c r="P5" s="2140"/>
      <c r="Q5" s="2140"/>
      <c r="R5" s="2141"/>
      <c r="S5" s="811"/>
      <c r="U5" s="548" t="s">
        <v>1266</v>
      </c>
      <c r="V5" s="547"/>
      <c r="W5" s="547"/>
      <c r="X5" s="547"/>
      <c r="Y5" s="547"/>
      <c r="Z5" s="547"/>
      <c r="AA5" s="547"/>
      <c r="AB5" s="547"/>
      <c r="AC5" s="547" t="s">
        <v>1190</v>
      </c>
      <c r="AD5" s="547"/>
      <c r="AE5" s="870" t="s">
        <v>77</v>
      </c>
      <c r="AF5" s="547"/>
      <c r="AG5" s="885" t="s">
        <v>1267</v>
      </c>
      <c r="AH5" s="547"/>
      <c r="AI5" s="547"/>
      <c r="AJ5" s="547"/>
      <c r="AK5" s="547"/>
      <c r="AL5" s="549"/>
      <c r="AM5" s="811"/>
      <c r="AO5" s="885"/>
      <c r="AP5" s="871"/>
      <c r="AQ5" s="547"/>
      <c r="AR5" s="547"/>
      <c r="AS5" s="548" t="s">
        <v>1268</v>
      </c>
      <c r="AT5" s="547"/>
      <c r="AU5" s="547"/>
      <c r="AV5" s="547"/>
      <c r="AW5" s="548" t="s">
        <v>1269</v>
      </c>
      <c r="AX5" s="547"/>
      <c r="AY5" s="547"/>
      <c r="AZ5" s="547"/>
      <c r="BA5" s="547"/>
      <c r="BB5" s="547"/>
      <c r="BC5" s="547"/>
      <c r="BD5" s="547"/>
      <c r="BE5" s="549"/>
      <c r="BF5" s="811"/>
      <c r="BG5" s="1889"/>
      <c r="BH5" s="2172" t="s">
        <v>1270</v>
      </c>
      <c r="BI5" s="2140"/>
      <c r="BJ5" s="2140"/>
      <c r="BK5" s="2140"/>
      <c r="BL5" s="2140"/>
      <c r="BM5" s="2140"/>
      <c r="BN5" s="2140"/>
      <c r="BO5" s="2170" t="s">
        <v>1271</v>
      </c>
      <c r="BP5" s="2169"/>
      <c r="BQ5" s="2169" t="s">
        <v>1271</v>
      </c>
      <c r="BR5" s="2169"/>
      <c r="BS5" s="935" t="s">
        <v>1272</v>
      </c>
      <c r="BT5" s="547"/>
      <c r="BU5" s="547"/>
      <c r="BV5" s="547"/>
      <c r="BW5" s="549"/>
      <c r="BX5" s="811"/>
    </row>
    <row r="6" spans="1:76" s="650" customFormat="1" ht="14.1" customHeight="1">
      <c r="A6" s="544"/>
      <c r="B6" s="860" t="s">
        <v>535</v>
      </c>
      <c r="C6" s="2163" t="s">
        <v>1273</v>
      </c>
      <c r="D6" s="2164"/>
      <c r="E6" s="2165"/>
      <c r="F6" s="830" t="s">
        <v>1274</v>
      </c>
      <c r="G6" s="831"/>
      <c r="H6" s="830" t="s">
        <v>1275</v>
      </c>
      <c r="I6" s="831"/>
      <c r="J6" s="832" t="s">
        <v>1191</v>
      </c>
      <c r="K6" s="854"/>
      <c r="L6" s="849" t="s">
        <v>1192</v>
      </c>
      <c r="M6" s="851" t="s">
        <v>1193</v>
      </c>
      <c r="N6" s="833"/>
      <c r="O6" s="847" t="s">
        <v>1194</v>
      </c>
      <c r="P6" s="840" t="s">
        <v>1195</v>
      </c>
      <c r="Q6" s="843" t="s">
        <v>1196</v>
      </c>
      <c r="R6" s="836" t="s">
        <v>1197</v>
      </c>
      <c r="S6" s="655"/>
      <c r="T6" s="544"/>
      <c r="U6" s="874" t="s">
        <v>1198</v>
      </c>
      <c r="V6" s="874" t="s">
        <v>1276</v>
      </c>
      <c r="W6" s="876"/>
      <c r="X6" s="855" t="s">
        <v>1199</v>
      </c>
      <c r="Y6" s="2181" t="s">
        <v>1200</v>
      </c>
      <c r="Z6" s="2181"/>
      <c r="AA6" s="874" t="s">
        <v>1277</v>
      </c>
      <c r="AB6" s="831"/>
      <c r="AC6" s="831" t="s">
        <v>1278</v>
      </c>
      <c r="AD6" s="832"/>
      <c r="AE6" s="832"/>
      <c r="AF6" s="832"/>
      <c r="AG6" s="2166" t="s">
        <v>1279</v>
      </c>
      <c r="AH6" s="2167"/>
      <c r="AI6" s="2167"/>
      <c r="AJ6" s="2163" t="s">
        <v>1201</v>
      </c>
      <c r="AK6" s="2164"/>
      <c r="AL6" s="2165"/>
      <c r="AM6" s="655"/>
      <c r="AN6" s="544"/>
      <c r="AO6" s="856" t="s">
        <v>1202</v>
      </c>
      <c r="AP6" s="832"/>
      <c r="AQ6" s="874" t="s">
        <v>1203</v>
      </c>
      <c r="AR6" s="832"/>
      <c r="AS6" s="904" t="s">
        <v>1280</v>
      </c>
      <c r="AT6" s="878"/>
      <c r="AU6" s="899"/>
      <c r="AV6" s="878"/>
      <c r="AW6" s="886" t="s">
        <v>1281</v>
      </c>
      <c r="AX6" s="874" t="s">
        <v>1282</v>
      </c>
      <c r="AY6" s="831" t="s">
        <v>1283</v>
      </c>
      <c r="AZ6" s="853" t="s">
        <v>1204</v>
      </c>
      <c r="BA6" s="915" t="s">
        <v>1205</v>
      </c>
      <c r="BB6" s="831" t="s">
        <v>1206</v>
      </c>
      <c r="BC6" s="919" t="s">
        <v>1207</v>
      </c>
      <c r="BD6" s="853" t="s">
        <v>1208</v>
      </c>
      <c r="BE6" s="914" t="s">
        <v>1209</v>
      </c>
      <c r="BF6" s="655"/>
      <c r="BG6" s="1890"/>
      <c r="BH6" s="1887" t="s">
        <v>1210</v>
      </c>
      <c r="BI6" s="915" t="s">
        <v>1211</v>
      </c>
      <c r="BJ6" s="853" t="s">
        <v>1212</v>
      </c>
      <c r="BK6" s="2173" t="s">
        <v>1284</v>
      </c>
      <c r="BL6" s="2174"/>
      <c r="BM6" s="2175"/>
      <c r="BN6" s="900" t="s">
        <v>1213</v>
      </c>
      <c r="BO6" s="926" t="s">
        <v>1214</v>
      </c>
      <c r="BP6" s="886" t="s">
        <v>1215</v>
      </c>
      <c r="BQ6" s="900" t="s">
        <v>1216</v>
      </c>
      <c r="BR6" s="847" t="s">
        <v>1217</v>
      </c>
      <c r="BS6" s="932" t="s">
        <v>1218</v>
      </c>
      <c r="BT6" s="934"/>
      <c r="BU6" s="934"/>
      <c r="BV6" s="2154" t="s">
        <v>1219</v>
      </c>
      <c r="BW6" s="836" t="s">
        <v>1285</v>
      </c>
      <c r="BX6" s="655"/>
    </row>
    <row r="7" spans="1:76" s="656" customFormat="1" ht="14.1" customHeight="1">
      <c r="A7" s="544"/>
      <c r="B7" s="847" t="s">
        <v>1220</v>
      </c>
      <c r="C7" s="2177" t="s">
        <v>78</v>
      </c>
      <c r="D7" s="2178"/>
      <c r="E7" s="2179"/>
      <c r="F7" s="834"/>
      <c r="G7" s="847" t="s">
        <v>1221</v>
      </c>
      <c r="H7" s="834"/>
      <c r="I7" s="856" t="s">
        <v>1221</v>
      </c>
      <c r="J7" s="544" t="s">
        <v>1222</v>
      </c>
      <c r="K7" s="855" t="s">
        <v>1221</v>
      </c>
      <c r="L7" s="850" t="s">
        <v>1223</v>
      </c>
      <c r="M7" s="818" t="s">
        <v>1224</v>
      </c>
      <c r="O7" s="848" t="s">
        <v>1225</v>
      </c>
      <c r="P7" s="841" t="s">
        <v>1286</v>
      </c>
      <c r="Q7" s="844" t="s">
        <v>1226</v>
      </c>
      <c r="R7" s="837" t="s">
        <v>1287</v>
      </c>
      <c r="S7" s="654"/>
      <c r="T7" s="544"/>
      <c r="U7" s="817" t="s">
        <v>1227</v>
      </c>
      <c r="V7" s="875"/>
      <c r="W7" s="847" t="s">
        <v>1221</v>
      </c>
      <c r="X7" s="872"/>
      <c r="Y7" s="2182" t="s">
        <v>749</v>
      </c>
      <c r="Z7" s="2182"/>
      <c r="AA7" s="817" t="s">
        <v>750</v>
      </c>
      <c r="AB7" s="653"/>
      <c r="AC7" s="2162" t="s">
        <v>1228</v>
      </c>
      <c r="AD7" s="2162"/>
      <c r="AE7" s="2162"/>
      <c r="AF7" s="2162"/>
      <c r="AG7" s="817"/>
      <c r="AH7" s="853" t="s">
        <v>1229</v>
      </c>
      <c r="AI7" s="886" t="s">
        <v>1230</v>
      </c>
      <c r="AJ7" s="875"/>
      <c r="AK7" s="653"/>
      <c r="AL7" s="837"/>
      <c r="AM7" s="654"/>
      <c r="AN7" s="544"/>
      <c r="AO7" s="817" t="s">
        <v>79</v>
      </c>
      <c r="AP7" s="653"/>
      <c r="AQ7" s="902" t="s">
        <v>80</v>
      </c>
      <c r="AR7" s="850"/>
      <c r="AS7" s="898" t="s">
        <v>536</v>
      </c>
      <c r="AT7" s="675"/>
      <c r="AU7" s="901"/>
      <c r="AV7" s="911"/>
      <c r="AW7" s="818" t="s">
        <v>1231</v>
      </c>
      <c r="AX7" s="860" t="s">
        <v>1288</v>
      </c>
      <c r="AY7" s="544" t="s">
        <v>1289</v>
      </c>
      <c r="AZ7" s="844" t="s">
        <v>1290</v>
      </c>
      <c r="BA7" s="916" t="s">
        <v>1291</v>
      </c>
      <c r="BB7" s="544" t="s">
        <v>1292</v>
      </c>
      <c r="BC7" s="920" t="s">
        <v>1293</v>
      </c>
      <c r="BD7" s="845" t="s">
        <v>1294</v>
      </c>
      <c r="BE7" s="804" t="s">
        <v>1232</v>
      </c>
      <c r="BF7" s="654"/>
      <c r="BG7" s="1890"/>
      <c r="BH7" s="1862" t="s">
        <v>1295</v>
      </c>
      <c r="BI7" s="2159" t="s">
        <v>1296</v>
      </c>
      <c r="BJ7" s="845" t="s">
        <v>1233</v>
      </c>
      <c r="BK7" s="2156"/>
      <c r="BL7" s="2157"/>
      <c r="BM7" s="2158"/>
      <c r="BN7" s="656" t="s">
        <v>1234</v>
      </c>
      <c r="BO7" s="927"/>
      <c r="BP7" s="818" t="s">
        <v>1235</v>
      </c>
      <c r="BR7" s="881" t="s">
        <v>1297</v>
      </c>
      <c r="BS7" s="659"/>
      <c r="BT7" s="847" t="s">
        <v>1236</v>
      </c>
      <c r="BU7" s="879" t="s">
        <v>1237</v>
      </c>
      <c r="BV7" s="2155"/>
      <c r="BW7" s="804" t="s">
        <v>1298</v>
      </c>
      <c r="BX7" s="654"/>
    </row>
    <row r="8" spans="1:76" s="656" customFormat="1" ht="14.1" customHeight="1">
      <c r="A8" s="544" t="s">
        <v>1299</v>
      </c>
      <c r="B8" s="818"/>
      <c r="C8" s="857" t="s">
        <v>1238</v>
      </c>
      <c r="D8" s="843" t="s">
        <v>1239</v>
      </c>
      <c r="E8" s="858" t="s">
        <v>1240</v>
      </c>
      <c r="F8" s="659"/>
      <c r="G8" s="848"/>
      <c r="H8" s="834"/>
      <c r="I8" s="817"/>
      <c r="J8" s="544" t="s">
        <v>1300</v>
      </c>
      <c r="K8" s="845"/>
      <c r="L8" s="803" t="s">
        <v>8</v>
      </c>
      <c r="M8" s="818" t="s">
        <v>1301</v>
      </c>
      <c r="N8" s="853" t="s">
        <v>1302</v>
      </c>
      <c r="O8" s="845" t="s">
        <v>1303</v>
      </c>
      <c r="P8" s="818" t="s">
        <v>81</v>
      </c>
      <c r="Q8" s="845" t="s">
        <v>81</v>
      </c>
      <c r="R8" s="804" t="s">
        <v>82</v>
      </c>
      <c r="S8" s="654" t="s">
        <v>983</v>
      </c>
      <c r="T8" s="651" t="s">
        <v>1299</v>
      </c>
      <c r="U8" s="817"/>
      <c r="V8" s="875"/>
      <c r="W8" s="848"/>
      <c r="X8" s="872"/>
      <c r="Y8" s="2183" t="s">
        <v>431</v>
      </c>
      <c r="Z8" s="2183"/>
      <c r="AA8" s="805" t="s">
        <v>537</v>
      </c>
      <c r="AB8" s="674"/>
      <c r="AC8" s="832" t="s">
        <v>1241</v>
      </c>
      <c r="AD8" s="879" t="s">
        <v>1242</v>
      </c>
      <c r="AE8" s="855" t="s">
        <v>1243</v>
      </c>
      <c r="AF8" s="849" t="s">
        <v>1304</v>
      </c>
      <c r="AG8" s="875"/>
      <c r="AH8" s="848"/>
      <c r="AI8" s="817"/>
      <c r="AJ8" s="875"/>
      <c r="AK8" s="888" t="s">
        <v>1244</v>
      </c>
      <c r="AL8" s="847" t="s">
        <v>1245</v>
      </c>
      <c r="AM8" s="654" t="s">
        <v>983</v>
      </c>
      <c r="AN8" s="651" t="s">
        <v>1299</v>
      </c>
      <c r="AO8" s="856" t="s">
        <v>1305</v>
      </c>
      <c r="AP8" s="856" t="s">
        <v>1305</v>
      </c>
      <c r="AQ8" s="853" t="s">
        <v>1246</v>
      </c>
      <c r="AR8" s="832" t="s">
        <v>1247</v>
      </c>
      <c r="AS8" s="905" t="s">
        <v>1306</v>
      </c>
      <c r="AT8" s="908" t="s">
        <v>1248</v>
      </c>
      <c r="AU8" s="879" t="s">
        <v>1249</v>
      </c>
      <c r="AV8" s="912" t="s">
        <v>1307</v>
      </c>
      <c r="AW8" s="818"/>
      <c r="AX8" s="857" t="s">
        <v>1250</v>
      </c>
      <c r="AY8" s="651" t="s">
        <v>538</v>
      </c>
      <c r="AZ8" s="844"/>
      <c r="BA8" s="916"/>
      <c r="BB8" s="653"/>
      <c r="BC8" s="921" t="s">
        <v>1251</v>
      </c>
      <c r="BD8" s="845" t="s">
        <v>1308</v>
      </c>
      <c r="BE8" s="804" t="s">
        <v>1309</v>
      </c>
      <c r="BF8" s="654" t="s">
        <v>983</v>
      </c>
      <c r="BG8" s="1891" t="s">
        <v>1299</v>
      </c>
      <c r="BH8" s="1862"/>
      <c r="BI8" s="2160"/>
      <c r="BJ8" s="845" t="s">
        <v>1310</v>
      </c>
      <c r="BK8" s="818"/>
      <c r="BL8" s="930" t="s">
        <v>1252</v>
      </c>
      <c r="BM8" s="853" t="s">
        <v>1253</v>
      </c>
      <c r="BN8" s="803" t="s">
        <v>1296</v>
      </c>
      <c r="BO8" s="927"/>
      <c r="BP8" s="818"/>
      <c r="BR8" s="848"/>
      <c r="BS8" s="659"/>
      <c r="BT8" s="848"/>
      <c r="BU8" s="848" t="s">
        <v>1311</v>
      </c>
      <c r="BV8" s="2155"/>
      <c r="BW8" s="936"/>
      <c r="BX8" s="654" t="s">
        <v>983</v>
      </c>
    </row>
    <row r="9" spans="1:76" s="656" customFormat="1" ht="14.1" customHeight="1">
      <c r="A9" s="653" t="s">
        <v>1312</v>
      </c>
      <c r="B9" s="818"/>
      <c r="C9" s="818"/>
      <c r="D9" s="845"/>
      <c r="E9" s="804"/>
      <c r="F9" s="654"/>
      <c r="G9" s="845"/>
      <c r="H9" s="834"/>
      <c r="I9" s="818"/>
      <c r="J9" s="544"/>
      <c r="K9" s="845"/>
      <c r="L9" s="803" t="s">
        <v>9</v>
      </c>
      <c r="M9" s="841" t="s">
        <v>539</v>
      </c>
      <c r="N9" s="845" t="s">
        <v>1254</v>
      </c>
      <c r="O9" s="845" t="s">
        <v>83</v>
      </c>
      <c r="P9" s="818" t="s">
        <v>84</v>
      </c>
      <c r="Q9" s="845" t="s">
        <v>84</v>
      </c>
      <c r="R9" s="804" t="s">
        <v>85</v>
      </c>
      <c r="S9" s="654" t="s">
        <v>982</v>
      </c>
      <c r="T9" s="653" t="s">
        <v>1312</v>
      </c>
      <c r="U9" s="834"/>
      <c r="V9" s="875"/>
      <c r="W9" s="848"/>
      <c r="X9" s="872"/>
      <c r="Y9" s="851" t="s">
        <v>1255</v>
      </c>
      <c r="Z9" s="856" t="s">
        <v>1256</v>
      </c>
      <c r="AA9" s="847" t="s">
        <v>1257</v>
      </c>
      <c r="AB9" s="831" t="s">
        <v>1221</v>
      </c>
      <c r="AC9" s="654"/>
      <c r="AD9" s="880"/>
      <c r="AE9" s="881" t="s">
        <v>1313</v>
      </c>
      <c r="AF9" s="652"/>
      <c r="AG9" s="818" t="s">
        <v>1258</v>
      </c>
      <c r="AH9" s="848"/>
      <c r="AI9" s="817"/>
      <c r="AJ9" s="875"/>
      <c r="AK9" s="845" t="s">
        <v>540</v>
      </c>
      <c r="AL9" s="845" t="s">
        <v>86</v>
      </c>
      <c r="AM9" s="654" t="s">
        <v>982</v>
      </c>
      <c r="AN9" s="653" t="s">
        <v>1312</v>
      </c>
      <c r="AO9" s="817" t="s">
        <v>1259</v>
      </c>
      <c r="AP9" s="903" t="s">
        <v>1260</v>
      </c>
      <c r="AQ9" s="845"/>
      <c r="AR9" s="653"/>
      <c r="AS9" s="906"/>
      <c r="AT9" s="909"/>
      <c r="AU9" s="909"/>
      <c r="AV9" s="658" t="s">
        <v>1261</v>
      </c>
      <c r="AW9" s="818" t="s">
        <v>88</v>
      </c>
      <c r="AX9" s="835"/>
      <c r="AZ9" s="845" t="s">
        <v>541</v>
      </c>
      <c r="BA9" s="909"/>
      <c r="BB9" s="653"/>
      <c r="BC9" s="921" t="s">
        <v>542</v>
      </c>
      <c r="BD9" s="845"/>
      <c r="BE9" s="804"/>
      <c r="BF9" s="654" t="s">
        <v>982</v>
      </c>
      <c r="BG9" s="1892" t="s">
        <v>1312</v>
      </c>
      <c r="BH9" s="1862" t="s">
        <v>90</v>
      </c>
      <c r="BI9" s="909" t="s">
        <v>90</v>
      </c>
      <c r="BJ9" s="845" t="s">
        <v>105</v>
      </c>
      <c r="BK9" s="818" t="s">
        <v>1123</v>
      </c>
      <c r="BL9" s="835" t="s">
        <v>376</v>
      </c>
      <c r="BM9" s="845"/>
      <c r="BN9" s="803" t="s">
        <v>1124</v>
      </c>
      <c r="BO9" s="927"/>
      <c r="BP9" s="818"/>
      <c r="BR9" s="845" t="s">
        <v>91</v>
      </c>
      <c r="BS9" s="654"/>
      <c r="BT9" s="845"/>
      <c r="BU9" s="848"/>
      <c r="BV9" s="848" t="s">
        <v>1125</v>
      </c>
      <c r="BW9" s="936"/>
      <c r="BX9" s="654" t="s">
        <v>1166</v>
      </c>
    </row>
    <row r="10" spans="1:76" s="656" customFormat="1" ht="14.1" customHeight="1">
      <c r="A10" s="653"/>
      <c r="B10" s="818"/>
      <c r="C10" s="817"/>
      <c r="D10" s="845"/>
      <c r="E10" s="837"/>
      <c r="F10" s="654" t="s">
        <v>92</v>
      </c>
      <c r="G10" s="848"/>
      <c r="H10" s="835" t="s">
        <v>1167</v>
      </c>
      <c r="I10" s="817"/>
      <c r="J10" s="656" t="s">
        <v>1168</v>
      </c>
      <c r="K10" s="845"/>
      <c r="L10" s="803" t="s">
        <v>1169</v>
      </c>
      <c r="M10" s="818" t="s">
        <v>93</v>
      </c>
      <c r="N10" s="845" t="s">
        <v>1170</v>
      </c>
      <c r="O10" s="845" t="s">
        <v>94</v>
      </c>
      <c r="P10" s="818" t="s">
        <v>11</v>
      </c>
      <c r="Q10" s="845" t="s">
        <v>1171</v>
      </c>
      <c r="R10" s="804" t="s">
        <v>95</v>
      </c>
      <c r="S10" s="654"/>
      <c r="T10" s="653"/>
      <c r="U10" s="818" t="s">
        <v>96</v>
      </c>
      <c r="V10" s="818" t="s">
        <v>97</v>
      </c>
      <c r="W10" s="848"/>
      <c r="X10" s="845" t="s">
        <v>98</v>
      </c>
      <c r="Y10" s="835"/>
      <c r="Z10" s="817"/>
      <c r="AA10" s="848"/>
      <c r="AB10" s="653"/>
      <c r="AC10" s="654"/>
      <c r="AD10" s="880"/>
      <c r="AE10" s="845" t="s">
        <v>99</v>
      </c>
      <c r="AG10" s="818" t="s">
        <v>1172</v>
      </c>
      <c r="AH10" s="848"/>
      <c r="AI10" s="818"/>
      <c r="AJ10" s="818" t="s">
        <v>100</v>
      </c>
      <c r="AK10" s="845" t="s">
        <v>1173</v>
      </c>
      <c r="AL10" s="845" t="s">
        <v>101</v>
      </c>
      <c r="AM10" s="654"/>
      <c r="AN10" s="653"/>
      <c r="AO10" s="818" t="s">
        <v>124</v>
      </c>
      <c r="AP10" s="818"/>
      <c r="AQ10" s="845"/>
      <c r="AS10" s="906"/>
      <c r="AT10" s="880"/>
      <c r="AU10" s="909"/>
      <c r="AV10" s="658"/>
      <c r="AW10" s="818" t="s">
        <v>1262</v>
      </c>
      <c r="AX10" s="925"/>
      <c r="AZ10" s="845" t="s">
        <v>1174</v>
      </c>
      <c r="BA10" s="917" t="s">
        <v>1175</v>
      </c>
      <c r="BB10" s="653" t="s">
        <v>1263</v>
      </c>
      <c r="BC10" s="921" t="s">
        <v>1176</v>
      </c>
      <c r="BD10" s="845" t="s">
        <v>102</v>
      </c>
      <c r="BE10" s="804" t="s">
        <v>89</v>
      </c>
      <c r="BF10" s="654"/>
      <c r="BG10" s="1892"/>
      <c r="BH10" s="1862" t="s">
        <v>104</v>
      </c>
      <c r="BI10" s="909" t="s">
        <v>1177</v>
      </c>
      <c r="BJ10" s="845" t="s">
        <v>496</v>
      </c>
      <c r="BK10" s="818" t="s">
        <v>1178</v>
      </c>
      <c r="BL10" s="841" t="s">
        <v>106</v>
      </c>
      <c r="BM10" s="845" t="s">
        <v>376</v>
      </c>
      <c r="BN10" s="656" t="s">
        <v>498</v>
      </c>
      <c r="BO10" s="927" t="s">
        <v>376</v>
      </c>
      <c r="BP10" s="818"/>
      <c r="BR10" s="845" t="s">
        <v>107</v>
      </c>
      <c r="BS10" s="659"/>
      <c r="BT10" s="848"/>
      <c r="BU10" s="845"/>
      <c r="BV10" s="845" t="s">
        <v>108</v>
      </c>
      <c r="BW10" s="804" t="s">
        <v>109</v>
      </c>
      <c r="BX10" s="654"/>
    </row>
    <row r="11" spans="1:76" s="656" customFormat="1" ht="14.1" customHeight="1">
      <c r="A11" s="653"/>
      <c r="B11" s="818" t="s">
        <v>110</v>
      </c>
      <c r="C11" s="818" t="s">
        <v>1126</v>
      </c>
      <c r="D11" s="859" t="s">
        <v>1127</v>
      </c>
      <c r="E11" s="804" t="s">
        <v>1128</v>
      </c>
      <c r="F11" s="654" t="s">
        <v>111</v>
      </c>
      <c r="G11" s="845" t="s">
        <v>8</v>
      </c>
      <c r="H11" s="835" t="s">
        <v>112</v>
      </c>
      <c r="I11" s="818" t="s">
        <v>8</v>
      </c>
      <c r="J11" s="656" t="s">
        <v>113</v>
      </c>
      <c r="K11" s="845" t="s">
        <v>8</v>
      </c>
      <c r="L11" s="803" t="s">
        <v>114</v>
      </c>
      <c r="M11" s="818" t="s">
        <v>1129</v>
      </c>
      <c r="N11" s="845" t="s">
        <v>1130</v>
      </c>
      <c r="O11" s="845" t="s">
        <v>115</v>
      </c>
      <c r="P11" s="818" t="s">
        <v>116</v>
      </c>
      <c r="Q11" s="845" t="s">
        <v>1131</v>
      </c>
      <c r="R11" s="838" t="s">
        <v>117</v>
      </c>
      <c r="S11" s="659"/>
      <c r="T11" s="653"/>
      <c r="U11" s="818" t="s">
        <v>1132</v>
      </c>
      <c r="V11" s="818" t="s">
        <v>118</v>
      </c>
      <c r="W11" s="845" t="s">
        <v>8</v>
      </c>
      <c r="X11" s="845" t="s">
        <v>119</v>
      </c>
      <c r="Y11" s="835"/>
      <c r="Z11" s="818" t="s">
        <v>8</v>
      </c>
      <c r="AA11" s="845" t="s">
        <v>1133</v>
      </c>
      <c r="AB11" s="653" t="s">
        <v>8</v>
      </c>
      <c r="AC11" s="654"/>
      <c r="AD11" s="880"/>
      <c r="AE11" s="845" t="s">
        <v>120</v>
      </c>
      <c r="AF11" s="656" t="s">
        <v>121</v>
      </c>
      <c r="AG11" s="818" t="s">
        <v>122</v>
      </c>
      <c r="AH11" s="845" t="s">
        <v>1134</v>
      </c>
      <c r="AI11" s="818"/>
      <c r="AJ11" s="818" t="s">
        <v>122</v>
      </c>
      <c r="AK11" s="845" t="s">
        <v>123</v>
      </c>
      <c r="AL11" s="845" t="s">
        <v>14</v>
      </c>
      <c r="AM11" s="659"/>
      <c r="AN11" s="653"/>
      <c r="AO11" s="818" t="s">
        <v>1135</v>
      </c>
      <c r="AP11" s="818" t="s">
        <v>125</v>
      </c>
      <c r="AQ11" s="845" t="s">
        <v>126</v>
      </c>
      <c r="AR11" s="656" t="s">
        <v>127</v>
      </c>
      <c r="AS11" s="906" t="s">
        <v>1136</v>
      </c>
      <c r="AT11" s="880" t="s">
        <v>1136</v>
      </c>
      <c r="AU11" s="909" t="s">
        <v>1137</v>
      </c>
      <c r="AV11" s="658"/>
      <c r="AW11" s="818" t="s">
        <v>490</v>
      </c>
      <c r="AX11" s="835" t="s">
        <v>492</v>
      </c>
      <c r="AY11" s="656" t="s">
        <v>492</v>
      </c>
      <c r="AZ11" s="845" t="s">
        <v>1179</v>
      </c>
      <c r="BA11" s="917" t="s">
        <v>1180</v>
      </c>
      <c r="BB11" s="653" t="s">
        <v>493</v>
      </c>
      <c r="BC11" s="921" t="s">
        <v>1181</v>
      </c>
      <c r="BD11" s="845" t="s">
        <v>494</v>
      </c>
      <c r="BE11" s="804" t="s">
        <v>103</v>
      </c>
      <c r="BF11" s="659"/>
      <c r="BG11" s="1892"/>
      <c r="BH11" s="1862" t="s">
        <v>495</v>
      </c>
      <c r="BI11" s="909" t="s">
        <v>1182</v>
      </c>
      <c r="BJ11" s="845" t="s">
        <v>148</v>
      </c>
      <c r="BK11" s="818" t="s">
        <v>1138</v>
      </c>
      <c r="BL11" s="841" t="s">
        <v>497</v>
      </c>
      <c r="BM11" s="845" t="s">
        <v>8</v>
      </c>
      <c r="BN11" s="654" t="s">
        <v>1139</v>
      </c>
      <c r="BO11" s="927" t="s">
        <v>376</v>
      </c>
      <c r="BP11" s="818" t="s">
        <v>499</v>
      </c>
      <c r="BR11" s="845" t="s">
        <v>500</v>
      </c>
      <c r="BS11" s="654" t="s">
        <v>501</v>
      </c>
      <c r="BT11" s="845" t="s">
        <v>1140</v>
      </c>
      <c r="BU11" s="845" t="s">
        <v>1141</v>
      </c>
      <c r="BV11" s="845" t="s">
        <v>502</v>
      </c>
      <c r="BW11" s="804" t="s">
        <v>108</v>
      </c>
      <c r="BX11" s="659"/>
    </row>
    <row r="12" spans="1:76" s="660" customFormat="1" ht="14.1" customHeight="1">
      <c r="B12" s="1916" t="s">
        <v>1142</v>
      </c>
      <c r="C12" s="1916" t="s">
        <v>1143</v>
      </c>
      <c r="D12" s="1917" t="s">
        <v>1143</v>
      </c>
      <c r="E12" s="1918" t="s">
        <v>1143</v>
      </c>
      <c r="F12" s="1919" t="s">
        <v>503</v>
      </c>
      <c r="G12" s="1917" t="s">
        <v>9</v>
      </c>
      <c r="H12" s="1916" t="s">
        <v>503</v>
      </c>
      <c r="I12" s="1916" t="s">
        <v>9</v>
      </c>
      <c r="J12" s="1919" t="s">
        <v>503</v>
      </c>
      <c r="K12" s="1917" t="s">
        <v>9</v>
      </c>
      <c r="L12" s="1920" t="s">
        <v>503</v>
      </c>
      <c r="M12" s="1921" t="s">
        <v>1144</v>
      </c>
      <c r="N12" s="1917" t="s">
        <v>1145</v>
      </c>
      <c r="O12" s="1917" t="s">
        <v>504</v>
      </c>
      <c r="P12" s="1916" t="s">
        <v>505</v>
      </c>
      <c r="Q12" s="1917" t="s">
        <v>505</v>
      </c>
      <c r="R12" s="1922" t="s">
        <v>506</v>
      </c>
      <c r="S12" s="673"/>
      <c r="U12" s="819" t="s">
        <v>55</v>
      </c>
      <c r="V12" s="819" t="s">
        <v>507</v>
      </c>
      <c r="W12" s="846" t="s">
        <v>9</v>
      </c>
      <c r="X12" s="846" t="s">
        <v>508</v>
      </c>
      <c r="Y12" s="877" t="s">
        <v>1146</v>
      </c>
      <c r="Z12" s="819" t="s">
        <v>9</v>
      </c>
      <c r="AA12" s="846" t="s">
        <v>1147</v>
      </c>
      <c r="AB12" s="660" t="s">
        <v>9</v>
      </c>
      <c r="AC12" s="660" t="s">
        <v>509</v>
      </c>
      <c r="AD12" s="882" t="s">
        <v>1148</v>
      </c>
      <c r="AE12" s="846" t="s">
        <v>510</v>
      </c>
      <c r="AF12" s="660" t="s">
        <v>511</v>
      </c>
      <c r="AG12" s="819" t="s">
        <v>503</v>
      </c>
      <c r="AH12" s="846" t="s">
        <v>1149</v>
      </c>
      <c r="AI12" s="819" t="s">
        <v>1150</v>
      </c>
      <c r="AJ12" s="819" t="s">
        <v>503</v>
      </c>
      <c r="AK12" s="846" t="s">
        <v>10</v>
      </c>
      <c r="AL12" s="846" t="s">
        <v>10</v>
      </c>
      <c r="AM12" s="673"/>
      <c r="AO12" s="819" t="s">
        <v>1151</v>
      </c>
      <c r="AP12" s="819" t="s">
        <v>512</v>
      </c>
      <c r="AQ12" s="846" t="s">
        <v>122</v>
      </c>
      <c r="AR12" s="660" t="s">
        <v>122</v>
      </c>
      <c r="AS12" s="907" t="s">
        <v>1152</v>
      </c>
      <c r="AT12" s="882" t="s">
        <v>1153</v>
      </c>
      <c r="AU12" s="910" t="s">
        <v>1154</v>
      </c>
      <c r="AV12" s="913" t="s">
        <v>1155</v>
      </c>
      <c r="AW12" s="877" t="s">
        <v>1156</v>
      </c>
      <c r="AX12" s="877" t="s">
        <v>1157</v>
      </c>
      <c r="AY12" s="660" t="s">
        <v>1158</v>
      </c>
      <c r="AZ12" s="846" t="s">
        <v>1159</v>
      </c>
      <c r="BA12" s="918" t="s">
        <v>1160</v>
      </c>
      <c r="BB12" s="657" t="s">
        <v>1161</v>
      </c>
      <c r="BC12" s="922" t="s">
        <v>1162</v>
      </c>
      <c r="BD12" s="846" t="s">
        <v>1163</v>
      </c>
      <c r="BE12" s="842" t="s">
        <v>1164</v>
      </c>
      <c r="BF12" s="673"/>
      <c r="BG12" s="842"/>
      <c r="BH12" s="660" t="s">
        <v>1165</v>
      </c>
      <c r="BI12" s="910" t="s">
        <v>1183</v>
      </c>
      <c r="BJ12" s="846" t="s">
        <v>1165</v>
      </c>
      <c r="BK12" s="819" t="s">
        <v>1183</v>
      </c>
      <c r="BL12" s="852" t="s">
        <v>149</v>
      </c>
      <c r="BM12" s="846" t="s">
        <v>9</v>
      </c>
      <c r="BN12" s="660" t="s">
        <v>1183</v>
      </c>
      <c r="BO12" s="928" t="s">
        <v>1184</v>
      </c>
      <c r="BP12" s="819" t="s">
        <v>150</v>
      </c>
      <c r="BQ12" s="660" t="s">
        <v>1185</v>
      </c>
      <c r="BR12" s="846" t="s">
        <v>151</v>
      </c>
      <c r="BS12" s="676" t="s">
        <v>152</v>
      </c>
      <c r="BT12" s="846" t="s">
        <v>1186</v>
      </c>
      <c r="BU12" s="846" t="s">
        <v>1186</v>
      </c>
      <c r="BV12" s="846" t="s">
        <v>153</v>
      </c>
      <c r="BW12" s="842" t="s">
        <v>154</v>
      </c>
      <c r="BX12" s="673"/>
    </row>
    <row r="13" spans="1:76" s="661" customFormat="1" ht="39.950000000000003" customHeight="1">
      <c r="A13" s="664" t="s">
        <v>1314</v>
      </c>
      <c r="B13" s="820" t="s">
        <v>1315</v>
      </c>
      <c r="C13" s="806" t="s">
        <v>1187</v>
      </c>
      <c r="D13" s="665"/>
      <c r="E13" s="807"/>
      <c r="F13" s="665" t="s">
        <v>1187</v>
      </c>
      <c r="G13" s="665"/>
      <c r="H13" s="664"/>
      <c r="I13" s="664"/>
      <c r="J13" s="664" t="s">
        <v>1187</v>
      </c>
      <c r="K13" s="664"/>
      <c r="L13" s="664"/>
      <c r="M13" s="664"/>
      <c r="N13" s="664"/>
      <c r="O13" s="666"/>
      <c r="P13" s="2180" t="s">
        <v>1316</v>
      </c>
      <c r="Q13" s="2161"/>
      <c r="R13" s="839" t="s">
        <v>1317</v>
      </c>
      <c r="S13" s="812" t="s">
        <v>155</v>
      </c>
      <c r="T13" s="664" t="s">
        <v>1314</v>
      </c>
      <c r="U13" s="861" t="s">
        <v>1318</v>
      </c>
      <c r="V13" s="665"/>
      <c r="W13" s="664"/>
      <c r="X13" s="873" t="s">
        <v>156</v>
      </c>
      <c r="Y13" s="665" t="s">
        <v>1187</v>
      </c>
      <c r="Z13" s="664"/>
      <c r="AA13" s="2151" t="s">
        <v>1319</v>
      </c>
      <c r="AB13" s="2152"/>
      <c r="AC13" s="667" t="s">
        <v>1320</v>
      </c>
      <c r="AD13" s="667"/>
      <c r="AE13" s="883" t="s">
        <v>156</v>
      </c>
      <c r="AF13" s="884"/>
      <c r="AG13" s="2168" t="s">
        <v>1188</v>
      </c>
      <c r="AH13" s="2168"/>
      <c r="AI13" s="2168"/>
      <c r="AJ13" s="887" t="s">
        <v>1187</v>
      </c>
      <c r="AK13" s="664"/>
      <c r="AL13" s="807"/>
      <c r="AM13" s="812" t="s">
        <v>155</v>
      </c>
      <c r="AN13" s="889" t="s">
        <v>1314</v>
      </c>
      <c r="AO13" s="2171" t="s">
        <v>1187</v>
      </c>
      <c r="AP13" s="2168"/>
      <c r="AQ13" s="2168"/>
      <c r="AR13" s="2168"/>
      <c r="AS13" s="2151" t="s">
        <v>1321</v>
      </c>
      <c r="AT13" s="2152"/>
      <c r="AU13" s="2152"/>
      <c r="AV13" s="2152"/>
      <c r="AW13" s="667" t="s">
        <v>1322</v>
      </c>
      <c r="AX13" s="667"/>
      <c r="AY13" s="667"/>
      <c r="AZ13" s="667"/>
      <c r="BA13" s="667"/>
      <c r="BB13" s="667"/>
      <c r="BC13" s="923" t="s">
        <v>1323</v>
      </c>
      <c r="BD13" s="924" t="s">
        <v>156</v>
      </c>
      <c r="BE13" s="890" t="s">
        <v>157</v>
      </c>
      <c r="BF13" s="812" t="s">
        <v>155</v>
      </c>
      <c r="BG13" s="807" t="s">
        <v>1314</v>
      </c>
      <c r="BH13" s="1888" t="s">
        <v>1324</v>
      </c>
      <c r="BI13" s="667"/>
      <c r="BJ13" s="931" t="s">
        <v>1325</v>
      </c>
      <c r="BK13" s="2151" t="s">
        <v>156</v>
      </c>
      <c r="BL13" s="2152"/>
      <c r="BM13" s="2161"/>
      <c r="BN13" s="667" t="s">
        <v>1316</v>
      </c>
      <c r="BO13" s="929" t="s">
        <v>1326</v>
      </c>
      <c r="BP13" s="670" t="s">
        <v>1189</v>
      </c>
      <c r="BQ13" s="669" t="s">
        <v>1327</v>
      </c>
      <c r="BR13" s="933" t="s">
        <v>1328</v>
      </c>
      <c r="BS13" s="671" t="s">
        <v>1329</v>
      </c>
      <c r="BT13" s="665"/>
      <c r="BU13" s="664"/>
      <c r="BV13" s="665"/>
      <c r="BW13" s="807"/>
      <c r="BX13" s="812" t="s">
        <v>155</v>
      </c>
    </row>
    <row r="14" spans="1:76" s="690" customFormat="1" ht="27" customHeight="1">
      <c r="A14" s="693" t="s">
        <v>2</v>
      </c>
      <c r="B14" s="821">
        <v>48297</v>
      </c>
      <c r="C14" s="694" t="s">
        <v>21</v>
      </c>
      <c r="D14" s="694" t="s">
        <v>21</v>
      </c>
      <c r="E14" s="694" t="s">
        <v>21</v>
      </c>
      <c r="F14" s="694">
        <v>108.4</v>
      </c>
      <c r="G14" s="694">
        <v>108.7</v>
      </c>
      <c r="H14" s="694">
        <v>107.6</v>
      </c>
      <c r="I14" s="694">
        <v>107.9</v>
      </c>
      <c r="J14" s="695">
        <v>111</v>
      </c>
      <c r="K14" s="694">
        <v>111</v>
      </c>
      <c r="L14" s="694">
        <v>104.1</v>
      </c>
      <c r="M14" s="694">
        <v>100.3</v>
      </c>
      <c r="N14" s="694">
        <v>80.099999999999994</v>
      </c>
      <c r="O14" s="694">
        <v>104</v>
      </c>
      <c r="P14" s="696" t="s">
        <v>162</v>
      </c>
      <c r="Q14" s="697" t="s">
        <v>163</v>
      </c>
      <c r="R14" s="822" t="s">
        <v>164</v>
      </c>
      <c r="S14" s="813" t="s">
        <v>2</v>
      </c>
      <c r="T14" s="698" t="s">
        <v>2</v>
      </c>
      <c r="U14" s="862">
        <v>23978</v>
      </c>
      <c r="V14" s="699">
        <v>23151</v>
      </c>
      <c r="W14" s="593">
        <v>4057</v>
      </c>
      <c r="X14" s="700" t="s">
        <v>175</v>
      </c>
      <c r="Y14" s="701" t="s">
        <v>403</v>
      </c>
      <c r="Z14" s="702" t="s">
        <v>403</v>
      </c>
      <c r="AA14" s="703" t="s">
        <v>403</v>
      </c>
      <c r="AB14" s="703" t="s">
        <v>403</v>
      </c>
      <c r="AC14" s="704" t="s">
        <v>178</v>
      </c>
      <c r="AD14" s="704" t="s">
        <v>179</v>
      </c>
      <c r="AE14" s="705" t="s">
        <v>180</v>
      </c>
      <c r="AF14" s="706" t="s">
        <v>181</v>
      </c>
      <c r="AG14" s="707">
        <v>88.1</v>
      </c>
      <c r="AH14" s="708">
        <v>85.5</v>
      </c>
      <c r="AI14" s="708">
        <v>89.8</v>
      </c>
      <c r="AJ14" s="700">
        <v>100.9</v>
      </c>
      <c r="AK14" s="708">
        <v>97.5</v>
      </c>
      <c r="AL14" s="863">
        <v>100.2</v>
      </c>
      <c r="AM14" s="813" t="s">
        <v>2</v>
      </c>
      <c r="AN14" s="698" t="s">
        <v>2</v>
      </c>
      <c r="AO14" s="891">
        <v>99.2</v>
      </c>
      <c r="AP14" s="706">
        <v>101.8</v>
      </c>
      <c r="AQ14" s="709">
        <v>91.79</v>
      </c>
      <c r="AR14" s="709">
        <v>100.93</v>
      </c>
      <c r="AS14" s="710">
        <v>209573</v>
      </c>
      <c r="AT14" s="710">
        <v>200181</v>
      </c>
      <c r="AU14" s="710">
        <v>5746</v>
      </c>
      <c r="AV14" s="710">
        <v>3646</v>
      </c>
      <c r="AW14" s="710">
        <v>27843</v>
      </c>
      <c r="AX14" s="711">
        <v>371088</v>
      </c>
      <c r="AY14" s="712">
        <v>1149262</v>
      </c>
      <c r="AZ14" s="713">
        <v>1538300</v>
      </c>
      <c r="BA14" s="713">
        <v>592721</v>
      </c>
      <c r="BB14" s="714">
        <v>514458</v>
      </c>
      <c r="BC14" s="715">
        <v>23.6</v>
      </c>
      <c r="BD14" s="716">
        <v>0.11</v>
      </c>
      <c r="BE14" s="892">
        <v>1352.2</v>
      </c>
      <c r="BF14" s="813" t="s">
        <v>2</v>
      </c>
      <c r="BG14" s="1893" t="s">
        <v>2</v>
      </c>
      <c r="BH14" s="718">
        <v>910134.2</v>
      </c>
      <c r="BI14" s="718">
        <v>910048.9</v>
      </c>
      <c r="BJ14" s="719">
        <v>19722</v>
      </c>
      <c r="BK14" s="720">
        <v>5.2</v>
      </c>
      <c r="BL14" s="720">
        <v>1.5</v>
      </c>
      <c r="BM14" s="720">
        <v>8.1</v>
      </c>
      <c r="BN14" s="721">
        <v>475551.5</v>
      </c>
      <c r="BO14" s="722">
        <v>325464.8</v>
      </c>
      <c r="BP14" s="723">
        <v>89189.8</v>
      </c>
      <c r="BQ14" s="724">
        <v>309382.59999999998</v>
      </c>
      <c r="BR14" s="724">
        <v>929.6</v>
      </c>
      <c r="BS14" s="724">
        <v>14083.2</v>
      </c>
      <c r="BT14" s="725">
        <v>31433.4</v>
      </c>
      <c r="BU14" s="724">
        <v>-13331.8</v>
      </c>
      <c r="BV14" s="724">
        <v>-14151.4</v>
      </c>
      <c r="BW14" s="937">
        <v>68.2</v>
      </c>
      <c r="BX14" s="813" t="s">
        <v>2</v>
      </c>
    </row>
    <row r="15" spans="1:76" s="691" customFormat="1" ht="27" customHeight="1">
      <c r="A15" s="693" t="s">
        <v>647</v>
      </c>
      <c r="B15" s="821">
        <v>48456</v>
      </c>
      <c r="C15" s="694" t="s">
        <v>21</v>
      </c>
      <c r="D15" s="694" t="s">
        <v>21</v>
      </c>
      <c r="E15" s="694" t="s">
        <v>21</v>
      </c>
      <c r="F15" s="694">
        <v>115.9</v>
      </c>
      <c r="G15" s="694">
        <v>116.4</v>
      </c>
      <c r="H15" s="694">
        <v>115.3</v>
      </c>
      <c r="I15" s="694">
        <v>115.7</v>
      </c>
      <c r="J15" s="694">
        <v>117.2</v>
      </c>
      <c r="K15" s="694">
        <v>117.2</v>
      </c>
      <c r="L15" s="694">
        <v>109.7</v>
      </c>
      <c r="M15" s="694">
        <v>100.4</v>
      </c>
      <c r="N15" s="694">
        <v>80.3</v>
      </c>
      <c r="O15" s="694">
        <v>109.4</v>
      </c>
      <c r="P15" s="696" t="s">
        <v>165</v>
      </c>
      <c r="Q15" s="697" t="s">
        <v>166</v>
      </c>
      <c r="R15" s="822" t="s">
        <v>167</v>
      </c>
      <c r="S15" s="813" t="s">
        <v>647</v>
      </c>
      <c r="T15" s="698" t="s">
        <v>647</v>
      </c>
      <c r="U15" s="862">
        <v>24216</v>
      </c>
      <c r="V15" s="699">
        <v>23433</v>
      </c>
      <c r="W15" s="593">
        <v>4014</v>
      </c>
      <c r="X15" s="700" t="s">
        <v>176</v>
      </c>
      <c r="Y15" s="701" t="s">
        <v>403</v>
      </c>
      <c r="Z15" s="702" t="s">
        <v>403</v>
      </c>
      <c r="AA15" s="703" t="s">
        <v>403</v>
      </c>
      <c r="AB15" s="703" t="s">
        <v>403</v>
      </c>
      <c r="AC15" s="704" t="s">
        <v>182</v>
      </c>
      <c r="AD15" s="726" t="s">
        <v>183</v>
      </c>
      <c r="AE15" s="705" t="s">
        <v>184</v>
      </c>
      <c r="AF15" s="706" t="s">
        <v>185</v>
      </c>
      <c r="AG15" s="707">
        <v>90.3</v>
      </c>
      <c r="AH15" s="708">
        <v>87.1</v>
      </c>
      <c r="AI15" s="708">
        <v>92.4</v>
      </c>
      <c r="AJ15" s="700">
        <v>102.3</v>
      </c>
      <c r="AK15" s="708">
        <v>100.2</v>
      </c>
      <c r="AL15" s="863">
        <v>101</v>
      </c>
      <c r="AM15" s="813" t="s">
        <v>647</v>
      </c>
      <c r="AN15" s="698" t="s">
        <v>647</v>
      </c>
      <c r="AO15" s="891">
        <v>101.4</v>
      </c>
      <c r="AP15" s="706">
        <v>104.8</v>
      </c>
      <c r="AQ15" s="709">
        <v>89.83</v>
      </c>
      <c r="AR15" s="709">
        <v>105.47</v>
      </c>
      <c r="AS15" s="710">
        <v>243633</v>
      </c>
      <c r="AT15" s="710">
        <v>202703</v>
      </c>
      <c r="AU15" s="710">
        <v>7107</v>
      </c>
      <c r="AV15" s="710">
        <v>33823</v>
      </c>
      <c r="AW15" s="710">
        <v>29322</v>
      </c>
      <c r="AX15" s="711">
        <v>316383</v>
      </c>
      <c r="AY15" s="712">
        <v>1273612</v>
      </c>
      <c r="AZ15" s="713">
        <v>1691565</v>
      </c>
      <c r="BA15" s="713">
        <v>593171</v>
      </c>
      <c r="BB15" s="714">
        <v>516234</v>
      </c>
      <c r="BC15" s="715">
        <v>27.4</v>
      </c>
      <c r="BD15" s="716">
        <v>0.11</v>
      </c>
      <c r="BE15" s="892">
        <v>1712.5</v>
      </c>
      <c r="BF15" s="813" t="s">
        <v>647</v>
      </c>
      <c r="BG15" s="1893" t="s">
        <v>647</v>
      </c>
      <c r="BH15" s="718">
        <v>976813.9</v>
      </c>
      <c r="BI15" s="718">
        <v>956514.5</v>
      </c>
      <c r="BJ15" s="719">
        <v>21695</v>
      </c>
      <c r="BK15" s="720">
        <v>5.0999999999999996</v>
      </c>
      <c r="BL15" s="720">
        <v>4</v>
      </c>
      <c r="BM15" s="720">
        <v>7.2</v>
      </c>
      <c r="BN15" s="721">
        <v>499316.4</v>
      </c>
      <c r="BO15" s="722">
        <v>371489.1</v>
      </c>
      <c r="BP15" s="723">
        <v>91250</v>
      </c>
      <c r="BQ15" s="724">
        <v>356845.7</v>
      </c>
      <c r="BR15" s="724">
        <v>938.2</v>
      </c>
      <c r="BS15" s="724">
        <v>21769.7</v>
      </c>
      <c r="BT15" s="725">
        <v>37129.1</v>
      </c>
      <c r="BU15" s="724">
        <v>-11967.3</v>
      </c>
      <c r="BV15" s="724">
        <v>-23876.6</v>
      </c>
      <c r="BW15" s="937">
        <v>2106.9</v>
      </c>
      <c r="BX15" s="813" t="s">
        <v>647</v>
      </c>
    </row>
    <row r="16" spans="1:76" s="691" customFormat="1" ht="27" customHeight="1">
      <c r="A16" s="693" t="s">
        <v>87</v>
      </c>
      <c r="B16" s="821">
        <v>48607</v>
      </c>
      <c r="C16" s="694" t="s">
        <v>21</v>
      </c>
      <c r="D16" s="694" t="s">
        <v>21</v>
      </c>
      <c r="E16" s="694" t="s">
        <v>21</v>
      </c>
      <c r="F16" s="694">
        <v>119.8</v>
      </c>
      <c r="G16" s="694">
        <v>120.3</v>
      </c>
      <c r="H16" s="694">
        <v>118.3</v>
      </c>
      <c r="I16" s="694">
        <v>118.6</v>
      </c>
      <c r="J16" s="694">
        <v>125.3</v>
      </c>
      <c r="K16" s="694">
        <v>125.4</v>
      </c>
      <c r="L16" s="694">
        <v>115.3</v>
      </c>
      <c r="M16" s="694">
        <v>97.2</v>
      </c>
      <c r="N16" s="694">
        <v>77.599999999999994</v>
      </c>
      <c r="O16" s="694">
        <v>110.6</v>
      </c>
      <c r="P16" s="696" t="s">
        <v>168</v>
      </c>
      <c r="Q16" s="696" t="s">
        <v>169</v>
      </c>
      <c r="R16" s="822" t="s">
        <v>170</v>
      </c>
      <c r="S16" s="813" t="s">
        <v>87</v>
      </c>
      <c r="T16" s="698" t="s">
        <v>87</v>
      </c>
      <c r="U16" s="862">
        <v>24347</v>
      </c>
      <c r="V16" s="699">
        <v>23577</v>
      </c>
      <c r="W16" s="593">
        <v>3963</v>
      </c>
      <c r="X16" s="700" t="s">
        <v>176</v>
      </c>
      <c r="Y16" s="701">
        <v>100</v>
      </c>
      <c r="Z16" s="702">
        <v>100</v>
      </c>
      <c r="AA16" s="703">
        <v>2939605</v>
      </c>
      <c r="AB16" s="703">
        <v>2871119</v>
      </c>
      <c r="AC16" s="704" t="s">
        <v>186</v>
      </c>
      <c r="AD16" s="704" t="s">
        <v>187</v>
      </c>
      <c r="AE16" s="705" t="s">
        <v>188</v>
      </c>
      <c r="AF16" s="706" t="s">
        <v>189</v>
      </c>
      <c r="AG16" s="717">
        <v>94.5</v>
      </c>
      <c r="AH16" s="708">
        <v>92.5</v>
      </c>
      <c r="AI16" s="708">
        <v>95.9</v>
      </c>
      <c r="AJ16" s="700">
        <v>111.1</v>
      </c>
      <c r="AK16" s="708">
        <v>101.3</v>
      </c>
      <c r="AL16" s="863">
        <v>113</v>
      </c>
      <c r="AM16" s="813" t="s">
        <v>87</v>
      </c>
      <c r="AN16" s="698" t="s">
        <v>87</v>
      </c>
      <c r="AO16" s="891">
        <v>99.4</v>
      </c>
      <c r="AP16" s="706">
        <v>115.3</v>
      </c>
      <c r="AQ16" s="709">
        <v>109.45</v>
      </c>
      <c r="AR16" s="709">
        <v>143.65</v>
      </c>
      <c r="AS16" s="710">
        <v>250713</v>
      </c>
      <c r="AT16" s="710">
        <v>233354</v>
      </c>
      <c r="AU16" s="710">
        <v>5480</v>
      </c>
      <c r="AV16" s="710">
        <v>11880</v>
      </c>
      <c r="AW16" s="710">
        <v>30758</v>
      </c>
      <c r="AX16" s="711">
        <v>330624</v>
      </c>
      <c r="AY16" s="712">
        <v>1425887</v>
      </c>
      <c r="AZ16" s="713">
        <v>1845199</v>
      </c>
      <c r="BA16" s="713">
        <v>675205</v>
      </c>
      <c r="BB16" s="714">
        <v>599477</v>
      </c>
      <c r="BC16" s="715">
        <v>33</v>
      </c>
      <c r="BD16" s="716">
        <v>0.15</v>
      </c>
      <c r="BE16" s="892">
        <v>1529.5</v>
      </c>
      <c r="BF16" s="813" t="s">
        <v>87</v>
      </c>
      <c r="BG16" s="1893" t="s">
        <v>87</v>
      </c>
      <c r="BH16" s="718">
        <v>1034115.4</v>
      </c>
      <c r="BI16" s="718">
        <v>978498.8</v>
      </c>
      <c r="BJ16" s="719">
        <v>19296</v>
      </c>
      <c r="BK16" s="720">
        <v>2.2999999999999998</v>
      </c>
      <c r="BL16" s="720">
        <v>5.6</v>
      </c>
      <c r="BM16" s="720">
        <v>2.9</v>
      </c>
      <c r="BN16" s="721">
        <v>505603.1</v>
      </c>
      <c r="BO16" s="722">
        <v>422007.3</v>
      </c>
      <c r="BP16" s="723">
        <v>100526.1</v>
      </c>
      <c r="BQ16" s="724">
        <v>435274.7</v>
      </c>
      <c r="BR16" s="724">
        <v>1257.5</v>
      </c>
      <c r="BS16" s="724">
        <v>3197.5</v>
      </c>
      <c r="BT16" s="727">
        <v>5170.1000000000004</v>
      </c>
      <c r="BU16" s="724">
        <v>-5734.1</v>
      </c>
      <c r="BV16" s="724">
        <v>-1154</v>
      </c>
      <c r="BW16" s="937">
        <v>-2043.5</v>
      </c>
      <c r="BX16" s="813" t="s">
        <v>87</v>
      </c>
    </row>
    <row r="17" spans="1:76" s="691" customFormat="1" ht="27" customHeight="1">
      <c r="A17" s="693" t="s">
        <v>623</v>
      </c>
      <c r="B17" s="821">
        <v>48747</v>
      </c>
      <c r="C17" s="694" t="s">
        <v>21</v>
      </c>
      <c r="D17" s="694" t="s">
        <v>21</v>
      </c>
      <c r="E17" s="694" t="s">
        <v>21</v>
      </c>
      <c r="F17" s="728">
        <v>119.7</v>
      </c>
      <c r="G17" s="728">
        <v>120</v>
      </c>
      <c r="H17" s="728">
        <v>116.7</v>
      </c>
      <c r="I17" s="728">
        <v>116.8</v>
      </c>
      <c r="J17" s="728">
        <v>2172.1999999999998</v>
      </c>
      <c r="K17" s="728">
        <v>115.6</v>
      </c>
      <c r="L17" s="728">
        <v>119.3</v>
      </c>
      <c r="M17" s="728">
        <v>93.8</v>
      </c>
      <c r="N17" s="728">
        <v>74.400000000000006</v>
      </c>
      <c r="O17" s="728">
        <v>113.6</v>
      </c>
      <c r="P17" s="728">
        <v>20988.7</v>
      </c>
      <c r="Q17" s="728" t="s">
        <v>171</v>
      </c>
      <c r="R17" s="823" t="s">
        <v>172</v>
      </c>
      <c r="S17" s="813" t="s">
        <v>623</v>
      </c>
      <c r="T17" s="698" t="s">
        <v>623</v>
      </c>
      <c r="U17" s="864">
        <v>24394</v>
      </c>
      <c r="V17" s="729">
        <v>23506</v>
      </c>
      <c r="W17" s="730">
        <v>3836</v>
      </c>
      <c r="X17" s="731" t="s">
        <v>177</v>
      </c>
      <c r="Y17" s="731">
        <v>102.9</v>
      </c>
      <c r="Z17" s="732">
        <v>102.9</v>
      </c>
      <c r="AA17" s="733">
        <v>3000754</v>
      </c>
      <c r="AB17" s="733">
        <v>2928235</v>
      </c>
      <c r="AC17" s="704" t="s">
        <v>190</v>
      </c>
      <c r="AD17" s="704" t="s">
        <v>191</v>
      </c>
      <c r="AE17" s="705" t="s">
        <v>192</v>
      </c>
      <c r="AF17" s="706" t="s">
        <v>193</v>
      </c>
      <c r="AG17" s="734">
        <v>97.1</v>
      </c>
      <c r="AH17" s="734">
        <v>95.6</v>
      </c>
      <c r="AI17" s="734">
        <v>98.2</v>
      </c>
      <c r="AJ17" s="735">
        <v>110.9</v>
      </c>
      <c r="AK17" s="736">
        <v>110.1</v>
      </c>
      <c r="AL17" s="865">
        <v>111.2</v>
      </c>
      <c r="AM17" s="813" t="s">
        <v>623</v>
      </c>
      <c r="AN17" s="698" t="s">
        <v>623</v>
      </c>
      <c r="AO17" s="891">
        <v>101</v>
      </c>
      <c r="AP17" s="706">
        <v>120.4</v>
      </c>
      <c r="AQ17" s="709">
        <v>109.23</v>
      </c>
      <c r="AR17" s="709">
        <v>137.69999999999999</v>
      </c>
      <c r="AS17" s="710">
        <v>255253</v>
      </c>
      <c r="AT17" s="737">
        <v>254823</v>
      </c>
      <c r="AU17" s="710">
        <v>18049</v>
      </c>
      <c r="AV17" s="710">
        <v>-17620</v>
      </c>
      <c r="AW17" s="710">
        <v>37346</v>
      </c>
      <c r="AX17" s="738">
        <v>389395</v>
      </c>
      <c r="AY17" s="738">
        <v>1566850</v>
      </c>
      <c r="AZ17" s="712">
        <v>2018785</v>
      </c>
      <c r="BA17" s="713">
        <v>751273</v>
      </c>
      <c r="BB17" s="738">
        <v>666319</v>
      </c>
      <c r="BC17" s="739">
        <v>33.299999999999997</v>
      </c>
      <c r="BD17" s="716">
        <v>0.14000000000000001</v>
      </c>
      <c r="BE17" s="893">
        <v>1429</v>
      </c>
      <c r="BF17" s="813" t="s">
        <v>623</v>
      </c>
      <c r="BG17" s="1893" t="s">
        <v>623</v>
      </c>
      <c r="BH17" s="718">
        <v>1069783.1000000001</v>
      </c>
      <c r="BI17" s="718">
        <v>981625.1</v>
      </c>
      <c r="BJ17" s="719">
        <v>17193</v>
      </c>
      <c r="BK17" s="720">
        <v>0.3</v>
      </c>
      <c r="BL17" s="720">
        <v>3.2</v>
      </c>
      <c r="BM17" s="720">
        <v>-1.5</v>
      </c>
      <c r="BN17" s="721">
        <v>505017.7</v>
      </c>
      <c r="BO17" s="722">
        <v>363533.6</v>
      </c>
      <c r="BP17" s="723">
        <v>76425.5</v>
      </c>
      <c r="BQ17" s="724">
        <v>323084.5</v>
      </c>
      <c r="BR17" s="724">
        <v>1167.5999999999999</v>
      </c>
      <c r="BS17" s="724">
        <v>32790.5</v>
      </c>
      <c r="BT17" s="724">
        <v>37866</v>
      </c>
      <c r="BU17" s="724">
        <v>-6640.5</v>
      </c>
      <c r="BV17" s="724">
        <v>-34651.199999999997</v>
      </c>
      <c r="BW17" s="938">
        <v>1860.7</v>
      </c>
      <c r="BX17" s="813" t="s">
        <v>623</v>
      </c>
    </row>
    <row r="18" spans="1:76" s="691" customFormat="1" ht="27" customHeight="1">
      <c r="A18" s="693" t="s">
        <v>624</v>
      </c>
      <c r="B18" s="821">
        <v>48875</v>
      </c>
      <c r="C18" s="694" t="s">
        <v>21</v>
      </c>
      <c r="D18" s="694" t="s">
        <v>21</v>
      </c>
      <c r="E18" s="694" t="s">
        <v>21</v>
      </c>
      <c r="F18" s="728">
        <v>139.19999999999999</v>
      </c>
      <c r="G18" s="728">
        <v>140.1</v>
      </c>
      <c r="H18" s="728">
        <v>133.4</v>
      </c>
      <c r="I18" s="728">
        <v>133.6</v>
      </c>
      <c r="J18" s="728">
        <v>135.5</v>
      </c>
      <c r="K18" s="728">
        <v>135.6</v>
      </c>
      <c r="L18" s="728">
        <v>128.69999999999999</v>
      </c>
      <c r="M18" s="728">
        <v>101.7</v>
      </c>
      <c r="N18" s="728">
        <v>80.900000000000006</v>
      </c>
      <c r="O18" s="728">
        <v>121.2</v>
      </c>
      <c r="P18" s="728">
        <v>22731.200000000001</v>
      </c>
      <c r="Q18" s="728">
        <v>89814.3</v>
      </c>
      <c r="R18" s="823" t="s">
        <v>173</v>
      </c>
      <c r="S18" s="813" t="s">
        <v>624</v>
      </c>
      <c r="T18" s="698" t="s">
        <v>624</v>
      </c>
      <c r="U18" s="864">
        <v>24748</v>
      </c>
      <c r="V18" s="729">
        <v>23829</v>
      </c>
      <c r="W18" s="730">
        <v>4028</v>
      </c>
      <c r="X18" s="731" t="s">
        <v>174</v>
      </c>
      <c r="Y18" s="731">
        <v>115.2</v>
      </c>
      <c r="Z18" s="731">
        <v>115.2</v>
      </c>
      <c r="AA18" s="741">
        <v>3195551</v>
      </c>
      <c r="AB18" s="741">
        <v>3189945</v>
      </c>
      <c r="AC18" s="704" t="s">
        <v>194</v>
      </c>
      <c r="AD18" s="704" t="s">
        <v>195</v>
      </c>
      <c r="AE18" s="705" t="s">
        <v>196</v>
      </c>
      <c r="AF18" s="706" t="s">
        <v>193</v>
      </c>
      <c r="AG18" s="736">
        <v>100</v>
      </c>
      <c r="AH18" s="736">
        <v>100</v>
      </c>
      <c r="AI18" s="736">
        <v>100</v>
      </c>
      <c r="AJ18" s="735">
        <v>115.1</v>
      </c>
      <c r="AK18" s="736">
        <v>120</v>
      </c>
      <c r="AL18" s="865">
        <v>115.9</v>
      </c>
      <c r="AM18" s="813" t="s">
        <v>624</v>
      </c>
      <c r="AN18" s="698" t="s">
        <v>624</v>
      </c>
      <c r="AO18" s="891">
        <v>108.1</v>
      </c>
      <c r="AP18" s="706">
        <v>122.2</v>
      </c>
      <c r="AQ18" s="709">
        <v>106.43</v>
      </c>
      <c r="AR18" s="709">
        <v>145.01</v>
      </c>
      <c r="AS18" s="710">
        <v>270923</v>
      </c>
      <c r="AT18" s="742">
        <v>251147</v>
      </c>
      <c r="AU18" s="742">
        <v>3085</v>
      </c>
      <c r="AV18" s="742">
        <v>16692</v>
      </c>
      <c r="AW18" s="710">
        <v>43307</v>
      </c>
      <c r="AX18" s="738">
        <v>427792</v>
      </c>
      <c r="AY18" s="738">
        <v>1660530</v>
      </c>
      <c r="AZ18" s="712">
        <v>2137198</v>
      </c>
      <c r="BA18" s="713">
        <v>873891</v>
      </c>
      <c r="BB18" s="738">
        <v>785785</v>
      </c>
      <c r="BC18" s="739">
        <v>34.799999999999997</v>
      </c>
      <c r="BD18" s="716">
        <v>0.15</v>
      </c>
      <c r="BE18" s="893">
        <v>1765</v>
      </c>
      <c r="BF18" s="813" t="s">
        <v>624</v>
      </c>
      <c r="BG18" s="1893" t="s">
        <v>624</v>
      </c>
      <c r="BH18" s="718">
        <v>1173123.3999999999</v>
      </c>
      <c r="BI18" s="718">
        <v>1042111.3</v>
      </c>
      <c r="BJ18" s="719">
        <v>20759</v>
      </c>
      <c r="BK18" s="720">
        <v>6.2</v>
      </c>
      <c r="BL18" s="720">
        <v>-4.3</v>
      </c>
      <c r="BM18" s="743">
        <v>14.8</v>
      </c>
      <c r="BN18" s="744">
        <v>525772.80000000005</v>
      </c>
      <c r="BO18" s="722">
        <v>466383.8</v>
      </c>
      <c r="BP18" s="723">
        <v>93624.8</v>
      </c>
      <c r="BQ18" s="724">
        <v>425212.2</v>
      </c>
      <c r="BR18" s="724">
        <v>1138.9000000000001</v>
      </c>
      <c r="BS18" s="724">
        <v>29393.5</v>
      </c>
      <c r="BT18" s="724">
        <v>40082.5</v>
      </c>
      <c r="BU18" s="740">
        <v>-8626</v>
      </c>
      <c r="BV18" s="724">
        <v>-27478.5</v>
      </c>
      <c r="BW18" s="938">
        <v>-1915</v>
      </c>
      <c r="BX18" s="813" t="s">
        <v>624</v>
      </c>
    </row>
    <row r="19" spans="1:76" s="690" customFormat="1" ht="33" customHeight="1">
      <c r="A19" s="745">
        <v>2011</v>
      </c>
      <c r="B19" s="824">
        <v>49779</v>
      </c>
      <c r="C19" s="694" t="s">
        <v>21</v>
      </c>
      <c r="D19" s="694" t="s">
        <v>21</v>
      </c>
      <c r="E19" s="694" t="s">
        <v>21</v>
      </c>
      <c r="F19" s="746">
        <v>148.69999999999999</v>
      </c>
      <c r="G19" s="746">
        <v>149.9</v>
      </c>
      <c r="H19" s="746">
        <v>142.1</v>
      </c>
      <c r="I19" s="746">
        <v>142.5</v>
      </c>
      <c r="J19" s="746">
        <v>163.4</v>
      </c>
      <c r="K19" s="746">
        <v>163.6</v>
      </c>
      <c r="L19" s="746">
        <v>135.69999999999999</v>
      </c>
      <c r="M19" s="746">
        <v>100.5</v>
      </c>
      <c r="N19" s="746">
        <v>80</v>
      </c>
      <c r="O19" s="746">
        <v>126.4</v>
      </c>
      <c r="P19" s="746">
        <v>25239.7</v>
      </c>
      <c r="Q19" s="746">
        <v>93427.8</v>
      </c>
      <c r="R19" s="825">
        <v>137461</v>
      </c>
      <c r="S19" s="814" t="s">
        <v>1334</v>
      </c>
      <c r="T19" s="745">
        <v>2011</v>
      </c>
      <c r="U19" s="866">
        <v>25099</v>
      </c>
      <c r="V19" s="747">
        <v>24244</v>
      </c>
      <c r="W19" s="627">
        <v>4091</v>
      </c>
      <c r="X19" s="748">
        <v>3.4</v>
      </c>
      <c r="Y19" s="748">
        <f>AVERAGE(Y22,Y28,Y25)</f>
        <v>122.36666666666667</v>
      </c>
      <c r="Z19" s="748">
        <f>AVERAGE(Z22,Z28,Z25)</f>
        <v>122.56666666666666</v>
      </c>
      <c r="AA19" s="749">
        <f>AVERAGE(AA22,AA28,AA25,AA31)</f>
        <v>3175498.25</v>
      </c>
      <c r="AB19" s="749">
        <f>AVERAGE(AB22,AB28,AB25,AB31)</f>
        <v>3209058</v>
      </c>
      <c r="AC19" s="750">
        <v>4248.6000000000004</v>
      </c>
      <c r="AD19" s="750">
        <v>3364.7</v>
      </c>
      <c r="AE19" s="751">
        <v>74.099999999999994</v>
      </c>
      <c r="AF19" s="752">
        <v>13.4</v>
      </c>
      <c r="AG19" s="753">
        <v>104</v>
      </c>
      <c r="AH19" s="753">
        <v>105.7</v>
      </c>
      <c r="AI19" s="753">
        <v>102.7</v>
      </c>
      <c r="AJ19" s="754">
        <v>122.1</v>
      </c>
      <c r="AK19" s="754">
        <v>128.9</v>
      </c>
      <c r="AL19" s="867">
        <v>124.8</v>
      </c>
      <c r="AM19" s="814" t="s">
        <v>1334</v>
      </c>
      <c r="AN19" s="745">
        <v>2011</v>
      </c>
      <c r="AO19" s="894">
        <v>120.2</v>
      </c>
      <c r="AP19" s="752">
        <v>127.4</v>
      </c>
      <c r="AQ19" s="755">
        <v>111.13</v>
      </c>
      <c r="AR19" s="755">
        <v>164.43</v>
      </c>
      <c r="AS19" s="756">
        <v>274052</v>
      </c>
      <c r="AT19" s="756">
        <v>244631</v>
      </c>
      <c r="AU19" s="756">
        <v>2313</v>
      </c>
      <c r="AV19" s="757" t="s">
        <v>586</v>
      </c>
      <c r="AW19" s="756">
        <v>48658</v>
      </c>
      <c r="AX19" s="758">
        <v>442078</v>
      </c>
      <c r="AY19" s="758">
        <v>1751458</v>
      </c>
      <c r="AZ19" s="759">
        <v>2277679</v>
      </c>
      <c r="BA19" s="760">
        <v>947801</v>
      </c>
      <c r="BB19" s="758">
        <v>851664</v>
      </c>
      <c r="BC19" s="761">
        <v>34.200000000000003</v>
      </c>
      <c r="BD19" s="762">
        <v>0.11</v>
      </c>
      <c r="BE19" s="895">
        <v>1983.4</v>
      </c>
      <c r="BF19" s="814" t="s">
        <v>1334</v>
      </c>
      <c r="BG19" s="1894">
        <v>2011</v>
      </c>
      <c r="BH19" s="763">
        <f>SUM(BH20:BH31)</f>
        <v>1196742.5</v>
      </c>
      <c r="BI19" s="763">
        <v>1079765.6000000001</v>
      </c>
      <c r="BJ19" s="2113" t="s">
        <v>1335</v>
      </c>
      <c r="BK19" s="764">
        <v>3.6</v>
      </c>
      <c r="BL19" s="764">
        <v>-1</v>
      </c>
      <c r="BM19" s="765">
        <v>7.1</v>
      </c>
      <c r="BN19" s="2114" t="s">
        <v>1335</v>
      </c>
      <c r="BO19" s="766">
        <v>555213.69999999995</v>
      </c>
      <c r="BP19" s="767">
        <v>110575.8</v>
      </c>
      <c r="BQ19" s="768">
        <v>524413.1</v>
      </c>
      <c r="BR19" s="768">
        <v>1153.3</v>
      </c>
      <c r="BS19" s="768">
        <v>26505.3</v>
      </c>
      <c r="BT19" s="768">
        <v>30950.3</v>
      </c>
      <c r="BU19" s="769">
        <v>-4377.3999999999996</v>
      </c>
      <c r="BV19" s="768">
        <v>-31964.6</v>
      </c>
      <c r="BW19" s="939">
        <v>5459.3</v>
      </c>
      <c r="BX19" s="814" t="s">
        <v>1334</v>
      </c>
    </row>
    <row r="20" spans="1:76" s="691" customFormat="1" ht="27" customHeight="1">
      <c r="A20" s="808" t="s">
        <v>2371</v>
      </c>
      <c r="B20" s="826" t="s">
        <v>1336</v>
      </c>
      <c r="C20" s="728">
        <v>134.6</v>
      </c>
      <c r="D20" s="728">
        <v>136.69999999999999</v>
      </c>
      <c r="E20" s="728">
        <v>146.19999999999999</v>
      </c>
      <c r="F20" s="728">
        <v>148.80000000000001</v>
      </c>
      <c r="G20" s="728">
        <v>149.6</v>
      </c>
      <c r="H20" s="728">
        <v>145.19999999999999</v>
      </c>
      <c r="I20" s="728">
        <v>145.6</v>
      </c>
      <c r="J20" s="728">
        <v>132.30000000000001</v>
      </c>
      <c r="K20" s="728">
        <v>132.5</v>
      </c>
      <c r="L20" s="728">
        <v>133.1</v>
      </c>
      <c r="M20" s="728">
        <v>101.6</v>
      </c>
      <c r="N20" s="728">
        <v>83.6</v>
      </c>
      <c r="O20" s="728">
        <v>128.19999999999999</v>
      </c>
      <c r="P20" s="728">
        <v>2008.8</v>
      </c>
      <c r="Q20" s="728">
        <v>4926.6000000000004</v>
      </c>
      <c r="R20" s="827">
        <v>9569</v>
      </c>
      <c r="S20" s="815" t="s">
        <v>323</v>
      </c>
      <c r="T20" s="808" t="s">
        <v>2371</v>
      </c>
      <c r="U20" s="864">
        <v>24114</v>
      </c>
      <c r="V20" s="729">
        <v>23196</v>
      </c>
      <c r="W20" s="730">
        <v>4148</v>
      </c>
      <c r="X20" s="731">
        <v>3.8</v>
      </c>
      <c r="Y20" s="731">
        <v>0</v>
      </c>
      <c r="Z20" s="731">
        <v>0</v>
      </c>
      <c r="AA20" s="731">
        <v>0</v>
      </c>
      <c r="AB20" s="731">
        <v>0</v>
      </c>
      <c r="AC20" s="705">
        <v>0</v>
      </c>
      <c r="AD20" s="705">
        <v>0</v>
      </c>
      <c r="AE20" s="705">
        <v>0</v>
      </c>
      <c r="AF20" s="706">
        <v>0</v>
      </c>
      <c r="AG20" s="736">
        <v>102.2</v>
      </c>
      <c r="AH20" s="736">
        <v>103.4</v>
      </c>
      <c r="AI20" s="736">
        <v>101.2</v>
      </c>
      <c r="AJ20" s="735">
        <v>119.7</v>
      </c>
      <c r="AK20" s="736">
        <v>139.4</v>
      </c>
      <c r="AL20" s="865">
        <v>120.8</v>
      </c>
      <c r="AM20" s="815" t="s">
        <v>323</v>
      </c>
      <c r="AN20" s="808" t="s">
        <v>2371</v>
      </c>
      <c r="AO20" s="891">
        <v>0</v>
      </c>
      <c r="AP20" s="706">
        <v>0</v>
      </c>
      <c r="AQ20" s="709">
        <v>108.58</v>
      </c>
      <c r="AR20" s="709">
        <v>156.13</v>
      </c>
      <c r="AS20" s="737">
        <v>32936</v>
      </c>
      <c r="AT20" s="737">
        <v>26906</v>
      </c>
      <c r="AU20" s="710">
        <v>394</v>
      </c>
      <c r="AV20" s="770" t="s">
        <v>587</v>
      </c>
      <c r="AW20" s="710">
        <v>48083</v>
      </c>
      <c r="AX20" s="771">
        <v>433253</v>
      </c>
      <c r="AY20" s="712">
        <v>1669219</v>
      </c>
      <c r="AZ20" s="712">
        <v>2144119</v>
      </c>
      <c r="BA20" s="712">
        <v>875289</v>
      </c>
      <c r="BB20" s="712">
        <v>784094</v>
      </c>
      <c r="BC20" s="739">
        <v>36.299999999999997</v>
      </c>
      <c r="BD20" s="716">
        <v>7.0000000000000007E-2</v>
      </c>
      <c r="BE20" s="893">
        <v>2091.6</v>
      </c>
      <c r="BF20" s="815" t="s">
        <v>323</v>
      </c>
      <c r="BG20" s="1895" t="s">
        <v>2371</v>
      </c>
      <c r="BH20" s="772">
        <v>0</v>
      </c>
      <c r="BI20" s="772">
        <v>0</v>
      </c>
      <c r="BJ20" s="772">
        <v>0</v>
      </c>
      <c r="BK20" s="772">
        <v>0</v>
      </c>
      <c r="BL20" s="772">
        <v>0</v>
      </c>
      <c r="BM20" s="772">
        <v>0</v>
      </c>
      <c r="BN20" s="772">
        <v>0</v>
      </c>
      <c r="BO20" s="773">
        <v>44465.4</v>
      </c>
      <c r="BP20" s="774">
        <v>8653.7999999999993</v>
      </c>
      <c r="BQ20" s="724">
        <v>41981.3</v>
      </c>
      <c r="BR20" s="724">
        <v>1114.3</v>
      </c>
      <c r="BS20" s="740">
        <v>154.69999999999999</v>
      </c>
      <c r="BT20" s="740">
        <v>1557.9</v>
      </c>
      <c r="BU20" s="740">
        <v>-1640.9</v>
      </c>
      <c r="BV20" s="724">
        <v>-1282</v>
      </c>
      <c r="BW20" s="937">
        <v>1127.3</v>
      </c>
      <c r="BX20" s="815" t="s">
        <v>323</v>
      </c>
    </row>
    <row r="21" spans="1:76" s="691" customFormat="1" ht="27" customHeight="1">
      <c r="A21" s="809" t="s">
        <v>2372</v>
      </c>
      <c r="B21" s="826" t="s">
        <v>1336</v>
      </c>
      <c r="C21" s="728">
        <v>134.80000000000001</v>
      </c>
      <c r="D21" s="728">
        <v>137.1</v>
      </c>
      <c r="E21" s="728">
        <v>146.9</v>
      </c>
      <c r="F21" s="728">
        <v>146.1</v>
      </c>
      <c r="G21" s="728">
        <v>147.19999999999999</v>
      </c>
      <c r="H21" s="728">
        <v>140</v>
      </c>
      <c r="I21" s="728">
        <v>140.4</v>
      </c>
      <c r="J21" s="728">
        <v>135.4</v>
      </c>
      <c r="K21" s="728">
        <v>135.5</v>
      </c>
      <c r="L21" s="728">
        <v>133.4</v>
      </c>
      <c r="M21" s="728">
        <v>88.5</v>
      </c>
      <c r="N21" s="728">
        <v>81.8</v>
      </c>
      <c r="O21" s="728">
        <v>113.5</v>
      </c>
      <c r="P21" s="728">
        <v>2045.1</v>
      </c>
      <c r="Q21" s="728">
        <v>4087.7</v>
      </c>
      <c r="R21" s="827">
        <v>7122</v>
      </c>
      <c r="S21" s="815" t="s">
        <v>325</v>
      </c>
      <c r="T21" s="809" t="s">
        <v>2372</v>
      </c>
      <c r="U21" s="864">
        <v>24431</v>
      </c>
      <c r="V21" s="729">
        <v>23336</v>
      </c>
      <c r="W21" s="730">
        <v>4149</v>
      </c>
      <c r="X21" s="731">
        <v>4.5</v>
      </c>
      <c r="Y21" s="731">
        <v>0</v>
      </c>
      <c r="Z21" s="731">
        <v>0</v>
      </c>
      <c r="AA21" s="731">
        <v>0</v>
      </c>
      <c r="AB21" s="731">
        <v>0</v>
      </c>
      <c r="AC21" s="705">
        <v>0</v>
      </c>
      <c r="AD21" s="705">
        <v>0</v>
      </c>
      <c r="AE21" s="705">
        <v>0</v>
      </c>
      <c r="AF21" s="706">
        <v>0</v>
      </c>
      <c r="AG21" s="736">
        <v>102.9</v>
      </c>
      <c r="AH21" s="736">
        <v>104.4</v>
      </c>
      <c r="AI21" s="736">
        <v>101.7</v>
      </c>
      <c r="AJ21" s="735">
        <v>120.5</v>
      </c>
      <c r="AK21" s="736">
        <v>139.9</v>
      </c>
      <c r="AL21" s="865">
        <v>122.2</v>
      </c>
      <c r="AM21" s="815" t="s">
        <v>325</v>
      </c>
      <c r="AN21" s="809" t="s">
        <v>2372</v>
      </c>
      <c r="AO21" s="891">
        <v>0</v>
      </c>
      <c r="AP21" s="706">
        <v>0</v>
      </c>
      <c r="AQ21" s="709">
        <v>110.56</v>
      </c>
      <c r="AR21" s="709">
        <v>160.9</v>
      </c>
      <c r="AS21" s="710">
        <v>47653</v>
      </c>
      <c r="AT21" s="710">
        <v>47199</v>
      </c>
      <c r="AU21" s="710">
        <v>1548</v>
      </c>
      <c r="AV21" s="770" t="s">
        <v>588</v>
      </c>
      <c r="AW21" s="710">
        <v>44656</v>
      </c>
      <c r="AX21" s="771">
        <v>432543</v>
      </c>
      <c r="AY21" s="712">
        <v>1673697</v>
      </c>
      <c r="AZ21" s="712">
        <v>2156080</v>
      </c>
      <c r="BA21" s="712">
        <v>891530</v>
      </c>
      <c r="BB21" s="712">
        <v>796893</v>
      </c>
      <c r="BC21" s="739">
        <v>29.5</v>
      </c>
      <c r="BD21" s="716">
        <v>0.08</v>
      </c>
      <c r="BE21" s="893">
        <v>2002.9</v>
      </c>
      <c r="BF21" s="815" t="s">
        <v>325</v>
      </c>
      <c r="BG21" s="1896" t="s">
        <v>2372</v>
      </c>
      <c r="BH21" s="772">
        <v>0</v>
      </c>
      <c r="BI21" s="772">
        <v>0</v>
      </c>
      <c r="BJ21" s="772">
        <v>0</v>
      </c>
      <c r="BK21" s="772">
        <v>0</v>
      </c>
      <c r="BL21" s="772">
        <v>0</v>
      </c>
      <c r="BM21" s="772">
        <v>0</v>
      </c>
      <c r="BN21" s="772">
        <v>0</v>
      </c>
      <c r="BO21" s="773">
        <v>38467.4</v>
      </c>
      <c r="BP21" s="774">
        <v>7775.7</v>
      </c>
      <c r="BQ21" s="724">
        <v>36401.599999999999</v>
      </c>
      <c r="BR21" s="724">
        <v>1127.9000000000001</v>
      </c>
      <c r="BS21" s="724">
        <v>1126.0999999999999</v>
      </c>
      <c r="BT21" s="725">
        <v>1530.8</v>
      </c>
      <c r="BU21" s="740">
        <v>-569.1</v>
      </c>
      <c r="BV21" s="740">
        <v>-1996.2</v>
      </c>
      <c r="BW21" s="937">
        <v>870.1</v>
      </c>
      <c r="BX21" s="815" t="s">
        <v>325</v>
      </c>
    </row>
    <row r="22" spans="1:76" s="691" customFormat="1" ht="27" customHeight="1">
      <c r="A22" s="809" t="s">
        <v>2373</v>
      </c>
      <c r="B22" s="826" t="s">
        <v>1336</v>
      </c>
      <c r="C22" s="728">
        <v>134.69999999999999</v>
      </c>
      <c r="D22" s="728">
        <v>137.6</v>
      </c>
      <c r="E22" s="728">
        <v>147.80000000000001</v>
      </c>
      <c r="F22" s="728">
        <v>148.30000000000001</v>
      </c>
      <c r="G22" s="728">
        <v>149.5</v>
      </c>
      <c r="H22" s="728">
        <v>143.30000000000001</v>
      </c>
      <c r="I22" s="728">
        <v>143.80000000000001</v>
      </c>
      <c r="J22" s="728">
        <v>136.9</v>
      </c>
      <c r="K22" s="728">
        <v>137</v>
      </c>
      <c r="L22" s="728">
        <v>134.5</v>
      </c>
      <c r="M22" s="728">
        <v>106.8</v>
      </c>
      <c r="N22" s="728">
        <v>81.3</v>
      </c>
      <c r="O22" s="728">
        <v>126.9</v>
      </c>
      <c r="P22" s="728">
        <v>2390.8000000000002</v>
      </c>
      <c r="Q22" s="728">
        <v>7261.8</v>
      </c>
      <c r="R22" s="827">
        <v>10438</v>
      </c>
      <c r="S22" s="815" t="s">
        <v>327</v>
      </c>
      <c r="T22" s="809" t="s">
        <v>2373</v>
      </c>
      <c r="U22" s="864">
        <v>24918</v>
      </c>
      <c r="V22" s="729">
        <v>23846</v>
      </c>
      <c r="W22" s="730">
        <v>4122</v>
      </c>
      <c r="X22" s="731">
        <v>4.3</v>
      </c>
      <c r="Y22" s="731">
        <v>123</v>
      </c>
      <c r="Z22" s="732">
        <v>122.4</v>
      </c>
      <c r="AA22" s="775">
        <v>3144897</v>
      </c>
      <c r="AB22" s="775">
        <v>3154032</v>
      </c>
      <c r="AC22" s="704">
        <v>4387.3</v>
      </c>
      <c r="AD22" s="704">
        <v>3478.9</v>
      </c>
      <c r="AE22" s="705">
        <v>74.2</v>
      </c>
      <c r="AF22" s="706">
        <v>12.6</v>
      </c>
      <c r="AG22" s="736">
        <v>103.3</v>
      </c>
      <c r="AH22" s="736">
        <v>104.9</v>
      </c>
      <c r="AI22" s="736">
        <v>102.1</v>
      </c>
      <c r="AJ22" s="735">
        <v>122</v>
      </c>
      <c r="AK22" s="736">
        <v>140</v>
      </c>
      <c r="AL22" s="865">
        <v>124.4</v>
      </c>
      <c r="AM22" s="815" t="s">
        <v>327</v>
      </c>
      <c r="AN22" s="809" t="s">
        <v>2373</v>
      </c>
      <c r="AO22" s="891">
        <v>118.2</v>
      </c>
      <c r="AP22" s="706">
        <v>125.3</v>
      </c>
      <c r="AQ22" s="709">
        <v>113.46</v>
      </c>
      <c r="AR22" s="709">
        <v>166.5</v>
      </c>
      <c r="AS22" s="710">
        <v>78692</v>
      </c>
      <c r="AT22" s="710">
        <v>81209</v>
      </c>
      <c r="AU22" s="710">
        <v>1917</v>
      </c>
      <c r="AV22" s="770" t="s">
        <v>589</v>
      </c>
      <c r="AW22" s="710">
        <v>43731</v>
      </c>
      <c r="AX22" s="771">
        <v>422368</v>
      </c>
      <c r="AY22" s="712">
        <v>1675789</v>
      </c>
      <c r="AZ22" s="712">
        <v>2161402</v>
      </c>
      <c r="BA22" s="712">
        <v>890656</v>
      </c>
      <c r="BB22" s="712">
        <v>801235</v>
      </c>
      <c r="BC22" s="739">
        <v>36.799999999999997</v>
      </c>
      <c r="BD22" s="716">
        <v>0.11</v>
      </c>
      <c r="BE22" s="893">
        <v>2002.7</v>
      </c>
      <c r="BF22" s="815" t="s">
        <v>327</v>
      </c>
      <c r="BG22" s="1896" t="s">
        <v>2373</v>
      </c>
      <c r="BH22" s="718">
        <v>288776.2</v>
      </c>
      <c r="BI22" s="718">
        <v>253529.3</v>
      </c>
      <c r="BJ22" s="719" t="s">
        <v>403</v>
      </c>
      <c r="BK22" s="776">
        <v>4.2</v>
      </c>
      <c r="BL22" s="772">
        <v>-8.6</v>
      </c>
      <c r="BM22" s="776">
        <v>9.8000000000000007</v>
      </c>
      <c r="BN22" s="772">
        <v>134053.70000000001</v>
      </c>
      <c r="BO22" s="773">
        <v>48053</v>
      </c>
      <c r="BP22" s="774">
        <v>10602.4</v>
      </c>
      <c r="BQ22" s="724">
        <v>45566</v>
      </c>
      <c r="BR22" s="724">
        <v>1107.2</v>
      </c>
      <c r="BS22" s="724">
        <v>1329.5</v>
      </c>
      <c r="BT22" s="725">
        <v>2754</v>
      </c>
      <c r="BU22" s="740">
        <v>-328</v>
      </c>
      <c r="BV22" s="740">
        <v>524.1</v>
      </c>
      <c r="BW22" s="938">
        <v>-1853.6</v>
      </c>
      <c r="BX22" s="815" t="s">
        <v>327</v>
      </c>
    </row>
    <row r="23" spans="1:76" s="691" customFormat="1" ht="27" customHeight="1">
      <c r="A23" s="809" t="s">
        <v>2374</v>
      </c>
      <c r="B23" s="826" t="s">
        <v>1336</v>
      </c>
      <c r="C23" s="728">
        <v>134.30000000000001</v>
      </c>
      <c r="D23" s="728">
        <v>137.5</v>
      </c>
      <c r="E23" s="728">
        <v>148.80000000000001</v>
      </c>
      <c r="F23" s="728">
        <v>146.6</v>
      </c>
      <c r="G23" s="728">
        <v>147.80000000000001</v>
      </c>
      <c r="H23" s="728">
        <v>141.4</v>
      </c>
      <c r="I23" s="728">
        <v>141.9</v>
      </c>
      <c r="J23" s="728">
        <v>138</v>
      </c>
      <c r="K23" s="728">
        <v>138.1</v>
      </c>
      <c r="L23" s="728">
        <v>135</v>
      </c>
      <c r="M23" s="728">
        <v>103</v>
      </c>
      <c r="N23" s="728">
        <v>79.400000000000006</v>
      </c>
      <c r="O23" s="728">
        <v>122.6</v>
      </c>
      <c r="P23" s="728">
        <v>1951.3</v>
      </c>
      <c r="Q23" s="728">
        <v>6669.9</v>
      </c>
      <c r="R23" s="827">
        <v>10598</v>
      </c>
      <c r="S23" s="815" t="s">
        <v>329</v>
      </c>
      <c r="T23" s="809" t="s">
        <v>2374</v>
      </c>
      <c r="U23" s="864">
        <v>25240</v>
      </c>
      <c r="V23" s="729">
        <v>24303</v>
      </c>
      <c r="W23" s="730">
        <v>4108</v>
      </c>
      <c r="X23" s="731">
        <v>3.7</v>
      </c>
      <c r="Y23" s="731">
        <v>0</v>
      </c>
      <c r="Z23" s="731">
        <v>0</v>
      </c>
      <c r="AA23" s="731">
        <v>0</v>
      </c>
      <c r="AB23" s="731">
        <v>0</v>
      </c>
      <c r="AC23" s="705">
        <v>0</v>
      </c>
      <c r="AD23" s="705">
        <v>0</v>
      </c>
      <c r="AE23" s="705">
        <v>0</v>
      </c>
      <c r="AF23" s="706">
        <v>0</v>
      </c>
      <c r="AG23" s="736">
        <v>103.4</v>
      </c>
      <c r="AH23" s="736">
        <v>104.6</v>
      </c>
      <c r="AI23" s="736">
        <v>102.4</v>
      </c>
      <c r="AJ23" s="735">
        <v>122.4</v>
      </c>
      <c r="AK23" s="736">
        <v>130.69999999999999</v>
      </c>
      <c r="AL23" s="865">
        <v>125.4</v>
      </c>
      <c r="AM23" s="815" t="s">
        <v>329</v>
      </c>
      <c r="AN23" s="809" t="s">
        <v>2374</v>
      </c>
      <c r="AO23" s="891">
        <v>0</v>
      </c>
      <c r="AP23" s="706">
        <v>0</v>
      </c>
      <c r="AQ23" s="709">
        <v>111.81</v>
      </c>
      <c r="AR23" s="709">
        <v>167.64</v>
      </c>
      <c r="AS23" s="710">
        <v>103561</v>
      </c>
      <c r="AT23" s="710">
        <v>104175</v>
      </c>
      <c r="AU23" s="710">
        <v>2646</v>
      </c>
      <c r="AV23" s="770">
        <v>728</v>
      </c>
      <c r="AW23" s="710">
        <v>44116</v>
      </c>
      <c r="AX23" s="771">
        <v>426690</v>
      </c>
      <c r="AY23" s="712">
        <v>1689262</v>
      </c>
      <c r="AZ23" s="712">
        <v>2177337</v>
      </c>
      <c r="BA23" s="712">
        <v>897086</v>
      </c>
      <c r="BB23" s="712">
        <v>810132</v>
      </c>
      <c r="BC23" s="739">
        <v>35.6</v>
      </c>
      <c r="BD23" s="716">
        <v>0.28999999999999998</v>
      </c>
      <c r="BE23" s="893">
        <v>2153.1</v>
      </c>
      <c r="BF23" s="815" t="s">
        <v>329</v>
      </c>
      <c r="BG23" s="1896" t="s">
        <v>2374</v>
      </c>
      <c r="BH23" s="772">
        <v>0</v>
      </c>
      <c r="BI23" s="772">
        <v>0</v>
      </c>
      <c r="BJ23" s="772">
        <v>0</v>
      </c>
      <c r="BK23" s="772">
        <v>0</v>
      </c>
      <c r="BL23" s="772">
        <v>0</v>
      </c>
      <c r="BM23" s="772">
        <v>0</v>
      </c>
      <c r="BN23" s="772">
        <v>0</v>
      </c>
      <c r="BO23" s="773">
        <v>48536.7</v>
      </c>
      <c r="BP23" s="774">
        <v>9646.6</v>
      </c>
      <c r="BQ23" s="724">
        <v>44188.5</v>
      </c>
      <c r="BR23" s="724">
        <v>1072.3</v>
      </c>
      <c r="BS23" s="724">
        <v>1277.5999999999999</v>
      </c>
      <c r="BT23" s="725">
        <v>3327.6</v>
      </c>
      <c r="BU23" s="740">
        <v>-178.8</v>
      </c>
      <c r="BV23" s="724">
        <v>394.7</v>
      </c>
      <c r="BW23" s="938">
        <v>-1672.3</v>
      </c>
      <c r="BX23" s="815" t="s">
        <v>329</v>
      </c>
    </row>
    <row r="24" spans="1:76" s="691" customFormat="1" ht="27" customHeight="1">
      <c r="A24" s="809" t="s">
        <v>2375</v>
      </c>
      <c r="B24" s="826" t="s">
        <v>1336</v>
      </c>
      <c r="C24" s="728">
        <v>134.80000000000001</v>
      </c>
      <c r="D24" s="728">
        <v>138.19999999999999</v>
      </c>
      <c r="E24" s="728">
        <v>150</v>
      </c>
      <c r="F24" s="728">
        <v>148.5</v>
      </c>
      <c r="G24" s="728">
        <v>149.80000000000001</v>
      </c>
      <c r="H24" s="728">
        <v>142.4</v>
      </c>
      <c r="I24" s="728">
        <v>142.9</v>
      </c>
      <c r="J24" s="728">
        <v>138.9</v>
      </c>
      <c r="K24" s="728">
        <v>139</v>
      </c>
      <c r="L24" s="728">
        <v>135.19999999999999</v>
      </c>
      <c r="M24" s="728">
        <v>103.1</v>
      </c>
      <c r="N24" s="728">
        <v>79.900000000000006</v>
      </c>
      <c r="O24" s="728">
        <v>128.6</v>
      </c>
      <c r="P24" s="728">
        <v>2113.1999999999998</v>
      </c>
      <c r="Q24" s="728">
        <v>6983.5</v>
      </c>
      <c r="R24" s="827">
        <v>12387</v>
      </c>
      <c r="S24" s="815" t="s">
        <v>1337</v>
      </c>
      <c r="T24" s="809" t="s">
        <v>2375</v>
      </c>
      <c r="U24" s="864">
        <v>25480</v>
      </c>
      <c r="V24" s="729">
        <v>24661</v>
      </c>
      <c r="W24" s="730">
        <v>4137</v>
      </c>
      <c r="X24" s="731">
        <v>3.2</v>
      </c>
      <c r="Y24" s="731">
        <v>0</v>
      </c>
      <c r="Z24" s="731">
        <v>0</v>
      </c>
      <c r="AA24" s="731">
        <v>0</v>
      </c>
      <c r="AB24" s="731">
        <v>0</v>
      </c>
      <c r="AC24" s="705">
        <v>0</v>
      </c>
      <c r="AD24" s="705">
        <v>0</v>
      </c>
      <c r="AE24" s="705">
        <v>0</v>
      </c>
      <c r="AF24" s="706">
        <v>0</v>
      </c>
      <c r="AG24" s="736">
        <v>103.6</v>
      </c>
      <c r="AH24" s="736">
        <v>104.7</v>
      </c>
      <c r="AI24" s="736">
        <v>102.6</v>
      </c>
      <c r="AJ24" s="735">
        <v>122.3</v>
      </c>
      <c r="AK24" s="736">
        <v>122.3</v>
      </c>
      <c r="AL24" s="865">
        <v>125.6</v>
      </c>
      <c r="AM24" s="815" t="s">
        <v>1337</v>
      </c>
      <c r="AN24" s="809" t="s">
        <v>2375</v>
      </c>
      <c r="AO24" s="891">
        <v>0</v>
      </c>
      <c r="AP24" s="706">
        <v>0</v>
      </c>
      <c r="AQ24" s="709">
        <v>110.16</v>
      </c>
      <c r="AR24" s="709">
        <v>163.86</v>
      </c>
      <c r="AS24" s="710">
        <v>136321</v>
      </c>
      <c r="AT24" s="710">
        <v>125121</v>
      </c>
      <c r="AU24" s="710">
        <v>2405</v>
      </c>
      <c r="AV24" s="770">
        <v>-337</v>
      </c>
      <c r="AW24" s="710">
        <v>44679</v>
      </c>
      <c r="AX24" s="771">
        <v>414732</v>
      </c>
      <c r="AY24" s="712">
        <v>1684436</v>
      </c>
      <c r="AZ24" s="712">
        <v>2179551</v>
      </c>
      <c r="BA24" s="712">
        <v>898463</v>
      </c>
      <c r="BB24" s="712">
        <v>811445</v>
      </c>
      <c r="BC24" s="739">
        <v>35.4</v>
      </c>
      <c r="BD24" s="716">
        <v>0.11</v>
      </c>
      <c r="BE24" s="893">
        <v>2121.9</v>
      </c>
      <c r="BF24" s="815" t="s">
        <v>1337</v>
      </c>
      <c r="BG24" s="1896" t="s">
        <v>2375</v>
      </c>
      <c r="BH24" s="772">
        <v>0</v>
      </c>
      <c r="BI24" s="772">
        <v>0</v>
      </c>
      <c r="BJ24" s="772">
        <v>0</v>
      </c>
      <c r="BK24" s="772">
        <v>0</v>
      </c>
      <c r="BL24" s="772">
        <v>0</v>
      </c>
      <c r="BM24" s="772">
        <v>0</v>
      </c>
      <c r="BN24" s="772">
        <v>0</v>
      </c>
      <c r="BO24" s="773">
        <v>47331.3</v>
      </c>
      <c r="BP24" s="774">
        <v>9109.4</v>
      </c>
      <c r="BQ24" s="724">
        <v>45284.9</v>
      </c>
      <c r="BR24" s="724">
        <v>1080.5999999999999</v>
      </c>
      <c r="BS24" s="724">
        <v>2183.9</v>
      </c>
      <c r="BT24" s="725">
        <v>1633.8</v>
      </c>
      <c r="BU24" s="740">
        <v>15.5</v>
      </c>
      <c r="BV24" s="724">
        <v>-3956.7</v>
      </c>
      <c r="BW24" s="937">
        <v>1772.8</v>
      </c>
      <c r="BX24" s="815" t="s">
        <v>1337</v>
      </c>
    </row>
    <row r="25" spans="1:76" s="691" customFormat="1" ht="27" customHeight="1">
      <c r="A25" s="809" t="s">
        <v>2376</v>
      </c>
      <c r="B25" s="826" t="s">
        <v>1336</v>
      </c>
      <c r="C25" s="728">
        <v>135.69999999999999</v>
      </c>
      <c r="D25" s="728">
        <v>139.1</v>
      </c>
      <c r="E25" s="728">
        <v>151.19999999999999</v>
      </c>
      <c r="F25" s="728">
        <v>149.80000000000001</v>
      </c>
      <c r="G25" s="728">
        <v>151</v>
      </c>
      <c r="H25" s="728">
        <v>143.6</v>
      </c>
      <c r="I25" s="728">
        <v>144</v>
      </c>
      <c r="J25" s="728">
        <v>141.9</v>
      </c>
      <c r="K25" s="728">
        <v>142</v>
      </c>
      <c r="L25" s="728">
        <v>135.4</v>
      </c>
      <c r="M25" s="728">
        <v>104.9</v>
      </c>
      <c r="N25" s="728">
        <v>80.5</v>
      </c>
      <c r="O25" s="728">
        <v>125.7</v>
      </c>
      <c r="P25" s="728">
        <v>2611.1999999999998</v>
      </c>
      <c r="Q25" s="728">
        <v>11448.1</v>
      </c>
      <c r="R25" s="827">
        <v>11039</v>
      </c>
      <c r="S25" s="815" t="s">
        <v>1338</v>
      </c>
      <c r="T25" s="809" t="s">
        <v>2376</v>
      </c>
      <c r="U25" s="864">
        <v>25592</v>
      </c>
      <c r="V25" s="729">
        <v>24752</v>
      </c>
      <c r="W25" s="730">
        <v>4135</v>
      </c>
      <c r="X25" s="731">
        <v>3.3</v>
      </c>
      <c r="Y25" s="731">
        <v>122.7</v>
      </c>
      <c r="Z25" s="732">
        <v>123.5</v>
      </c>
      <c r="AA25" s="775">
        <v>3008433</v>
      </c>
      <c r="AB25" s="775">
        <v>2973156</v>
      </c>
      <c r="AC25" s="704">
        <v>4091.6</v>
      </c>
      <c r="AD25" s="704">
        <v>3252.8</v>
      </c>
      <c r="AE25" s="705">
        <v>74.400000000000006</v>
      </c>
      <c r="AF25" s="706">
        <v>13.2</v>
      </c>
      <c r="AG25" s="736">
        <v>103.8</v>
      </c>
      <c r="AH25" s="736">
        <v>105</v>
      </c>
      <c r="AI25" s="736">
        <v>102.8</v>
      </c>
      <c r="AJ25" s="735">
        <v>121.9</v>
      </c>
      <c r="AK25" s="736">
        <v>120.9</v>
      </c>
      <c r="AL25" s="865">
        <v>125.1</v>
      </c>
      <c r="AM25" s="815" t="s">
        <v>1338</v>
      </c>
      <c r="AN25" s="809" t="s">
        <v>2376</v>
      </c>
      <c r="AO25" s="891">
        <v>113.8</v>
      </c>
      <c r="AP25" s="706">
        <v>127.1</v>
      </c>
      <c r="AQ25" s="709">
        <v>109.44</v>
      </c>
      <c r="AR25" s="709">
        <v>163.15</v>
      </c>
      <c r="AS25" s="710">
        <v>154325</v>
      </c>
      <c r="AT25" s="710">
        <v>154157</v>
      </c>
      <c r="AU25" s="710">
        <v>2513</v>
      </c>
      <c r="AV25" s="770" t="s">
        <v>590</v>
      </c>
      <c r="AW25" s="710">
        <v>44581</v>
      </c>
      <c r="AX25" s="771">
        <v>421697</v>
      </c>
      <c r="AY25" s="712">
        <v>1693132</v>
      </c>
      <c r="AZ25" s="712">
        <v>2194358</v>
      </c>
      <c r="BA25" s="712">
        <v>908396</v>
      </c>
      <c r="BB25" s="712">
        <v>816972</v>
      </c>
      <c r="BC25" s="739">
        <v>35.1</v>
      </c>
      <c r="BD25" s="716">
        <v>0.21</v>
      </c>
      <c r="BE25" s="893">
        <v>2074.6</v>
      </c>
      <c r="BF25" s="815" t="s">
        <v>1338</v>
      </c>
      <c r="BG25" s="1896" t="s">
        <v>2376</v>
      </c>
      <c r="BH25" s="718">
        <v>308321.2</v>
      </c>
      <c r="BI25" s="718">
        <v>272005.59999999998</v>
      </c>
      <c r="BJ25" s="719" t="s">
        <v>403</v>
      </c>
      <c r="BK25" s="776">
        <v>3.4</v>
      </c>
      <c r="BL25" s="776">
        <v>1</v>
      </c>
      <c r="BM25" s="776">
        <v>7.2</v>
      </c>
      <c r="BN25" s="772">
        <v>132106</v>
      </c>
      <c r="BO25" s="773">
        <v>46736.9</v>
      </c>
      <c r="BP25" s="774">
        <v>9710.2000000000007</v>
      </c>
      <c r="BQ25" s="724">
        <v>44824.800000000003</v>
      </c>
      <c r="BR25" s="724">
        <v>1078.0999999999999</v>
      </c>
      <c r="BS25" s="724">
        <v>2030.7</v>
      </c>
      <c r="BT25" s="725">
        <v>2699.6</v>
      </c>
      <c r="BU25" s="740">
        <v>-632.70000000000005</v>
      </c>
      <c r="BV25" s="740">
        <v>-3246</v>
      </c>
      <c r="BW25" s="938">
        <v>1215.3</v>
      </c>
      <c r="BX25" s="815" t="s">
        <v>1338</v>
      </c>
    </row>
    <row r="26" spans="1:76" s="691" customFormat="1" ht="27" customHeight="1">
      <c r="A26" s="809" t="s">
        <v>2377</v>
      </c>
      <c r="B26" s="826" t="s">
        <v>1336</v>
      </c>
      <c r="C26" s="728">
        <v>136.4</v>
      </c>
      <c r="D26" s="728">
        <v>140</v>
      </c>
      <c r="E26" s="728">
        <v>152.4</v>
      </c>
      <c r="F26" s="728">
        <v>149.1</v>
      </c>
      <c r="G26" s="728">
        <v>150.1</v>
      </c>
      <c r="H26" s="728">
        <v>142.4</v>
      </c>
      <c r="I26" s="728">
        <v>142.69999999999999</v>
      </c>
      <c r="J26" s="728">
        <v>144.69999999999999</v>
      </c>
      <c r="K26" s="728">
        <v>144.9</v>
      </c>
      <c r="L26" s="728">
        <v>135.69999999999999</v>
      </c>
      <c r="M26" s="728">
        <v>101</v>
      </c>
      <c r="N26" s="728">
        <v>79.900000000000006</v>
      </c>
      <c r="O26" s="728">
        <v>127.5</v>
      </c>
      <c r="P26" s="728">
        <v>1990.2</v>
      </c>
      <c r="Q26" s="728">
        <v>5097.6000000000004</v>
      </c>
      <c r="R26" s="827">
        <v>10461</v>
      </c>
      <c r="S26" s="815" t="s">
        <v>1339</v>
      </c>
      <c r="T26" s="809" t="s">
        <v>2377</v>
      </c>
      <c r="U26" s="864">
        <v>25473</v>
      </c>
      <c r="V26" s="729">
        <v>24636</v>
      </c>
      <c r="W26" s="730">
        <v>4079</v>
      </c>
      <c r="X26" s="731">
        <v>3.3</v>
      </c>
      <c r="Y26" s="731">
        <v>0</v>
      </c>
      <c r="Z26" s="731">
        <v>0</v>
      </c>
      <c r="AA26" s="731">
        <v>0</v>
      </c>
      <c r="AB26" s="731">
        <v>0</v>
      </c>
      <c r="AC26" s="705">
        <v>0</v>
      </c>
      <c r="AD26" s="705">
        <v>0</v>
      </c>
      <c r="AE26" s="705">
        <v>0</v>
      </c>
      <c r="AF26" s="706">
        <v>0</v>
      </c>
      <c r="AG26" s="736">
        <v>104.3</v>
      </c>
      <c r="AH26" s="736">
        <v>105.9</v>
      </c>
      <c r="AI26" s="736">
        <v>103.1</v>
      </c>
      <c r="AJ26" s="735">
        <v>122.4</v>
      </c>
      <c r="AK26" s="736">
        <v>125.8</v>
      </c>
      <c r="AL26" s="865">
        <v>125.4</v>
      </c>
      <c r="AM26" s="815" t="s">
        <v>1339</v>
      </c>
      <c r="AN26" s="809" t="s">
        <v>2377</v>
      </c>
      <c r="AO26" s="891">
        <v>0</v>
      </c>
      <c r="AP26" s="706">
        <v>0</v>
      </c>
      <c r="AQ26" s="709">
        <v>108</v>
      </c>
      <c r="AR26" s="709">
        <v>161.37</v>
      </c>
      <c r="AS26" s="710">
        <v>180680</v>
      </c>
      <c r="AT26" s="710">
        <v>170702</v>
      </c>
      <c r="AU26" s="710">
        <v>2549</v>
      </c>
      <c r="AV26" s="770" t="s">
        <v>591</v>
      </c>
      <c r="AW26" s="710">
        <v>44968</v>
      </c>
      <c r="AX26" s="771">
        <v>421106</v>
      </c>
      <c r="AY26" s="712">
        <v>1713183</v>
      </c>
      <c r="AZ26" s="712">
        <v>2223619</v>
      </c>
      <c r="BA26" s="712">
        <v>914146</v>
      </c>
      <c r="BB26" s="712">
        <v>825985</v>
      </c>
      <c r="BC26" s="739">
        <v>34.4</v>
      </c>
      <c r="BD26" s="716">
        <v>0.08</v>
      </c>
      <c r="BE26" s="893">
        <v>2150.1</v>
      </c>
      <c r="BF26" s="815" t="s">
        <v>1339</v>
      </c>
      <c r="BG26" s="1896" t="s">
        <v>2377</v>
      </c>
      <c r="BH26" s="772">
        <v>0</v>
      </c>
      <c r="BI26" s="772">
        <v>0</v>
      </c>
      <c r="BJ26" s="772">
        <v>0</v>
      </c>
      <c r="BK26" s="772">
        <v>0</v>
      </c>
      <c r="BL26" s="772">
        <v>0</v>
      </c>
      <c r="BM26" s="772">
        <v>0</v>
      </c>
      <c r="BN26" s="772">
        <v>0</v>
      </c>
      <c r="BO26" s="773">
        <v>48950.1</v>
      </c>
      <c r="BP26" s="774">
        <v>9561.7000000000007</v>
      </c>
      <c r="BQ26" s="724">
        <v>44296.1</v>
      </c>
      <c r="BR26" s="724">
        <v>1052.5999999999999</v>
      </c>
      <c r="BS26" s="724">
        <v>3773.6</v>
      </c>
      <c r="BT26" s="725">
        <v>4728</v>
      </c>
      <c r="BU26" s="740">
        <v>-690.9</v>
      </c>
      <c r="BV26" s="724">
        <v>-2469.1999999999998</v>
      </c>
      <c r="BW26" s="938">
        <v>-1304.4000000000001</v>
      </c>
      <c r="BX26" s="815" t="s">
        <v>1339</v>
      </c>
    </row>
    <row r="27" spans="1:76" s="691" customFormat="1" ht="27" customHeight="1">
      <c r="A27" s="809" t="s">
        <v>2378</v>
      </c>
      <c r="B27" s="826" t="s">
        <v>1336</v>
      </c>
      <c r="C27" s="728">
        <v>136.6</v>
      </c>
      <c r="D27" s="728">
        <v>140.69999999999999</v>
      </c>
      <c r="E27" s="728">
        <v>153.6</v>
      </c>
      <c r="F27" s="728">
        <v>147.9</v>
      </c>
      <c r="G27" s="728">
        <v>149</v>
      </c>
      <c r="H27" s="728">
        <v>141.6</v>
      </c>
      <c r="I27" s="728">
        <v>141.80000000000001</v>
      </c>
      <c r="J27" s="728">
        <v>149.19999999999999</v>
      </c>
      <c r="K27" s="728">
        <v>149.4</v>
      </c>
      <c r="L27" s="728">
        <v>135.80000000000001</v>
      </c>
      <c r="M27" s="728">
        <v>95.3</v>
      </c>
      <c r="N27" s="728">
        <v>79.8</v>
      </c>
      <c r="O27" s="728">
        <v>123.1</v>
      </c>
      <c r="P27" s="728">
        <v>1800.3</v>
      </c>
      <c r="Q27" s="728">
        <v>7300.5</v>
      </c>
      <c r="R27" s="827">
        <v>13788</v>
      </c>
      <c r="S27" s="815" t="s">
        <v>334</v>
      </c>
      <c r="T27" s="809" t="s">
        <v>2378</v>
      </c>
      <c r="U27" s="864">
        <v>25257</v>
      </c>
      <c r="V27" s="729">
        <v>24495</v>
      </c>
      <c r="W27" s="730">
        <v>4031</v>
      </c>
      <c r="X27" s="731">
        <v>3</v>
      </c>
      <c r="Y27" s="731">
        <v>0</v>
      </c>
      <c r="Z27" s="731">
        <v>0</v>
      </c>
      <c r="AA27" s="731">
        <v>0</v>
      </c>
      <c r="AB27" s="731">
        <v>0</v>
      </c>
      <c r="AC27" s="705">
        <v>0</v>
      </c>
      <c r="AD27" s="705">
        <v>0</v>
      </c>
      <c r="AE27" s="705">
        <v>0</v>
      </c>
      <c r="AF27" s="706">
        <v>0</v>
      </c>
      <c r="AG27" s="736">
        <v>105</v>
      </c>
      <c r="AH27" s="736">
        <v>107.1</v>
      </c>
      <c r="AI27" s="736">
        <v>103.3</v>
      </c>
      <c r="AJ27" s="735">
        <v>122.8</v>
      </c>
      <c r="AK27" s="736">
        <v>132</v>
      </c>
      <c r="AL27" s="865">
        <v>125.5</v>
      </c>
      <c r="AM27" s="815" t="s">
        <v>334</v>
      </c>
      <c r="AN27" s="809" t="s">
        <v>2378</v>
      </c>
      <c r="AO27" s="891">
        <v>0</v>
      </c>
      <c r="AP27" s="706">
        <v>0</v>
      </c>
      <c r="AQ27" s="709">
        <v>109.36</v>
      </c>
      <c r="AR27" s="709">
        <v>162.11000000000001</v>
      </c>
      <c r="AS27" s="710">
        <v>204594</v>
      </c>
      <c r="AT27" s="710">
        <v>186792</v>
      </c>
      <c r="AU27" s="710">
        <v>2577</v>
      </c>
      <c r="AV27" s="770" t="s">
        <v>592</v>
      </c>
      <c r="AW27" s="710">
        <v>45794</v>
      </c>
      <c r="AX27" s="771">
        <v>415647</v>
      </c>
      <c r="AY27" s="712">
        <v>1712196</v>
      </c>
      <c r="AZ27" s="712">
        <v>2226423</v>
      </c>
      <c r="BA27" s="712">
        <v>921067</v>
      </c>
      <c r="BB27" s="712">
        <v>833753</v>
      </c>
      <c r="BC27" s="739">
        <v>34.4</v>
      </c>
      <c r="BD27" s="777">
        <v>0.04</v>
      </c>
      <c r="BE27" s="893">
        <v>1869.4</v>
      </c>
      <c r="BF27" s="815" t="s">
        <v>334</v>
      </c>
      <c r="BG27" s="1896" t="s">
        <v>2378</v>
      </c>
      <c r="BH27" s="772">
        <v>0</v>
      </c>
      <c r="BI27" s="772">
        <v>0</v>
      </c>
      <c r="BJ27" s="772">
        <v>0</v>
      </c>
      <c r="BK27" s="772">
        <v>0</v>
      </c>
      <c r="BL27" s="772">
        <v>0</v>
      </c>
      <c r="BM27" s="772">
        <v>0</v>
      </c>
      <c r="BN27" s="772">
        <v>0</v>
      </c>
      <c r="BO27" s="773">
        <v>45792.1</v>
      </c>
      <c r="BP27" s="774">
        <v>9496.2999999999993</v>
      </c>
      <c r="BQ27" s="724">
        <v>45381.7</v>
      </c>
      <c r="BR27" s="724">
        <v>1071.7</v>
      </c>
      <c r="BS27" s="724">
        <v>292.60000000000002</v>
      </c>
      <c r="BT27" s="725">
        <v>371.5</v>
      </c>
      <c r="BU27" s="740">
        <v>-577.9</v>
      </c>
      <c r="BV27" s="724">
        <v>-1690.6</v>
      </c>
      <c r="BW27" s="938">
        <v>1398</v>
      </c>
      <c r="BX27" s="815" t="s">
        <v>334</v>
      </c>
    </row>
    <row r="28" spans="1:76" s="691" customFormat="1" ht="27" customHeight="1">
      <c r="A28" s="809" t="s">
        <v>2379</v>
      </c>
      <c r="B28" s="826" t="s">
        <v>1336</v>
      </c>
      <c r="C28" s="728">
        <v>136.6</v>
      </c>
      <c r="D28" s="728">
        <v>140.69999999999999</v>
      </c>
      <c r="E28" s="728">
        <v>154.5</v>
      </c>
      <c r="F28" s="728">
        <v>149.69999999999999</v>
      </c>
      <c r="G28" s="728">
        <v>150.69999999999999</v>
      </c>
      <c r="H28" s="728">
        <v>144.80000000000001</v>
      </c>
      <c r="I28" s="728">
        <v>145.1</v>
      </c>
      <c r="J28" s="728">
        <v>150</v>
      </c>
      <c r="K28" s="728">
        <v>150.19999999999999</v>
      </c>
      <c r="L28" s="728">
        <v>136.6</v>
      </c>
      <c r="M28" s="728">
        <v>97.6</v>
      </c>
      <c r="N28" s="728">
        <v>79</v>
      </c>
      <c r="O28" s="728">
        <v>127.5</v>
      </c>
      <c r="P28" s="728">
        <v>1913</v>
      </c>
      <c r="Q28" s="728">
        <v>7239.9</v>
      </c>
      <c r="R28" s="827">
        <v>11436</v>
      </c>
      <c r="S28" s="815" t="s">
        <v>336</v>
      </c>
      <c r="T28" s="809" t="s">
        <v>2379</v>
      </c>
      <c r="U28" s="864">
        <v>25076</v>
      </c>
      <c r="V28" s="729">
        <v>24318</v>
      </c>
      <c r="W28" s="730">
        <v>4014</v>
      </c>
      <c r="X28" s="731">
        <v>3</v>
      </c>
      <c r="Y28" s="731">
        <v>121.4</v>
      </c>
      <c r="Z28" s="732">
        <v>121.8</v>
      </c>
      <c r="AA28" s="775">
        <v>3276372</v>
      </c>
      <c r="AB28" s="775">
        <v>3369898</v>
      </c>
      <c r="AC28" s="704">
        <v>4335.3</v>
      </c>
      <c r="AD28" s="704">
        <v>3441.1</v>
      </c>
      <c r="AE28" s="705">
        <v>74.2</v>
      </c>
      <c r="AF28" s="706">
        <v>14.1</v>
      </c>
      <c r="AG28" s="736">
        <v>104.9</v>
      </c>
      <c r="AH28" s="736">
        <v>107.1</v>
      </c>
      <c r="AI28" s="736">
        <v>103.1</v>
      </c>
      <c r="AJ28" s="735">
        <v>122.9</v>
      </c>
      <c r="AK28" s="736">
        <v>126.4</v>
      </c>
      <c r="AL28" s="865">
        <v>126.1</v>
      </c>
      <c r="AM28" s="815" t="s">
        <v>336</v>
      </c>
      <c r="AN28" s="809" t="s">
        <v>2379</v>
      </c>
      <c r="AO28" s="891">
        <v>119.2</v>
      </c>
      <c r="AP28" s="706">
        <v>128.9</v>
      </c>
      <c r="AQ28" s="709">
        <v>113.08</v>
      </c>
      <c r="AR28" s="709">
        <v>168.05</v>
      </c>
      <c r="AS28" s="710">
        <v>228495</v>
      </c>
      <c r="AT28" s="710">
        <v>209916</v>
      </c>
      <c r="AU28" s="710">
        <v>1790</v>
      </c>
      <c r="AV28" s="770" t="s">
        <v>593</v>
      </c>
      <c r="AW28" s="710">
        <v>47509</v>
      </c>
      <c r="AX28" s="771">
        <v>418253</v>
      </c>
      <c r="AY28" s="712">
        <v>1727997</v>
      </c>
      <c r="AZ28" s="712">
        <v>2246644</v>
      </c>
      <c r="BA28" s="712">
        <v>927486</v>
      </c>
      <c r="BB28" s="712">
        <v>837888</v>
      </c>
      <c r="BC28" s="739">
        <v>32.5</v>
      </c>
      <c r="BD28" s="716">
        <v>0.05</v>
      </c>
      <c r="BE28" s="893">
        <v>1791</v>
      </c>
      <c r="BF28" s="815" t="s">
        <v>336</v>
      </c>
      <c r="BG28" s="1896" t="s">
        <v>2379</v>
      </c>
      <c r="BH28" s="718">
        <v>315014.5</v>
      </c>
      <c r="BI28" s="718">
        <v>269600.2</v>
      </c>
      <c r="BJ28" s="719" t="s">
        <v>403</v>
      </c>
      <c r="BK28" s="772">
        <v>3.5</v>
      </c>
      <c r="BL28" s="772">
        <v>-2.7</v>
      </c>
      <c r="BM28" s="772">
        <v>6.1</v>
      </c>
      <c r="BN28" s="772">
        <v>134706.4</v>
      </c>
      <c r="BO28" s="773">
        <v>46511</v>
      </c>
      <c r="BP28" s="774">
        <v>9081.4</v>
      </c>
      <c r="BQ28" s="724">
        <v>45279.5</v>
      </c>
      <c r="BR28" s="724">
        <v>1179.5</v>
      </c>
      <c r="BS28" s="724">
        <v>2829.8</v>
      </c>
      <c r="BT28" s="725">
        <v>2098.1999999999998</v>
      </c>
      <c r="BU28" s="740">
        <v>70.599999999999994</v>
      </c>
      <c r="BV28" s="724">
        <v>-4161.1000000000004</v>
      </c>
      <c r="BW28" s="937">
        <v>1331.3</v>
      </c>
      <c r="BX28" s="815" t="s">
        <v>336</v>
      </c>
    </row>
    <row r="29" spans="1:76" s="691" customFormat="1" ht="27" customHeight="1">
      <c r="A29" s="809" t="s">
        <v>2380</v>
      </c>
      <c r="B29" s="826" t="s">
        <v>1336</v>
      </c>
      <c r="C29" s="728">
        <v>136.80000000000001</v>
      </c>
      <c r="D29" s="728">
        <v>141.1</v>
      </c>
      <c r="E29" s="728">
        <v>155.30000000000001</v>
      </c>
      <c r="F29" s="728">
        <v>149.19999999999999</v>
      </c>
      <c r="G29" s="728">
        <v>150.30000000000001</v>
      </c>
      <c r="H29" s="728">
        <v>143</v>
      </c>
      <c r="I29" s="728">
        <v>143.30000000000001</v>
      </c>
      <c r="J29" s="728">
        <v>154.80000000000001</v>
      </c>
      <c r="K29" s="728">
        <v>155</v>
      </c>
      <c r="L29" s="728">
        <v>137.80000000000001</v>
      </c>
      <c r="M29" s="728">
        <v>102.9</v>
      </c>
      <c r="N29" s="728">
        <v>78.8</v>
      </c>
      <c r="O29" s="728">
        <v>128.80000000000001</v>
      </c>
      <c r="P29" s="728">
        <v>1977.1</v>
      </c>
      <c r="Q29" s="728">
        <v>7111.4</v>
      </c>
      <c r="R29" s="827">
        <v>13452</v>
      </c>
      <c r="S29" s="815" t="s">
        <v>338</v>
      </c>
      <c r="T29" s="809" t="s">
        <v>2380</v>
      </c>
      <c r="U29" s="864">
        <v>25409</v>
      </c>
      <c r="V29" s="729">
        <v>24673</v>
      </c>
      <c r="W29" s="730">
        <v>4044</v>
      </c>
      <c r="X29" s="731">
        <v>2.9</v>
      </c>
      <c r="Y29" s="731">
        <v>0</v>
      </c>
      <c r="Z29" s="731">
        <v>0</v>
      </c>
      <c r="AA29" s="731">
        <v>0</v>
      </c>
      <c r="AB29" s="731">
        <v>0</v>
      </c>
      <c r="AC29" s="705">
        <v>0</v>
      </c>
      <c r="AD29" s="705">
        <v>0</v>
      </c>
      <c r="AE29" s="705">
        <v>0</v>
      </c>
      <c r="AF29" s="706">
        <v>0</v>
      </c>
      <c r="AG29" s="736">
        <v>104.7</v>
      </c>
      <c r="AH29" s="736">
        <v>106.6</v>
      </c>
      <c r="AI29" s="736">
        <v>103.2</v>
      </c>
      <c r="AJ29" s="735">
        <v>122.6</v>
      </c>
      <c r="AK29" s="736">
        <v>119.8</v>
      </c>
      <c r="AL29" s="865">
        <v>126.3</v>
      </c>
      <c r="AM29" s="815" t="s">
        <v>338</v>
      </c>
      <c r="AN29" s="809" t="s">
        <v>2380</v>
      </c>
      <c r="AO29" s="891">
        <v>0</v>
      </c>
      <c r="AP29" s="706">
        <v>0</v>
      </c>
      <c r="AQ29" s="709">
        <v>114.71</v>
      </c>
      <c r="AR29" s="709">
        <v>169.48</v>
      </c>
      <c r="AS29" s="710">
        <v>258687</v>
      </c>
      <c r="AT29" s="710">
        <v>226728</v>
      </c>
      <c r="AU29" s="710">
        <v>1908</v>
      </c>
      <c r="AV29" s="770" t="s">
        <v>594</v>
      </c>
      <c r="AW29" s="710">
        <v>47126</v>
      </c>
      <c r="AX29" s="771">
        <v>418674</v>
      </c>
      <c r="AY29" s="712">
        <v>1742069</v>
      </c>
      <c r="AZ29" s="712">
        <v>2263895</v>
      </c>
      <c r="BA29" s="712">
        <v>938947</v>
      </c>
      <c r="BB29" s="712">
        <v>850520</v>
      </c>
      <c r="BC29" s="739">
        <v>34.700000000000003</v>
      </c>
      <c r="BD29" s="716">
        <v>0.05</v>
      </c>
      <c r="BE29" s="893">
        <v>1825.9</v>
      </c>
      <c r="BF29" s="815" t="s">
        <v>338</v>
      </c>
      <c r="BG29" s="1896" t="s">
        <v>2380</v>
      </c>
      <c r="BH29" s="772">
        <v>0</v>
      </c>
      <c r="BI29" s="772">
        <v>0</v>
      </c>
      <c r="BJ29" s="772">
        <v>0</v>
      </c>
      <c r="BK29" s="772">
        <v>0</v>
      </c>
      <c r="BL29" s="772">
        <v>0</v>
      </c>
      <c r="BM29" s="772">
        <v>0</v>
      </c>
      <c r="BN29" s="772">
        <v>0</v>
      </c>
      <c r="BO29" s="773">
        <v>46613.5</v>
      </c>
      <c r="BP29" s="774">
        <v>8663.9</v>
      </c>
      <c r="BQ29" s="724">
        <v>42709.8</v>
      </c>
      <c r="BR29" s="724">
        <v>1104.5</v>
      </c>
      <c r="BS29" s="724">
        <v>4132.8999999999996</v>
      </c>
      <c r="BT29" s="725">
        <v>3547.2</v>
      </c>
      <c r="BU29" s="740">
        <v>2.8</v>
      </c>
      <c r="BV29" s="724">
        <v>-4391.8999999999996</v>
      </c>
      <c r="BW29" s="937">
        <v>259</v>
      </c>
      <c r="BX29" s="815" t="s">
        <v>338</v>
      </c>
    </row>
    <row r="30" spans="1:76" s="691" customFormat="1" ht="27" customHeight="1">
      <c r="A30" s="809" t="s">
        <v>2381</v>
      </c>
      <c r="B30" s="826" t="s">
        <v>1336</v>
      </c>
      <c r="C30" s="728">
        <v>137.1</v>
      </c>
      <c r="D30" s="728">
        <v>141.1</v>
      </c>
      <c r="E30" s="728">
        <v>156.30000000000001</v>
      </c>
      <c r="F30" s="728">
        <v>148.9</v>
      </c>
      <c r="G30" s="728">
        <v>150.5</v>
      </c>
      <c r="H30" s="728">
        <v>141.6</v>
      </c>
      <c r="I30" s="728">
        <v>142.5</v>
      </c>
      <c r="J30" s="728">
        <v>159.9</v>
      </c>
      <c r="K30" s="728">
        <v>160</v>
      </c>
      <c r="L30" s="728">
        <v>138.19999999999999</v>
      </c>
      <c r="M30" s="728">
        <v>101.9</v>
      </c>
      <c r="N30" s="728">
        <v>78.400000000000006</v>
      </c>
      <c r="O30" s="728">
        <v>129.30000000000001</v>
      </c>
      <c r="P30" s="728">
        <v>2317.3000000000002</v>
      </c>
      <c r="Q30" s="728">
        <v>8745.2999999999993</v>
      </c>
      <c r="R30" s="827">
        <v>10497</v>
      </c>
      <c r="S30" s="815" t="s">
        <v>340</v>
      </c>
      <c r="T30" s="809" t="s">
        <v>2381</v>
      </c>
      <c r="U30" s="864">
        <v>25318</v>
      </c>
      <c r="V30" s="729">
        <v>24589</v>
      </c>
      <c r="W30" s="730">
        <v>4054</v>
      </c>
      <c r="X30" s="731">
        <v>2.9</v>
      </c>
      <c r="Y30" s="731">
        <v>0</v>
      </c>
      <c r="Z30" s="731">
        <v>0</v>
      </c>
      <c r="AA30" s="731">
        <v>0</v>
      </c>
      <c r="AB30" s="731">
        <v>0</v>
      </c>
      <c r="AC30" s="705">
        <v>0</v>
      </c>
      <c r="AD30" s="705">
        <v>0</v>
      </c>
      <c r="AE30" s="705">
        <v>0</v>
      </c>
      <c r="AF30" s="706">
        <v>0</v>
      </c>
      <c r="AG30" s="736">
        <v>104.8</v>
      </c>
      <c r="AH30" s="736">
        <v>106.8</v>
      </c>
      <c r="AI30" s="736">
        <v>103.3</v>
      </c>
      <c r="AJ30" s="735">
        <v>122.9</v>
      </c>
      <c r="AK30" s="736">
        <v>122.2</v>
      </c>
      <c r="AL30" s="865">
        <v>125.7</v>
      </c>
      <c r="AM30" s="815" t="s">
        <v>340</v>
      </c>
      <c r="AN30" s="809" t="s">
        <v>2381</v>
      </c>
      <c r="AO30" s="891">
        <v>0</v>
      </c>
      <c r="AP30" s="706">
        <v>0</v>
      </c>
      <c r="AQ30" s="709">
        <v>112.02</v>
      </c>
      <c r="AR30" s="709">
        <v>166.84</v>
      </c>
      <c r="AS30" s="710">
        <v>274052</v>
      </c>
      <c r="AT30" s="710">
        <v>244631</v>
      </c>
      <c r="AU30" s="710">
        <v>2313</v>
      </c>
      <c r="AV30" s="770" t="s">
        <v>595</v>
      </c>
      <c r="AW30" s="710">
        <v>47495</v>
      </c>
      <c r="AX30" s="771">
        <v>421517</v>
      </c>
      <c r="AY30" s="712">
        <v>1750934</v>
      </c>
      <c r="AZ30" s="712">
        <v>2276971</v>
      </c>
      <c r="BA30" s="712">
        <v>942926</v>
      </c>
      <c r="BB30" s="712">
        <v>855716</v>
      </c>
      <c r="BC30" s="739">
        <v>37.4</v>
      </c>
      <c r="BD30" s="716">
        <v>0.09</v>
      </c>
      <c r="BE30" s="893">
        <v>1858.8</v>
      </c>
      <c r="BF30" s="815" t="s">
        <v>340</v>
      </c>
      <c r="BG30" s="1896" t="s">
        <v>2381</v>
      </c>
      <c r="BH30" s="772">
        <v>0</v>
      </c>
      <c r="BI30" s="772">
        <v>0</v>
      </c>
      <c r="BJ30" s="772">
        <v>0</v>
      </c>
      <c r="BK30" s="772">
        <v>0</v>
      </c>
      <c r="BL30" s="772">
        <v>0</v>
      </c>
      <c r="BM30" s="772">
        <v>0</v>
      </c>
      <c r="BN30" s="772">
        <v>0</v>
      </c>
      <c r="BO30" s="773">
        <v>46012.6</v>
      </c>
      <c r="BP30" s="774">
        <v>9466.2999999999993</v>
      </c>
      <c r="BQ30" s="724">
        <v>43010.5</v>
      </c>
      <c r="BR30" s="724">
        <v>1150.3</v>
      </c>
      <c r="BS30" s="724">
        <v>4564.6000000000004</v>
      </c>
      <c r="BT30" s="725">
        <v>3997.2</v>
      </c>
      <c r="BU30" s="740">
        <v>357.2</v>
      </c>
      <c r="BV30" s="724">
        <v>-6191.9</v>
      </c>
      <c r="BW30" s="938">
        <v>1627.3</v>
      </c>
      <c r="BX30" s="815" t="s">
        <v>340</v>
      </c>
    </row>
    <row r="31" spans="1:76" s="692" customFormat="1" ht="27" customHeight="1">
      <c r="A31" s="810" t="s">
        <v>2382</v>
      </c>
      <c r="B31" s="828" t="s">
        <v>1336</v>
      </c>
      <c r="C31" s="778">
        <v>137.69999999999999</v>
      </c>
      <c r="D31" s="778">
        <v>141.69999999999999</v>
      </c>
      <c r="E31" s="778">
        <v>157.80000000000001</v>
      </c>
      <c r="F31" s="778">
        <v>147.9</v>
      </c>
      <c r="G31" s="778">
        <v>149.1</v>
      </c>
      <c r="H31" s="778">
        <v>142.1</v>
      </c>
      <c r="I31" s="778">
        <v>142.6</v>
      </c>
      <c r="J31" s="778">
        <v>163.69999999999999</v>
      </c>
      <c r="K31" s="778">
        <v>163.9</v>
      </c>
      <c r="L31" s="778">
        <v>138.19999999999999</v>
      </c>
      <c r="M31" s="778">
        <v>99.6</v>
      </c>
      <c r="N31" s="778">
        <v>77</v>
      </c>
      <c r="O31" s="778">
        <v>135.6</v>
      </c>
      <c r="P31" s="778">
        <v>2121.5</v>
      </c>
      <c r="Q31" s="778">
        <v>16555.599999999999</v>
      </c>
      <c r="R31" s="829">
        <v>16674</v>
      </c>
      <c r="S31" s="816" t="s">
        <v>342</v>
      </c>
      <c r="T31" s="810" t="s">
        <v>2382</v>
      </c>
      <c r="U31" s="868">
        <v>24880</v>
      </c>
      <c r="V31" s="780">
        <v>24125</v>
      </c>
      <c r="W31" s="779">
        <v>4071</v>
      </c>
      <c r="X31" s="781">
        <v>3</v>
      </c>
      <c r="Y31" s="781">
        <v>0</v>
      </c>
      <c r="Z31" s="781">
        <v>0</v>
      </c>
      <c r="AA31" s="782">
        <v>3272291</v>
      </c>
      <c r="AB31" s="782">
        <v>3339146</v>
      </c>
      <c r="AC31" s="783">
        <v>4276.1000000000004</v>
      </c>
      <c r="AD31" s="783">
        <v>3328.7</v>
      </c>
      <c r="AE31" s="784">
        <v>72.7</v>
      </c>
      <c r="AF31" s="785">
        <v>13.7</v>
      </c>
      <c r="AG31" s="786">
        <v>105.2</v>
      </c>
      <c r="AH31" s="786">
        <v>107.3</v>
      </c>
      <c r="AI31" s="786">
        <v>103.5</v>
      </c>
      <c r="AJ31" s="787">
        <v>123.8</v>
      </c>
      <c r="AK31" s="786">
        <v>127.6</v>
      </c>
      <c r="AL31" s="869">
        <v>125.6</v>
      </c>
      <c r="AM31" s="816" t="s">
        <v>342</v>
      </c>
      <c r="AN31" s="810" t="s">
        <v>2382</v>
      </c>
      <c r="AO31" s="896">
        <v>119.3</v>
      </c>
      <c r="AP31" s="785">
        <v>128.30000000000001</v>
      </c>
      <c r="AQ31" s="788">
        <v>112.37</v>
      </c>
      <c r="AR31" s="788">
        <v>167.18</v>
      </c>
      <c r="AS31" s="789">
        <v>0</v>
      </c>
      <c r="AT31" s="789">
        <v>0</v>
      </c>
      <c r="AU31" s="789">
        <v>0</v>
      </c>
      <c r="AV31" s="789" t="s">
        <v>586</v>
      </c>
      <c r="AW31" s="790">
        <v>48658</v>
      </c>
      <c r="AX31" s="791">
        <v>442078</v>
      </c>
      <c r="AY31" s="792">
        <v>1751458</v>
      </c>
      <c r="AZ31" s="792">
        <v>2277679</v>
      </c>
      <c r="BA31" s="792">
        <v>947801</v>
      </c>
      <c r="BB31" s="792">
        <v>851664</v>
      </c>
      <c r="BC31" s="793">
        <v>39.5</v>
      </c>
      <c r="BD31" s="794">
        <v>0.09</v>
      </c>
      <c r="BE31" s="897">
        <v>1863.2</v>
      </c>
      <c r="BF31" s="816" t="s">
        <v>342</v>
      </c>
      <c r="BG31" s="1897" t="s">
        <v>2382</v>
      </c>
      <c r="BH31" s="795">
        <v>284630.59999999998</v>
      </c>
      <c r="BI31" s="795">
        <v>284630.59999999998</v>
      </c>
      <c r="BJ31" s="796" t="s">
        <v>403</v>
      </c>
      <c r="BK31" s="797">
        <v>3.4</v>
      </c>
      <c r="BL31" s="797">
        <v>4</v>
      </c>
      <c r="BM31" s="797">
        <v>5.5</v>
      </c>
      <c r="BN31" s="797">
        <v>0</v>
      </c>
      <c r="BO31" s="798">
        <v>47743.7</v>
      </c>
      <c r="BP31" s="799">
        <v>9108.1</v>
      </c>
      <c r="BQ31" s="800">
        <v>45488.5</v>
      </c>
      <c r="BR31" s="800">
        <v>1153.3</v>
      </c>
      <c r="BS31" s="800">
        <v>2809.3</v>
      </c>
      <c r="BT31" s="801">
        <v>2704.5</v>
      </c>
      <c r="BU31" s="802">
        <v>-205.2</v>
      </c>
      <c r="BV31" s="800">
        <v>-3497.8</v>
      </c>
      <c r="BW31" s="940">
        <v>688.5</v>
      </c>
      <c r="BX31" s="816" t="s">
        <v>342</v>
      </c>
    </row>
    <row r="32" spans="1:76" s="532" customFormat="1" ht="12" customHeight="1">
      <c r="A32" s="532" t="s">
        <v>158</v>
      </c>
      <c r="E32" s="677"/>
      <c r="F32" s="678"/>
      <c r="G32" s="679"/>
      <c r="H32" s="679"/>
      <c r="I32" s="677"/>
      <c r="J32" s="677"/>
      <c r="K32" s="677"/>
      <c r="M32" s="680"/>
      <c r="N32" s="680"/>
      <c r="P32" s="680"/>
      <c r="Q32" s="2184" t="s">
        <v>543</v>
      </c>
      <c r="R32" s="2184"/>
      <c r="S32" s="2184"/>
      <c r="T32" s="2153" t="s">
        <v>1341</v>
      </c>
      <c r="U32" s="2153"/>
      <c r="V32" s="2153"/>
      <c r="W32" s="2153"/>
      <c r="X32" s="2153"/>
      <c r="Y32" s="677"/>
      <c r="Z32" s="678"/>
      <c r="AA32" s="679"/>
      <c r="AB32" s="679"/>
      <c r="AC32" s="680"/>
      <c r="AD32" s="535"/>
      <c r="AF32" s="678"/>
      <c r="AG32" s="681"/>
      <c r="AH32" s="677"/>
      <c r="AI32" s="677"/>
      <c r="AM32" s="535" t="s">
        <v>24</v>
      </c>
      <c r="AN32" s="536" t="s">
        <v>1330</v>
      </c>
      <c r="AP32" s="535"/>
      <c r="AQ32" s="535"/>
      <c r="AR32" s="533"/>
      <c r="AS32" s="535"/>
      <c r="AT32" s="679"/>
      <c r="AU32" s="679"/>
      <c r="AW32" s="682"/>
      <c r="AX32" s="679"/>
      <c r="AY32" s="679"/>
      <c r="AZ32" s="683"/>
      <c r="BA32" s="684"/>
      <c r="BB32" s="684"/>
      <c r="BC32" s="677"/>
      <c r="BF32" s="535" t="s">
        <v>543</v>
      </c>
      <c r="BG32" s="532" t="s">
        <v>137</v>
      </c>
      <c r="BI32" s="679"/>
      <c r="BJ32" s="677"/>
      <c r="BK32" s="678"/>
      <c r="BL32" s="685"/>
      <c r="BM32" s="677"/>
      <c r="BN32" s="686"/>
      <c r="BO32" s="687"/>
      <c r="BP32" s="682"/>
      <c r="BQ32" s="679"/>
      <c r="BR32" s="679"/>
      <c r="BS32" s="677"/>
      <c r="BT32" s="679"/>
      <c r="BX32" s="535" t="s">
        <v>543</v>
      </c>
    </row>
    <row r="33" spans="1:76" s="532" customFormat="1" ht="12" customHeight="1">
      <c r="A33" s="532" t="s">
        <v>1331</v>
      </c>
      <c r="T33" s="2176" t="s">
        <v>1340</v>
      </c>
      <c r="U33" s="2176"/>
      <c r="V33" s="2176"/>
      <c r="W33" s="2176"/>
      <c r="X33" s="2176"/>
      <c r="AC33" s="536"/>
      <c r="AN33" s="357" t="s">
        <v>1332</v>
      </c>
      <c r="AR33" s="533"/>
      <c r="AW33" s="536"/>
      <c r="AZ33" s="684"/>
      <c r="BA33" s="684"/>
      <c r="BB33" s="684"/>
      <c r="BG33" s="532" t="s">
        <v>1333</v>
      </c>
      <c r="BO33" s="688"/>
      <c r="BP33" s="536"/>
      <c r="BS33" s="677"/>
      <c r="BX33" s="533"/>
    </row>
    <row r="34" spans="1:76" s="360" customFormat="1" ht="12" customHeight="1">
      <c r="A34" s="532"/>
      <c r="M34" s="680"/>
      <c r="P34" s="680"/>
      <c r="Q34" s="689"/>
      <c r="R34" s="689"/>
      <c r="T34" s="532" t="s">
        <v>1342</v>
      </c>
      <c r="U34" s="532"/>
      <c r="V34" s="532"/>
      <c r="AC34" s="357"/>
      <c r="AN34" s="357" t="s">
        <v>136</v>
      </c>
      <c r="AW34" s="357"/>
      <c r="AZ34" s="359"/>
      <c r="BA34" s="359"/>
      <c r="BB34" s="359"/>
      <c r="BG34" s="532" t="s">
        <v>1331</v>
      </c>
      <c r="BO34" s="663"/>
      <c r="BP34" s="357"/>
    </row>
    <row r="35" spans="1:76" s="360" customFormat="1" ht="12" customHeight="1">
      <c r="T35" s="532"/>
      <c r="AM35" s="357"/>
      <c r="AN35" s="532" t="s">
        <v>1331</v>
      </c>
      <c r="AY35" s="359"/>
      <c r="AZ35" s="359"/>
      <c r="BA35" s="359"/>
      <c r="BO35" s="663"/>
    </row>
    <row r="37" spans="1:76">
      <c r="X37" s="299"/>
    </row>
    <row r="40" spans="1:76">
      <c r="Y40" s="299"/>
    </row>
  </sheetData>
  <mergeCells count="33">
    <mergeCell ref="T33:X33"/>
    <mergeCell ref="C7:E7"/>
    <mergeCell ref="P13:Q13"/>
    <mergeCell ref="J5:R5"/>
    <mergeCell ref="Y6:Z6"/>
    <mergeCell ref="Y7:Z7"/>
    <mergeCell ref="Y8:Z8"/>
    <mergeCell ref="C5:E5"/>
    <mergeCell ref="C6:E6"/>
    <mergeCell ref="Q32:S32"/>
    <mergeCell ref="BQ5:BR5"/>
    <mergeCell ref="BO5:BP5"/>
    <mergeCell ref="AS13:AV13"/>
    <mergeCell ref="AO13:AR13"/>
    <mergeCell ref="BH5:BN5"/>
    <mergeCell ref="BK6:BM6"/>
    <mergeCell ref="AA13:AB13"/>
    <mergeCell ref="T32:X32"/>
    <mergeCell ref="BV6:BV8"/>
    <mergeCell ref="BK7:BM7"/>
    <mergeCell ref="BI7:BI8"/>
    <mergeCell ref="BK13:BM13"/>
    <mergeCell ref="AC7:AF7"/>
    <mergeCell ref="AJ6:AL6"/>
    <mergeCell ref="AG6:AI6"/>
    <mergeCell ref="AG13:AI13"/>
    <mergeCell ref="A3:I3"/>
    <mergeCell ref="T3:AB3"/>
    <mergeCell ref="AN3:AW3"/>
    <mergeCell ref="BG2:BP2"/>
    <mergeCell ref="BG3:BP3"/>
    <mergeCell ref="A2:I2"/>
    <mergeCell ref="T2:AB2"/>
  </mergeCells>
  <phoneticPr fontId="17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verticalDpi="300" r:id="rId1"/>
  <headerFooter alignWithMargins="0"/>
  <colBreaks count="6" manualBreakCount="6">
    <brk id="9" max="35" man="1"/>
    <brk id="19" max="1048575" man="1"/>
    <brk id="28" max="35" man="1"/>
    <brk id="39" max="1048575" man="1"/>
    <brk id="58" max="1048575" man="1"/>
    <brk id="68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Y48"/>
  <sheetViews>
    <sheetView view="pageBreakPreview" topLeftCell="E1" zoomScale="70" zoomScaleNormal="85" zoomScaleSheetLayoutView="70" workbookViewId="0">
      <selection activeCell="J52" sqref="J51:J52"/>
    </sheetView>
  </sheetViews>
  <sheetFormatPr defaultColWidth="6.875" defaultRowHeight="11.25"/>
  <cols>
    <col min="1" max="1" width="10.625" style="6" customWidth="1"/>
    <col min="2" max="2" width="12.875" style="6" customWidth="1"/>
    <col min="3" max="3" width="3.625" style="6" customWidth="1"/>
    <col min="4" max="4" width="13.5" style="6" customWidth="1"/>
    <col min="5" max="5" width="3.625" style="6" customWidth="1"/>
    <col min="6" max="6" width="12" style="6" customWidth="1"/>
    <col min="7" max="7" width="3.625" style="6" customWidth="1"/>
    <col min="8" max="8" width="12.625" style="6" customWidth="1"/>
    <col min="9" max="9" width="3.625" style="6" customWidth="1"/>
    <col min="10" max="10" width="17.625" style="6" customWidth="1"/>
    <col min="11" max="11" width="21.125" style="6" customWidth="1"/>
    <col min="12" max="12" width="7.625" style="6" customWidth="1"/>
    <col min="13" max="13" width="19.875" style="6" customWidth="1"/>
    <col min="14" max="14" width="7.625" style="6" customWidth="1"/>
    <col min="15" max="15" width="19.625" style="6" customWidth="1"/>
    <col min="16" max="16" width="7.625" style="6" customWidth="1"/>
    <col min="17" max="18" width="10.625" style="6" customWidth="1"/>
    <col min="19" max="19" width="8" style="6" customWidth="1"/>
    <col min="20" max="20" width="2" style="6" customWidth="1"/>
    <col min="21" max="21" width="9" style="6" customWidth="1"/>
    <col min="22" max="22" width="1.5" style="6" customWidth="1"/>
    <col min="23" max="23" width="7.875" style="6" customWidth="1"/>
    <col min="24" max="24" width="0.75" style="6" customWidth="1"/>
    <col min="25" max="25" width="9.25" style="6" customWidth="1"/>
    <col min="26" max="26" width="1.375" style="6" customWidth="1"/>
    <col min="27" max="27" width="12.5" style="6" customWidth="1"/>
    <col min="28" max="28" width="1.5" style="6" customWidth="1"/>
    <col min="29" max="29" width="11" style="6" customWidth="1"/>
    <col min="30" max="30" width="1.125" style="6" customWidth="1"/>
    <col min="31" max="31" width="6.25" style="6" customWidth="1"/>
    <col min="32" max="32" width="2.375" style="6" customWidth="1"/>
    <col min="33" max="33" width="7.375" style="6" customWidth="1"/>
    <col min="34" max="34" width="1.375" style="6" customWidth="1"/>
    <col min="35" max="35" width="9" style="6" customWidth="1"/>
    <col min="36" max="36" width="1.5" style="6" customWidth="1"/>
    <col min="37" max="37" width="10.875" style="6" customWidth="1"/>
    <col min="38" max="38" width="1.625" style="6" customWidth="1"/>
    <col min="39" max="39" width="7.375" style="6" customWidth="1"/>
    <col min="40" max="40" width="1.375" style="6" customWidth="1"/>
    <col min="41" max="41" width="8.625" style="55" customWidth="1"/>
    <col min="42" max="42" width="1.125" style="6" customWidth="1"/>
    <col min="43" max="43" width="12.25" style="6" customWidth="1"/>
    <col min="44" max="44" width="1.375" style="6" customWidth="1"/>
    <col min="45" max="45" width="9.5" style="6" customWidth="1"/>
    <col min="46" max="46" width="1.75" style="6" customWidth="1"/>
    <col min="47" max="47" width="7" style="6" customWidth="1"/>
    <col min="48" max="48" width="1.375" style="6" customWidth="1"/>
    <col min="49" max="49" width="7.25" style="6" customWidth="1"/>
    <col min="50" max="50" width="1.375" style="6" customWidth="1"/>
    <col min="51" max="51" width="10.625" style="6" customWidth="1"/>
    <col min="52" max="16384" width="6.875" style="6"/>
  </cols>
  <sheetData>
    <row r="1" spans="1:51" s="94" customFormat="1" ht="27.9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0"/>
      <c r="AP1" s="92"/>
      <c r="AQ1" s="92"/>
      <c r="AR1" s="92"/>
      <c r="AS1" s="92"/>
      <c r="AT1" s="92"/>
      <c r="AU1" s="92"/>
      <c r="AV1" s="92"/>
      <c r="AW1" s="92"/>
      <c r="AX1" s="92"/>
      <c r="AY1" s="92"/>
    </row>
    <row r="2" spans="1:51" s="298" customFormat="1" ht="30" customHeight="1">
      <c r="A2" s="2189" t="s">
        <v>751</v>
      </c>
      <c r="B2" s="2189"/>
      <c r="C2" s="2189"/>
      <c r="D2" s="2189"/>
      <c r="E2" s="2189"/>
      <c r="F2" s="2189"/>
      <c r="G2" s="2189"/>
      <c r="H2" s="2189"/>
      <c r="I2" s="2189"/>
      <c r="J2" s="2189"/>
      <c r="K2" s="283"/>
      <c r="L2" s="283"/>
      <c r="M2" s="283"/>
      <c r="N2" s="283"/>
      <c r="O2" s="283"/>
      <c r="P2" s="283"/>
      <c r="Q2" s="283"/>
      <c r="R2" s="2131" t="s">
        <v>753</v>
      </c>
      <c r="S2" s="2131"/>
      <c r="T2" s="2131"/>
      <c r="U2" s="2131"/>
      <c r="V2" s="2131"/>
      <c r="W2" s="2131"/>
      <c r="X2" s="2131"/>
      <c r="Y2" s="2131"/>
      <c r="Z2" s="2131"/>
      <c r="AA2" s="2131"/>
      <c r="AB2" s="2131"/>
      <c r="AC2" s="2131"/>
      <c r="AD2" s="2131"/>
      <c r="AE2" s="2131"/>
      <c r="AF2" s="2131"/>
      <c r="AG2" s="2131"/>
      <c r="AH2" s="2131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</row>
    <row r="3" spans="1:51" s="417" customFormat="1" ht="39.950000000000003" customHeight="1">
      <c r="A3" s="2130" t="s">
        <v>752</v>
      </c>
      <c r="B3" s="2130"/>
      <c r="C3" s="2130"/>
      <c r="D3" s="2130"/>
      <c r="E3" s="2130"/>
      <c r="F3" s="2130"/>
      <c r="G3" s="2130"/>
      <c r="H3" s="2130"/>
      <c r="I3" s="2130"/>
      <c r="J3" s="2130"/>
      <c r="K3" s="385"/>
      <c r="L3" s="385"/>
      <c r="M3" s="385"/>
      <c r="N3" s="385"/>
      <c r="O3" s="385"/>
      <c r="P3" s="385"/>
      <c r="Q3" s="385"/>
      <c r="R3" s="2130" t="s">
        <v>754</v>
      </c>
      <c r="S3" s="2130"/>
      <c r="T3" s="2130"/>
      <c r="U3" s="2130"/>
      <c r="V3" s="2130"/>
      <c r="W3" s="2130"/>
      <c r="X3" s="2130"/>
      <c r="Y3" s="2130"/>
      <c r="Z3" s="2130"/>
      <c r="AA3" s="2130"/>
      <c r="AB3" s="2130"/>
      <c r="AC3" s="2130"/>
      <c r="AD3" s="2130"/>
      <c r="AE3" s="2130"/>
      <c r="AF3" s="2130"/>
      <c r="AG3" s="2130"/>
      <c r="AH3" s="2130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</row>
    <row r="4" spans="1:51" s="379" customFormat="1" ht="20.100000000000001" customHeight="1">
      <c r="A4" s="379" t="s">
        <v>1019</v>
      </c>
      <c r="Q4" s="377" t="s">
        <v>1021</v>
      </c>
      <c r="R4" s="379" t="s">
        <v>1019</v>
      </c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948"/>
      <c r="AU4" s="948"/>
      <c r="AV4" s="948"/>
      <c r="AW4" s="377"/>
      <c r="AX4" s="377"/>
      <c r="AY4" s="377" t="s">
        <v>1021</v>
      </c>
    </row>
    <row r="5" spans="1:51" s="455" customFormat="1" ht="22.5" customHeight="1">
      <c r="A5" s="2190" t="s">
        <v>1363</v>
      </c>
      <c r="B5" s="979" t="s">
        <v>1364</v>
      </c>
      <c r="C5" s="453"/>
      <c r="D5" s="2196" t="s">
        <v>2383</v>
      </c>
      <c r="E5" s="2196"/>
      <c r="F5" s="2196"/>
      <c r="G5" s="2196"/>
      <c r="H5" s="2196"/>
      <c r="I5" s="993"/>
      <c r="J5" s="993"/>
      <c r="K5" s="453" t="s">
        <v>1198</v>
      </c>
      <c r="L5" s="454"/>
      <c r="M5" s="2193" t="s">
        <v>1365</v>
      </c>
      <c r="N5" s="2127"/>
      <c r="O5" s="2126" t="s">
        <v>1366</v>
      </c>
      <c r="P5" s="2127"/>
      <c r="Q5" s="2126" t="s">
        <v>755</v>
      </c>
      <c r="R5" s="2190" t="s">
        <v>1363</v>
      </c>
      <c r="S5" s="2185" t="s">
        <v>2384</v>
      </c>
      <c r="T5" s="2186"/>
      <c r="U5" s="2186"/>
      <c r="V5" s="2186"/>
      <c r="W5" s="2186"/>
      <c r="X5" s="2186"/>
      <c r="Y5" s="2186"/>
      <c r="Z5" s="2186"/>
      <c r="AA5" s="2186"/>
      <c r="AB5" s="2186"/>
      <c r="AC5" s="2204" t="s">
        <v>1198</v>
      </c>
      <c r="AD5" s="2204"/>
      <c r="AE5" s="2204" t="s">
        <v>1365</v>
      </c>
      <c r="AF5" s="2204"/>
      <c r="AG5" s="2126" t="s">
        <v>1366</v>
      </c>
      <c r="AH5" s="2126"/>
      <c r="AI5" s="2186" t="s">
        <v>2385</v>
      </c>
      <c r="AJ5" s="2186"/>
      <c r="AK5" s="2186"/>
      <c r="AL5" s="2186"/>
      <c r="AM5" s="2186"/>
      <c r="AN5" s="2186"/>
      <c r="AO5" s="2186"/>
      <c r="AP5" s="2186"/>
      <c r="AQ5" s="2186"/>
      <c r="AR5" s="2186"/>
      <c r="AS5" s="1016" t="s">
        <v>1360</v>
      </c>
      <c r="AT5" s="1016"/>
      <c r="AU5" s="2204" t="s">
        <v>1365</v>
      </c>
      <c r="AV5" s="2204"/>
      <c r="AW5" s="1017" t="s">
        <v>1367</v>
      </c>
      <c r="AX5" s="468"/>
      <c r="AY5" s="2126" t="s">
        <v>755</v>
      </c>
    </row>
    <row r="6" spans="1:51" s="945" customFormat="1" ht="22.5" customHeight="1">
      <c r="A6" s="2191"/>
      <c r="B6" s="980" t="s">
        <v>376</v>
      </c>
      <c r="C6" s="949"/>
      <c r="D6" s="994" t="s">
        <v>1361</v>
      </c>
      <c r="E6" s="995"/>
      <c r="F6" s="996"/>
      <c r="G6" s="996"/>
      <c r="H6" s="996"/>
      <c r="I6" s="996"/>
      <c r="J6" s="1001" t="s">
        <v>1362</v>
      </c>
      <c r="K6" s="943" t="s">
        <v>1368</v>
      </c>
      <c r="L6" s="1003"/>
      <c r="M6" s="2187" t="s">
        <v>756</v>
      </c>
      <c r="N6" s="2188"/>
      <c r="O6" s="2194" t="s">
        <v>143</v>
      </c>
      <c r="P6" s="2199"/>
      <c r="Q6" s="2194"/>
      <c r="R6" s="2191"/>
      <c r="S6" s="980"/>
      <c r="T6" s="944"/>
      <c r="U6" s="1008" t="s">
        <v>1369</v>
      </c>
      <c r="V6" s="1009"/>
      <c r="W6" s="1009"/>
      <c r="X6" s="1009"/>
      <c r="Y6" s="1009"/>
      <c r="Z6" s="1009"/>
      <c r="AA6" s="994" t="s">
        <v>1356</v>
      </c>
      <c r="AB6" s="1011"/>
      <c r="AC6" s="2205" t="s">
        <v>1370</v>
      </c>
      <c r="AD6" s="2205"/>
      <c r="AE6" s="2206" t="s">
        <v>143</v>
      </c>
      <c r="AF6" s="2206"/>
      <c r="AG6" s="2194" t="s">
        <v>143</v>
      </c>
      <c r="AH6" s="2194"/>
      <c r="AI6" s="2207"/>
      <c r="AJ6" s="2207"/>
      <c r="AK6" s="994" t="s">
        <v>1357</v>
      </c>
      <c r="AL6" s="995"/>
      <c r="AM6" s="1014"/>
      <c r="AN6" s="1014"/>
      <c r="AO6" s="1014"/>
      <c r="AP6" s="1014"/>
      <c r="AQ6" s="994" t="s">
        <v>1356</v>
      </c>
      <c r="AR6" s="995"/>
      <c r="AS6" s="1018" t="s">
        <v>1371</v>
      </c>
      <c r="AT6" s="1019"/>
      <c r="AU6" s="1020" t="s">
        <v>143</v>
      </c>
      <c r="AV6" s="1020"/>
      <c r="AW6" s="1021" t="s">
        <v>143</v>
      </c>
      <c r="AX6" s="1024"/>
      <c r="AY6" s="2194"/>
    </row>
    <row r="7" spans="1:51" s="945" customFormat="1" ht="22.5" customHeight="1">
      <c r="A7" s="2191"/>
      <c r="B7" s="980"/>
      <c r="C7" s="944"/>
      <c r="D7" s="997" t="s">
        <v>1344</v>
      </c>
      <c r="E7" s="998"/>
      <c r="F7" s="999" t="s">
        <v>1358</v>
      </c>
      <c r="G7" s="1000"/>
      <c r="H7" s="2202" t="s">
        <v>1359</v>
      </c>
      <c r="I7" s="2203"/>
      <c r="J7" s="1002" t="s">
        <v>1345</v>
      </c>
      <c r="K7" s="946" t="s">
        <v>1346</v>
      </c>
      <c r="L7" s="1004"/>
      <c r="M7" s="1005" t="s">
        <v>1347</v>
      </c>
      <c r="N7" s="1006"/>
      <c r="O7" s="946" t="s">
        <v>145</v>
      </c>
      <c r="P7" s="981"/>
      <c r="Q7" s="2194"/>
      <c r="R7" s="2191"/>
      <c r="S7" s="980"/>
      <c r="T7" s="944"/>
      <c r="U7" s="980" t="s">
        <v>1348</v>
      </c>
      <c r="V7" s="944"/>
      <c r="W7" s="1013" t="s">
        <v>1358</v>
      </c>
      <c r="X7" s="1010"/>
      <c r="Y7" s="994" t="s">
        <v>1359</v>
      </c>
      <c r="Z7" s="995"/>
      <c r="AA7" s="980" t="s">
        <v>1345</v>
      </c>
      <c r="AB7" s="1012"/>
      <c r="AC7" s="1007" t="s">
        <v>1349</v>
      </c>
      <c r="AD7" s="1007"/>
      <c r="AE7" s="1007" t="s">
        <v>144</v>
      </c>
      <c r="AF7" s="1007"/>
      <c r="AG7" s="2208" t="s">
        <v>145</v>
      </c>
      <c r="AH7" s="2191"/>
      <c r="AI7" s="944"/>
      <c r="AJ7" s="944"/>
      <c r="AK7" s="980" t="s">
        <v>1350</v>
      </c>
      <c r="AL7" s="944"/>
      <c r="AM7" s="994" t="s">
        <v>1358</v>
      </c>
      <c r="AN7" s="995"/>
      <c r="AO7" s="994" t="s">
        <v>1359</v>
      </c>
      <c r="AP7" s="995"/>
      <c r="AQ7" s="1015" t="s">
        <v>1345</v>
      </c>
      <c r="AR7" s="947"/>
      <c r="AS7" s="1007" t="s">
        <v>1346</v>
      </c>
      <c r="AT7" s="1022"/>
      <c r="AU7" s="1007" t="s">
        <v>144</v>
      </c>
      <c r="AV7" s="1023"/>
      <c r="AW7" s="1015" t="s">
        <v>145</v>
      </c>
      <c r="AX7" s="981"/>
      <c r="AY7" s="2194"/>
    </row>
    <row r="8" spans="1:51" s="951" customFormat="1" ht="22.5" customHeight="1">
      <c r="A8" s="2192"/>
      <c r="B8" s="982"/>
      <c r="C8" s="950"/>
      <c r="D8" s="1923" t="s">
        <v>1351</v>
      </c>
      <c r="E8" s="1924"/>
      <c r="F8" s="1925" t="s">
        <v>146</v>
      </c>
      <c r="G8" s="1924"/>
      <c r="H8" s="2200" t="s">
        <v>1352</v>
      </c>
      <c r="I8" s="2201"/>
      <c r="J8" s="1926" t="s">
        <v>1353</v>
      </c>
      <c r="K8" s="1924" t="s">
        <v>1354</v>
      </c>
      <c r="L8" s="1924"/>
      <c r="M8" s="1923" t="s">
        <v>1355</v>
      </c>
      <c r="N8" s="1927"/>
      <c r="O8" s="1924" t="s">
        <v>147</v>
      </c>
      <c r="P8" s="983"/>
      <c r="Q8" s="2195"/>
      <c r="R8" s="2192"/>
      <c r="S8" s="1928"/>
      <c r="T8" s="1929"/>
      <c r="U8" s="1928" t="s">
        <v>1351</v>
      </c>
      <c r="V8" s="1929"/>
      <c r="W8" s="1930" t="s">
        <v>146</v>
      </c>
      <c r="X8" s="1931"/>
      <c r="Y8" s="1928" t="s">
        <v>1352</v>
      </c>
      <c r="Z8" s="1929"/>
      <c r="AA8" s="2197" t="s">
        <v>1353</v>
      </c>
      <c r="AB8" s="2198"/>
      <c r="AC8" s="1932" t="s">
        <v>1354</v>
      </c>
      <c r="AD8" s="1932"/>
      <c r="AE8" s="1932" t="s">
        <v>147</v>
      </c>
      <c r="AF8" s="1932"/>
      <c r="AG8" s="2209" t="s">
        <v>147</v>
      </c>
      <c r="AH8" s="2210"/>
      <c r="AI8" s="1929"/>
      <c r="AJ8" s="1929"/>
      <c r="AK8" s="1930" t="s">
        <v>1353</v>
      </c>
      <c r="AL8" s="1929"/>
      <c r="AM8" s="1928" t="s">
        <v>146</v>
      </c>
      <c r="AN8" s="1929"/>
      <c r="AO8" s="1928" t="s">
        <v>1352</v>
      </c>
      <c r="AP8" s="1929"/>
      <c r="AQ8" s="1928" t="s">
        <v>1353</v>
      </c>
      <c r="AR8" s="1929"/>
      <c r="AS8" s="1932" t="s">
        <v>1354</v>
      </c>
      <c r="AT8" s="1932"/>
      <c r="AU8" s="1932" t="s">
        <v>147</v>
      </c>
      <c r="AV8" s="1932"/>
      <c r="AW8" s="1928" t="s">
        <v>147</v>
      </c>
      <c r="AX8" s="983"/>
      <c r="AY8" s="2195"/>
    </row>
    <row r="9" spans="1:51" s="955" customFormat="1" ht="27.2" customHeight="1">
      <c r="A9" s="972"/>
      <c r="B9" s="2215" t="s">
        <v>757</v>
      </c>
      <c r="C9" s="2216"/>
      <c r="D9" s="2216"/>
      <c r="E9" s="2216"/>
      <c r="F9" s="2216"/>
      <c r="G9" s="2216"/>
      <c r="H9" s="2216"/>
      <c r="I9" s="2216"/>
      <c r="J9" s="2216"/>
      <c r="K9" s="2213" t="s">
        <v>758</v>
      </c>
      <c r="L9" s="2213"/>
      <c r="M9" s="2213"/>
      <c r="N9" s="2213"/>
      <c r="O9" s="2213"/>
      <c r="P9" s="2214"/>
      <c r="Q9" s="972"/>
      <c r="R9" s="972"/>
      <c r="S9" s="1025" t="s">
        <v>138</v>
      </c>
      <c r="T9" s="953"/>
      <c r="U9" s="953"/>
      <c r="V9" s="953"/>
      <c r="W9" s="953"/>
      <c r="X9" s="953"/>
      <c r="Y9" s="953"/>
      <c r="Z9" s="953"/>
      <c r="AA9" s="953"/>
      <c r="AB9" s="953"/>
      <c r="AC9" s="953"/>
      <c r="AD9" s="953"/>
      <c r="AE9" s="953"/>
      <c r="AF9" s="953"/>
      <c r="AG9" s="953"/>
      <c r="AH9" s="953"/>
      <c r="AI9" s="953" t="s">
        <v>1372</v>
      </c>
      <c r="AJ9" s="953"/>
      <c r="AK9" s="953"/>
      <c r="AL9" s="953"/>
      <c r="AM9" s="953"/>
      <c r="AN9" s="953"/>
      <c r="AO9" s="953"/>
      <c r="AP9" s="953"/>
      <c r="AQ9" s="953"/>
      <c r="AR9" s="953"/>
      <c r="AS9" s="953"/>
      <c r="AT9" s="953"/>
      <c r="AU9" s="953"/>
      <c r="AV9" s="953"/>
      <c r="AW9" s="954"/>
      <c r="AX9" s="1026"/>
      <c r="AY9" s="972"/>
    </row>
    <row r="10" spans="1:51" s="959" customFormat="1" ht="27.2" customHeight="1">
      <c r="A10" s="973" t="s">
        <v>2</v>
      </c>
      <c r="B10" s="984">
        <v>38762</v>
      </c>
      <c r="C10" s="956"/>
      <c r="D10" s="957">
        <v>23978</v>
      </c>
      <c r="E10" s="957"/>
      <c r="F10" s="957">
        <v>23151</v>
      </c>
      <c r="G10" s="957"/>
      <c r="H10" s="957">
        <v>827</v>
      </c>
      <c r="I10" s="957"/>
      <c r="J10" s="957">
        <v>14784</v>
      </c>
      <c r="K10" s="958">
        <v>61.9</v>
      </c>
      <c r="L10" s="958"/>
      <c r="M10" s="958">
        <v>59.7</v>
      </c>
      <c r="N10" s="958"/>
      <c r="O10" s="958">
        <v>3.5</v>
      </c>
      <c r="P10" s="985"/>
      <c r="Q10" s="973" t="s">
        <v>2</v>
      </c>
      <c r="R10" s="973" t="s">
        <v>2</v>
      </c>
      <c r="S10" s="1027">
        <v>18863</v>
      </c>
      <c r="T10" s="957"/>
      <c r="U10" s="957">
        <v>13978</v>
      </c>
      <c r="V10" s="957"/>
      <c r="W10" s="956">
        <v>13444</v>
      </c>
      <c r="X10" s="956"/>
      <c r="Y10" s="957">
        <v>533</v>
      </c>
      <c r="AA10" s="957">
        <v>4885</v>
      </c>
      <c r="AC10" s="958">
        <v>74.099999999999994</v>
      </c>
      <c r="AD10" s="958"/>
      <c r="AE10" s="958">
        <v>71.3</v>
      </c>
      <c r="AF10" s="958"/>
      <c r="AG10" s="958">
        <v>3.8</v>
      </c>
      <c r="AH10" s="958"/>
      <c r="AI10" s="957">
        <v>19899</v>
      </c>
      <c r="AJ10" s="957"/>
      <c r="AK10" s="957">
        <v>10001</v>
      </c>
      <c r="AL10" s="957"/>
      <c r="AM10" s="957">
        <v>9706</v>
      </c>
      <c r="AN10" s="957"/>
      <c r="AO10" s="957">
        <v>294</v>
      </c>
      <c r="AP10" s="957"/>
      <c r="AQ10" s="957">
        <v>9898</v>
      </c>
      <c r="AR10" s="957"/>
      <c r="AS10" s="958">
        <v>50.3</v>
      </c>
      <c r="AT10" s="958"/>
      <c r="AU10" s="958">
        <v>48.8</v>
      </c>
      <c r="AV10" s="958"/>
      <c r="AW10" s="958">
        <v>2.9</v>
      </c>
      <c r="AX10" s="990"/>
      <c r="AY10" s="973" t="s">
        <v>2</v>
      </c>
    </row>
    <row r="11" spans="1:51" s="959" customFormat="1" ht="27.2" customHeight="1">
      <c r="A11" s="973" t="s">
        <v>647</v>
      </c>
      <c r="B11" s="984">
        <v>39170</v>
      </c>
      <c r="C11" s="956"/>
      <c r="D11" s="957">
        <v>24216</v>
      </c>
      <c r="E11" s="957"/>
      <c r="F11" s="957">
        <v>23433</v>
      </c>
      <c r="G11" s="957"/>
      <c r="H11" s="957">
        <v>783</v>
      </c>
      <c r="I11" s="957"/>
      <c r="J11" s="957">
        <v>14954</v>
      </c>
      <c r="K11" s="958">
        <v>61.8</v>
      </c>
      <c r="L11" s="958"/>
      <c r="M11" s="958">
        <v>59.8</v>
      </c>
      <c r="N11" s="958"/>
      <c r="O11" s="958">
        <v>3.2</v>
      </c>
      <c r="P11" s="985"/>
      <c r="Q11" s="973" t="s">
        <v>647</v>
      </c>
      <c r="R11" s="973" t="s">
        <v>647</v>
      </c>
      <c r="S11" s="1027">
        <v>19084</v>
      </c>
      <c r="T11" s="957"/>
      <c r="U11" s="957">
        <v>14124</v>
      </c>
      <c r="V11" s="957"/>
      <c r="W11" s="956">
        <v>13607</v>
      </c>
      <c r="X11" s="956"/>
      <c r="Y11" s="957">
        <v>517</v>
      </c>
      <c r="AA11" s="957">
        <v>4960</v>
      </c>
      <c r="AC11" s="958">
        <v>74</v>
      </c>
      <c r="AD11" s="958"/>
      <c r="AE11" s="958">
        <v>71.3</v>
      </c>
      <c r="AF11" s="958"/>
      <c r="AG11" s="958">
        <v>3.7</v>
      </c>
      <c r="AH11" s="958"/>
      <c r="AI11" s="957">
        <v>20086</v>
      </c>
      <c r="AJ11" s="957"/>
      <c r="AK11" s="957">
        <v>10092</v>
      </c>
      <c r="AL11" s="957"/>
      <c r="AM11" s="957">
        <v>9826</v>
      </c>
      <c r="AN11" s="957"/>
      <c r="AO11" s="957">
        <v>266</v>
      </c>
      <c r="AP11" s="957"/>
      <c r="AQ11" s="957">
        <v>9994</v>
      </c>
      <c r="AR11" s="957"/>
      <c r="AS11" s="958">
        <v>50.2</v>
      </c>
      <c r="AT11" s="958"/>
      <c r="AU11" s="958">
        <v>48.9</v>
      </c>
      <c r="AV11" s="958"/>
      <c r="AW11" s="958">
        <v>2.6</v>
      </c>
      <c r="AX11" s="990"/>
      <c r="AY11" s="973" t="s">
        <v>647</v>
      </c>
    </row>
    <row r="12" spans="1:51" s="959" customFormat="1" ht="27.2" customHeight="1">
      <c r="A12" s="973" t="s">
        <v>87</v>
      </c>
      <c r="B12" s="984">
        <v>39598</v>
      </c>
      <c r="C12" s="956"/>
      <c r="D12" s="957">
        <v>24347</v>
      </c>
      <c r="E12" s="957"/>
      <c r="F12" s="957">
        <v>23577</v>
      </c>
      <c r="G12" s="957"/>
      <c r="H12" s="957">
        <v>769</v>
      </c>
      <c r="I12" s="957"/>
      <c r="J12" s="957">
        <v>15251</v>
      </c>
      <c r="K12" s="958">
        <v>61.5</v>
      </c>
      <c r="L12" s="958"/>
      <c r="M12" s="958">
        <v>59.5</v>
      </c>
      <c r="N12" s="958"/>
      <c r="O12" s="958">
        <v>3.2</v>
      </c>
      <c r="P12" s="985"/>
      <c r="Q12" s="973" t="s">
        <v>87</v>
      </c>
      <c r="R12" s="973" t="s">
        <v>87</v>
      </c>
      <c r="S12" s="1027">
        <v>19324</v>
      </c>
      <c r="T12" s="957"/>
      <c r="U12" s="957">
        <v>14208</v>
      </c>
      <c r="V12" s="957"/>
      <c r="W12" s="956">
        <v>13703</v>
      </c>
      <c r="X12" s="956"/>
      <c r="Y12" s="957">
        <v>505</v>
      </c>
      <c r="AA12" s="957">
        <v>5117</v>
      </c>
      <c r="AC12" s="958">
        <v>73.5</v>
      </c>
      <c r="AD12" s="958"/>
      <c r="AE12" s="958">
        <v>70.900000000000006</v>
      </c>
      <c r="AF12" s="958"/>
      <c r="AG12" s="958">
        <v>3.6</v>
      </c>
      <c r="AH12" s="958"/>
      <c r="AI12" s="957">
        <v>20273</v>
      </c>
      <c r="AJ12" s="957"/>
      <c r="AK12" s="957">
        <v>10139</v>
      </c>
      <c r="AL12" s="957"/>
      <c r="AM12" s="957">
        <v>9874</v>
      </c>
      <c r="AN12" s="957"/>
      <c r="AO12" s="957">
        <v>265</v>
      </c>
      <c r="AP12" s="957"/>
      <c r="AQ12" s="957">
        <v>10134</v>
      </c>
      <c r="AR12" s="957"/>
      <c r="AS12" s="958">
        <v>50</v>
      </c>
      <c r="AT12" s="958"/>
      <c r="AU12" s="958">
        <v>48.7</v>
      </c>
      <c r="AV12" s="958"/>
      <c r="AW12" s="958">
        <v>2.6</v>
      </c>
      <c r="AX12" s="990"/>
      <c r="AY12" s="973" t="s">
        <v>87</v>
      </c>
    </row>
    <row r="13" spans="1:51" s="959" customFormat="1" ht="27.2" customHeight="1">
      <c r="A13" s="973" t="s">
        <v>623</v>
      </c>
      <c r="B13" s="862">
        <v>40092</v>
      </c>
      <c r="D13" s="593">
        <v>24394</v>
      </c>
      <c r="E13" s="593"/>
      <c r="F13" s="593">
        <v>23506</v>
      </c>
      <c r="H13" s="959">
        <v>889</v>
      </c>
      <c r="J13" s="593">
        <v>15698</v>
      </c>
      <c r="K13" s="959">
        <v>60.8</v>
      </c>
      <c r="M13" s="959">
        <v>58.6</v>
      </c>
      <c r="O13" s="959">
        <v>3.6</v>
      </c>
      <c r="P13" s="986"/>
      <c r="Q13" s="973" t="s">
        <v>623</v>
      </c>
      <c r="R13" s="973" t="s">
        <v>623</v>
      </c>
      <c r="S13" s="821">
        <v>19596</v>
      </c>
      <c r="T13" s="593"/>
      <c r="U13" s="593">
        <v>14319</v>
      </c>
      <c r="V13" s="593"/>
      <c r="W13" s="593">
        <v>13734</v>
      </c>
      <c r="X13" s="593"/>
      <c r="Y13" s="593">
        <v>584</v>
      </c>
      <c r="Z13" s="593"/>
      <c r="AA13" s="593">
        <v>5278</v>
      </c>
      <c r="AC13" s="959">
        <v>73.099999999999994</v>
      </c>
      <c r="AE13" s="959">
        <v>70.099999999999994</v>
      </c>
      <c r="AG13" s="959">
        <v>4.0999999999999996</v>
      </c>
      <c r="AI13" s="593">
        <v>20496</v>
      </c>
      <c r="AJ13" s="593"/>
      <c r="AK13" s="593">
        <v>10076</v>
      </c>
      <c r="AL13" s="593"/>
      <c r="AM13" s="593">
        <v>9772</v>
      </c>
      <c r="AN13" s="593"/>
      <c r="AO13" s="593">
        <v>304</v>
      </c>
      <c r="AP13" s="593"/>
      <c r="AQ13" s="593">
        <v>10420</v>
      </c>
      <c r="AS13" s="694">
        <v>49.2</v>
      </c>
      <c r="AU13" s="959">
        <v>47.7</v>
      </c>
      <c r="AW13" s="694">
        <v>3</v>
      </c>
      <c r="AX13" s="986"/>
      <c r="AY13" s="973" t="s">
        <v>623</v>
      </c>
    </row>
    <row r="14" spans="1:51" s="959" customFormat="1" ht="27.2" customHeight="1">
      <c r="A14" s="974">
        <v>2010</v>
      </c>
      <c r="B14" s="862">
        <v>40590</v>
      </c>
      <c r="D14" s="593">
        <v>24748</v>
      </c>
      <c r="E14" s="593"/>
      <c r="F14" s="593">
        <v>23829</v>
      </c>
      <c r="H14" s="959">
        <v>920</v>
      </c>
      <c r="J14" s="593">
        <v>15841</v>
      </c>
      <c r="K14" s="647">
        <v>61</v>
      </c>
      <c r="M14" s="959">
        <v>58.7</v>
      </c>
      <c r="O14" s="959">
        <v>3.7</v>
      </c>
      <c r="P14" s="986"/>
      <c r="Q14" s="973" t="s">
        <v>624</v>
      </c>
      <c r="R14" s="973" t="s">
        <v>624</v>
      </c>
      <c r="S14" s="821">
        <v>19849</v>
      </c>
      <c r="T14" s="593"/>
      <c r="U14" s="593">
        <v>14492</v>
      </c>
      <c r="V14" s="593"/>
      <c r="W14" s="593">
        <v>13915</v>
      </c>
      <c r="X14" s="593"/>
      <c r="Y14" s="593">
        <v>577</v>
      </c>
      <c r="Z14" s="593"/>
      <c r="AA14" s="593">
        <v>5356</v>
      </c>
      <c r="AC14" s="694">
        <v>73</v>
      </c>
      <c r="AE14" s="959">
        <v>70.099999999999994</v>
      </c>
      <c r="AG14" s="694">
        <v>4</v>
      </c>
      <c r="AI14" s="593">
        <v>20741</v>
      </c>
      <c r="AJ14" s="593"/>
      <c r="AK14" s="593">
        <v>10256</v>
      </c>
      <c r="AL14" s="593"/>
      <c r="AM14" s="593">
        <v>9914</v>
      </c>
      <c r="AN14" s="593"/>
      <c r="AO14" s="593">
        <v>342</v>
      </c>
      <c r="AP14" s="593"/>
      <c r="AQ14" s="593">
        <v>10485</v>
      </c>
      <c r="AS14" s="694">
        <v>49.4</v>
      </c>
      <c r="AU14" s="959">
        <v>47.8</v>
      </c>
      <c r="AW14" s="959">
        <v>3.3</v>
      </c>
      <c r="AX14" s="986"/>
      <c r="AY14" s="973" t="s">
        <v>624</v>
      </c>
    </row>
    <row r="15" spans="1:51" s="962" customFormat="1" ht="28.5" customHeight="1">
      <c r="A15" s="975">
        <v>2011</v>
      </c>
      <c r="B15" s="987">
        <v>41052</v>
      </c>
      <c r="D15" s="963">
        <v>25099</v>
      </c>
      <c r="E15" s="963"/>
      <c r="F15" s="963">
        <v>24244</v>
      </c>
      <c r="H15" s="962">
        <v>855</v>
      </c>
      <c r="J15" s="963">
        <v>15953</v>
      </c>
      <c r="K15" s="964">
        <v>61.1</v>
      </c>
      <c r="M15" s="962">
        <v>59.1</v>
      </c>
      <c r="O15" s="962">
        <v>3.4</v>
      </c>
      <c r="P15" s="988"/>
      <c r="Q15" s="977">
        <v>2011</v>
      </c>
      <c r="R15" s="977">
        <v>2011</v>
      </c>
      <c r="S15" s="824">
        <v>20076</v>
      </c>
      <c r="T15" s="963"/>
      <c r="U15" s="963">
        <v>14683</v>
      </c>
      <c r="V15" s="963"/>
      <c r="W15" s="963">
        <v>14153</v>
      </c>
      <c r="X15" s="963"/>
      <c r="Y15" s="963">
        <v>530</v>
      </c>
      <c r="Z15" s="963"/>
      <c r="AA15" s="963">
        <v>5393</v>
      </c>
      <c r="AC15" s="603">
        <v>73.099999999999994</v>
      </c>
      <c r="AE15" s="962">
        <v>70.5</v>
      </c>
      <c r="AG15" s="603">
        <v>3.6</v>
      </c>
      <c r="AI15" s="963">
        <v>20976</v>
      </c>
      <c r="AJ15" s="963"/>
      <c r="AK15" s="963">
        <v>10416</v>
      </c>
      <c r="AL15" s="963"/>
      <c r="AM15" s="963">
        <v>10091</v>
      </c>
      <c r="AN15" s="963"/>
      <c r="AO15" s="963">
        <v>325</v>
      </c>
      <c r="AP15" s="963"/>
      <c r="AQ15" s="963">
        <v>10561</v>
      </c>
      <c r="AS15" s="603">
        <v>49.7</v>
      </c>
      <c r="AU15" s="962">
        <v>48.1</v>
      </c>
      <c r="AW15" s="962">
        <v>3.1</v>
      </c>
      <c r="AX15" s="988"/>
      <c r="AY15" s="977">
        <v>2011</v>
      </c>
    </row>
    <row r="16" spans="1:51" s="955" customFormat="1" ht="27.2" customHeight="1">
      <c r="A16" s="972"/>
      <c r="B16" s="2211" t="s">
        <v>1374</v>
      </c>
      <c r="C16" s="2212"/>
      <c r="D16" s="2212"/>
      <c r="E16" s="2212"/>
      <c r="F16" s="2212"/>
      <c r="G16" s="2212"/>
      <c r="H16" s="2212"/>
      <c r="I16" s="2212"/>
      <c r="J16" s="2212"/>
      <c r="K16" s="2213" t="s">
        <v>759</v>
      </c>
      <c r="L16" s="2213"/>
      <c r="M16" s="2213"/>
      <c r="N16" s="2213"/>
      <c r="O16" s="2213"/>
      <c r="P16" s="2214"/>
      <c r="Q16" s="978"/>
      <c r="R16" s="972"/>
      <c r="S16" s="1025" t="s">
        <v>1375</v>
      </c>
      <c r="T16" s="953"/>
      <c r="U16" s="953"/>
      <c r="V16" s="953"/>
      <c r="W16" s="953"/>
      <c r="X16" s="953"/>
      <c r="Y16" s="953"/>
      <c r="Z16" s="953"/>
      <c r="AA16" s="953"/>
      <c r="AB16" s="953"/>
      <c r="AC16" s="953"/>
      <c r="AD16" s="953"/>
      <c r="AE16" s="953"/>
      <c r="AF16" s="953"/>
      <c r="AG16" s="953"/>
      <c r="AH16" s="953"/>
      <c r="AI16" s="953" t="s">
        <v>1376</v>
      </c>
      <c r="AJ16" s="953"/>
      <c r="AK16" s="953"/>
      <c r="AL16" s="953"/>
      <c r="AM16" s="953"/>
      <c r="AN16" s="953"/>
      <c r="AO16" s="953"/>
      <c r="AP16" s="953"/>
      <c r="AQ16" s="953"/>
      <c r="AR16" s="953"/>
      <c r="AS16" s="953"/>
      <c r="AT16" s="953"/>
      <c r="AU16" s="953"/>
      <c r="AV16" s="953"/>
      <c r="AW16" s="954"/>
      <c r="AX16" s="1026"/>
      <c r="AY16" s="978"/>
    </row>
    <row r="17" spans="1:51" s="959" customFormat="1" ht="27.2" customHeight="1">
      <c r="A17" s="973" t="s">
        <v>2</v>
      </c>
      <c r="B17" s="984">
        <v>2810</v>
      </c>
      <c r="C17" s="956"/>
      <c r="D17" s="957">
        <v>2097</v>
      </c>
      <c r="E17" s="957"/>
      <c r="F17" s="957">
        <v>2073</v>
      </c>
      <c r="G17" s="957"/>
      <c r="H17" s="957">
        <v>24</v>
      </c>
      <c r="I17" s="957"/>
      <c r="J17" s="957">
        <v>2172.1999999999998</v>
      </c>
      <c r="K17" s="958">
        <v>74.599999999999994</v>
      </c>
      <c r="L17" s="958"/>
      <c r="M17" s="958">
        <v>73.8</v>
      </c>
      <c r="N17" s="958"/>
      <c r="O17" s="958">
        <v>1.2</v>
      </c>
      <c r="P17" s="990"/>
      <c r="Q17" s="973" t="s">
        <v>2</v>
      </c>
      <c r="R17" s="973" t="s">
        <v>2</v>
      </c>
      <c r="S17" s="640">
        <v>1369</v>
      </c>
      <c r="T17" s="965"/>
      <c r="U17" s="965">
        <v>1122</v>
      </c>
      <c r="V17" s="965"/>
      <c r="W17" s="966">
        <v>1106</v>
      </c>
      <c r="X17" s="966"/>
      <c r="Y17" s="965">
        <v>16</v>
      </c>
      <c r="AA17" s="965">
        <v>247</v>
      </c>
      <c r="AC17" s="629">
        <v>82</v>
      </c>
      <c r="AD17" s="629"/>
      <c r="AE17" s="958">
        <v>80.8</v>
      </c>
      <c r="AF17" s="629"/>
      <c r="AG17" s="629">
        <v>1.4</v>
      </c>
      <c r="AH17" s="629"/>
      <c r="AI17" s="965">
        <v>1441</v>
      </c>
      <c r="AJ17" s="965"/>
      <c r="AK17" s="965">
        <v>975</v>
      </c>
      <c r="AL17" s="965"/>
      <c r="AM17" s="965">
        <v>966</v>
      </c>
      <c r="AN17" s="965"/>
      <c r="AO17" s="965">
        <v>8</v>
      </c>
      <c r="AP17" s="965"/>
      <c r="AQ17" s="965">
        <v>466</v>
      </c>
      <c r="AR17" s="965"/>
      <c r="AS17" s="629">
        <v>67.7</v>
      </c>
      <c r="AT17" s="629"/>
      <c r="AU17" s="958">
        <v>67.099999999999994</v>
      </c>
      <c r="AV17" s="629"/>
      <c r="AW17" s="629">
        <v>0.9</v>
      </c>
      <c r="AX17" s="1028"/>
      <c r="AY17" s="973" t="s">
        <v>2</v>
      </c>
    </row>
    <row r="18" spans="1:51" s="959" customFormat="1" ht="27.2" customHeight="1">
      <c r="A18" s="973" t="s">
        <v>647</v>
      </c>
      <c r="B18" s="984">
        <v>2690</v>
      </c>
      <c r="C18" s="956"/>
      <c r="D18" s="957">
        <v>2012</v>
      </c>
      <c r="E18" s="957"/>
      <c r="F18" s="957">
        <v>1997</v>
      </c>
      <c r="G18" s="957"/>
      <c r="H18" s="957">
        <v>15</v>
      </c>
      <c r="I18" s="957"/>
      <c r="J18" s="957">
        <v>678</v>
      </c>
      <c r="K18" s="958">
        <v>74.8</v>
      </c>
      <c r="L18" s="958"/>
      <c r="M18" s="958">
        <v>74.2</v>
      </c>
      <c r="N18" s="958"/>
      <c r="O18" s="958">
        <v>0.7</v>
      </c>
      <c r="P18" s="985"/>
      <c r="Q18" s="973" t="s">
        <v>647</v>
      </c>
      <c r="R18" s="973" t="s">
        <v>647</v>
      </c>
      <c r="S18" s="1027">
        <v>1311</v>
      </c>
      <c r="T18" s="957"/>
      <c r="U18" s="957">
        <v>1079</v>
      </c>
      <c r="V18" s="957"/>
      <c r="W18" s="956">
        <v>1068</v>
      </c>
      <c r="X18" s="956"/>
      <c r="Y18" s="957">
        <v>11</v>
      </c>
      <c r="AA18" s="957">
        <v>233</v>
      </c>
      <c r="AC18" s="958">
        <v>82.3</v>
      </c>
      <c r="AD18" s="958"/>
      <c r="AE18" s="958">
        <v>81.5</v>
      </c>
      <c r="AF18" s="958"/>
      <c r="AG18" s="958">
        <v>1</v>
      </c>
      <c r="AH18" s="958"/>
      <c r="AI18" s="957">
        <v>1379</v>
      </c>
      <c r="AJ18" s="957"/>
      <c r="AK18" s="957">
        <v>934</v>
      </c>
      <c r="AL18" s="957"/>
      <c r="AM18" s="957">
        <v>929</v>
      </c>
      <c r="AN18" s="957"/>
      <c r="AO18" s="957">
        <v>4</v>
      </c>
      <c r="AP18" s="957"/>
      <c r="AQ18" s="957">
        <v>445</v>
      </c>
      <c r="AR18" s="957"/>
      <c r="AS18" s="958">
        <v>67.7</v>
      </c>
      <c r="AT18" s="958"/>
      <c r="AU18" s="958">
        <v>67.400000000000006</v>
      </c>
      <c r="AV18" s="958"/>
      <c r="AW18" s="958">
        <v>0.5</v>
      </c>
      <c r="AX18" s="990"/>
      <c r="AY18" s="973" t="s">
        <v>647</v>
      </c>
    </row>
    <row r="19" spans="1:51" s="959" customFormat="1" ht="27.2" customHeight="1">
      <c r="A19" s="973" t="s">
        <v>87</v>
      </c>
      <c r="B19" s="984">
        <v>2641</v>
      </c>
      <c r="C19" s="956"/>
      <c r="D19" s="957">
        <v>1962</v>
      </c>
      <c r="E19" s="957"/>
      <c r="F19" s="957">
        <v>1949</v>
      </c>
      <c r="G19" s="957"/>
      <c r="H19" s="957">
        <v>13</v>
      </c>
      <c r="I19" s="957"/>
      <c r="J19" s="957">
        <v>679</v>
      </c>
      <c r="K19" s="958">
        <v>74.3</v>
      </c>
      <c r="L19" s="958"/>
      <c r="M19" s="958">
        <v>73.8</v>
      </c>
      <c r="N19" s="958"/>
      <c r="O19" s="958">
        <v>0.7</v>
      </c>
      <c r="P19" s="985"/>
      <c r="Q19" s="973" t="s">
        <v>87</v>
      </c>
      <c r="R19" s="973" t="s">
        <v>87</v>
      </c>
      <c r="S19" s="1027">
        <v>1296</v>
      </c>
      <c r="T19" s="957"/>
      <c r="U19" s="957">
        <v>1059</v>
      </c>
      <c r="V19" s="957"/>
      <c r="W19" s="956">
        <v>1051</v>
      </c>
      <c r="X19" s="956"/>
      <c r="Y19" s="957">
        <v>8</v>
      </c>
      <c r="AA19" s="957">
        <v>237</v>
      </c>
      <c r="AC19" s="958">
        <v>81.7</v>
      </c>
      <c r="AD19" s="958"/>
      <c r="AE19" s="958">
        <v>81.099999999999994</v>
      </c>
      <c r="AF19" s="958"/>
      <c r="AG19" s="958">
        <v>0.8</v>
      </c>
      <c r="AH19" s="958"/>
      <c r="AI19" s="957">
        <v>1345</v>
      </c>
      <c r="AJ19" s="957"/>
      <c r="AK19" s="957">
        <v>903</v>
      </c>
      <c r="AL19" s="957"/>
      <c r="AM19" s="957">
        <v>898</v>
      </c>
      <c r="AN19" s="957"/>
      <c r="AO19" s="957">
        <v>5</v>
      </c>
      <c r="AP19" s="957"/>
      <c r="AQ19" s="957">
        <v>442</v>
      </c>
      <c r="AR19" s="957"/>
      <c r="AS19" s="958">
        <v>67.099999999999994</v>
      </c>
      <c r="AT19" s="958"/>
      <c r="AU19" s="958">
        <v>66.8</v>
      </c>
      <c r="AV19" s="958"/>
      <c r="AW19" s="958">
        <v>0.5</v>
      </c>
      <c r="AX19" s="990"/>
      <c r="AY19" s="973" t="s">
        <v>87</v>
      </c>
    </row>
    <row r="20" spans="1:51" s="959" customFormat="1" ht="27.2" customHeight="1">
      <c r="A20" s="973" t="s">
        <v>623</v>
      </c>
      <c r="B20" s="862">
        <v>2701</v>
      </c>
      <c r="C20" s="960"/>
      <c r="D20" s="593">
        <v>1981</v>
      </c>
      <c r="E20" s="593"/>
      <c r="F20" s="593">
        <v>1965</v>
      </c>
      <c r="H20" s="959">
        <v>16</v>
      </c>
      <c r="J20" s="959">
        <v>720</v>
      </c>
      <c r="K20" s="959">
        <v>73.3</v>
      </c>
      <c r="M20" s="959">
        <v>72.7</v>
      </c>
      <c r="O20" s="959">
        <v>0.8</v>
      </c>
      <c r="P20" s="986"/>
      <c r="Q20" s="973" t="s">
        <v>623</v>
      </c>
      <c r="R20" s="973" t="s">
        <v>623</v>
      </c>
      <c r="S20" s="821">
        <v>1346</v>
      </c>
      <c r="T20" s="593"/>
      <c r="U20" s="593">
        <v>1089</v>
      </c>
      <c r="V20" s="593"/>
      <c r="W20" s="593">
        <v>1077</v>
      </c>
      <c r="X20" s="593"/>
      <c r="Y20" s="593">
        <v>12</v>
      </c>
      <c r="Z20" s="593"/>
      <c r="AA20" s="593">
        <v>257</v>
      </c>
      <c r="AC20" s="959">
        <v>80.900000000000006</v>
      </c>
      <c r="AE20" s="694">
        <v>80</v>
      </c>
      <c r="AG20" s="959">
        <v>1.1000000000000001</v>
      </c>
      <c r="AI20" s="593">
        <v>1355</v>
      </c>
      <c r="AK20" s="959">
        <v>892</v>
      </c>
      <c r="AM20" s="959">
        <v>888</v>
      </c>
      <c r="AO20" s="959">
        <v>4</v>
      </c>
      <c r="AQ20" s="959">
        <v>463</v>
      </c>
      <c r="AS20" s="959">
        <v>65.8</v>
      </c>
      <c r="AU20" s="959">
        <v>65.5</v>
      </c>
      <c r="AW20" s="959">
        <v>0.5</v>
      </c>
      <c r="AX20" s="986"/>
      <c r="AY20" s="973" t="s">
        <v>623</v>
      </c>
    </row>
    <row r="21" spans="1:51" s="959" customFormat="1" ht="27.2" customHeight="1">
      <c r="A21" s="973" t="s">
        <v>624</v>
      </c>
      <c r="B21" s="862">
        <v>2706</v>
      </c>
      <c r="C21" s="960"/>
      <c r="D21" s="593">
        <v>1948</v>
      </c>
      <c r="E21" s="593"/>
      <c r="F21" s="593">
        <v>1925</v>
      </c>
      <c r="H21" s="959">
        <v>24</v>
      </c>
      <c r="J21" s="959">
        <v>758</v>
      </c>
      <c r="K21" s="647">
        <v>72</v>
      </c>
      <c r="M21" s="959">
        <v>71.099999999999994</v>
      </c>
      <c r="O21" s="959">
        <v>1.2</v>
      </c>
      <c r="P21" s="986"/>
      <c r="Q21" s="973" t="s">
        <v>624</v>
      </c>
      <c r="R21" s="973" t="s">
        <v>624</v>
      </c>
      <c r="S21" s="821">
        <v>1344</v>
      </c>
      <c r="T21" s="593"/>
      <c r="U21" s="593">
        <v>1086</v>
      </c>
      <c r="V21" s="593"/>
      <c r="W21" s="593">
        <v>1071</v>
      </c>
      <c r="X21" s="593"/>
      <c r="Y21" s="593">
        <v>15</v>
      </c>
      <c r="Z21" s="593"/>
      <c r="AA21" s="593">
        <v>259</v>
      </c>
      <c r="AC21" s="959">
        <v>80.8</v>
      </c>
      <c r="AD21" s="959">
        <v>79.7</v>
      </c>
      <c r="AE21" s="694">
        <v>79.7</v>
      </c>
      <c r="AG21" s="959">
        <v>1.4</v>
      </c>
      <c r="AI21" s="593">
        <v>1362</v>
      </c>
      <c r="AK21" s="959">
        <v>863</v>
      </c>
      <c r="AM21" s="959">
        <v>854</v>
      </c>
      <c r="AO21" s="959">
        <v>9</v>
      </c>
      <c r="AQ21" s="959">
        <v>499</v>
      </c>
      <c r="AS21" s="959">
        <v>63.3</v>
      </c>
      <c r="AU21" s="959">
        <v>62.7</v>
      </c>
      <c r="AW21" s="694">
        <v>1</v>
      </c>
      <c r="AX21" s="986"/>
      <c r="AY21" s="973" t="s">
        <v>624</v>
      </c>
    </row>
    <row r="22" spans="1:51" s="962" customFormat="1" ht="28.5" customHeight="1">
      <c r="A22" s="975">
        <v>2011</v>
      </c>
      <c r="B22" s="987">
        <v>2696</v>
      </c>
      <c r="C22" s="961"/>
      <c r="D22" s="963">
        <v>1954</v>
      </c>
      <c r="E22" s="963"/>
      <c r="F22" s="963">
        <v>1931</v>
      </c>
      <c r="H22" s="962">
        <v>23</v>
      </c>
      <c r="J22" s="962">
        <v>743</v>
      </c>
      <c r="K22" s="964">
        <v>72.5</v>
      </c>
      <c r="M22" s="962">
        <v>71.599999999999994</v>
      </c>
      <c r="O22" s="962">
        <v>1.2</v>
      </c>
      <c r="P22" s="988"/>
      <c r="Q22" s="977">
        <v>2011</v>
      </c>
      <c r="R22" s="977">
        <v>2011</v>
      </c>
      <c r="S22" s="824">
        <v>1345</v>
      </c>
      <c r="T22" s="963"/>
      <c r="U22" s="963">
        <v>1083</v>
      </c>
      <c r="V22" s="963"/>
      <c r="W22" s="963">
        <v>1068</v>
      </c>
      <c r="X22" s="963"/>
      <c r="Y22" s="963">
        <v>16</v>
      </c>
      <c r="Z22" s="963"/>
      <c r="AA22" s="963">
        <v>261</v>
      </c>
      <c r="AC22" s="962">
        <v>80.599999999999994</v>
      </c>
      <c r="AE22" s="603">
        <v>79.400000000000006</v>
      </c>
      <c r="AG22" s="962">
        <v>1.4</v>
      </c>
      <c r="AI22" s="963">
        <v>1352</v>
      </c>
      <c r="AK22" s="962">
        <v>870</v>
      </c>
      <c r="AM22" s="962">
        <v>863</v>
      </c>
      <c r="AO22" s="962">
        <v>7</v>
      </c>
      <c r="AQ22" s="962">
        <v>481</v>
      </c>
      <c r="AS22" s="962">
        <v>64.400000000000006</v>
      </c>
      <c r="AU22" s="962">
        <v>63.8</v>
      </c>
      <c r="AW22" s="603">
        <v>0.8</v>
      </c>
      <c r="AX22" s="988"/>
      <c r="AY22" s="977">
        <v>2011</v>
      </c>
    </row>
    <row r="23" spans="1:51" s="955" customFormat="1" ht="27.2" customHeight="1">
      <c r="A23" s="972"/>
      <c r="B23" s="2211" t="s">
        <v>1377</v>
      </c>
      <c r="C23" s="2212"/>
      <c r="D23" s="2212"/>
      <c r="E23" s="2212"/>
      <c r="F23" s="2212"/>
      <c r="G23" s="2212"/>
      <c r="H23" s="2212"/>
      <c r="I23" s="2212"/>
      <c r="J23" s="2212"/>
      <c r="K23" s="2213" t="s">
        <v>1373</v>
      </c>
      <c r="L23" s="2213"/>
      <c r="M23" s="2213"/>
      <c r="N23" s="2213"/>
      <c r="O23" s="2213"/>
      <c r="P23" s="2214"/>
      <c r="Q23" s="978"/>
      <c r="R23" s="972"/>
      <c r="S23" s="1025" t="s">
        <v>1378</v>
      </c>
      <c r="T23" s="953"/>
      <c r="U23" s="953"/>
      <c r="V23" s="953"/>
      <c r="W23" s="953"/>
      <c r="X23" s="953"/>
      <c r="Y23" s="953"/>
      <c r="Z23" s="953"/>
      <c r="AA23" s="953"/>
      <c r="AB23" s="953"/>
      <c r="AC23" s="953"/>
      <c r="AD23" s="953"/>
      <c r="AE23" s="953"/>
      <c r="AF23" s="953"/>
      <c r="AG23" s="953"/>
      <c r="AH23" s="953"/>
      <c r="AI23" s="953" t="s">
        <v>1378</v>
      </c>
      <c r="AJ23" s="953"/>
      <c r="AK23" s="953"/>
      <c r="AL23" s="953"/>
      <c r="AM23" s="953"/>
      <c r="AN23" s="953"/>
      <c r="AO23" s="953"/>
      <c r="AP23" s="953"/>
      <c r="AQ23" s="953"/>
      <c r="AR23" s="953"/>
      <c r="AS23" s="953"/>
      <c r="AT23" s="953"/>
      <c r="AU23" s="953"/>
      <c r="AV23" s="953"/>
      <c r="AW23" s="954"/>
      <c r="AX23" s="1026"/>
      <c r="AY23" s="978"/>
    </row>
    <row r="24" spans="1:51" s="959" customFormat="1" ht="27.2" customHeight="1">
      <c r="A24" s="973" t="s">
        <v>2</v>
      </c>
      <c r="B24" s="984">
        <v>35952</v>
      </c>
      <c r="C24" s="956"/>
      <c r="D24" s="957">
        <v>21881</v>
      </c>
      <c r="E24" s="957"/>
      <c r="F24" s="957">
        <v>21078</v>
      </c>
      <c r="G24" s="957"/>
      <c r="H24" s="957">
        <v>803</v>
      </c>
      <c r="I24" s="957"/>
      <c r="J24" s="957">
        <v>14071</v>
      </c>
      <c r="K24" s="958">
        <v>60.9</v>
      </c>
      <c r="L24" s="958"/>
      <c r="M24" s="958">
        <v>58.6</v>
      </c>
      <c r="N24" s="958"/>
      <c r="O24" s="958">
        <v>3.7</v>
      </c>
      <c r="P24" s="990"/>
      <c r="Q24" s="973" t="s">
        <v>2</v>
      </c>
      <c r="R24" s="973" t="s">
        <v>2</v>
      </c>
      <c r="S24" s="640">
        <v>17494</v>
      </c>
      <c r="T24" s="965"/>
      <c r="U24" s="965">
        <v>12856</v>
      </c>
      <c r="V24" s="965"/>
      <c r="W24" s="966">
        <v>12338</v>
      </c>
      <c r="X24" s="966"/>
      <c r="Y24" s="965">
        <v>517</v>
      </c>
      <c r="AA24" s="965">
        <v>4638</v>
      </c>
      <c r="AC24" s="629">
        <v>73.5</v>
      </c>
      <c r="AD24" s="629"/>
      <c r="AE24" s="958">
        <v>70.5</v>
      </c>
      <c r="AF24" s="629"/>
      <c r="AG24" s="629">
        <v>4</v>
      </c>
      <c r="AH24" s="629"/>
      <c r="AI24" s="965">
        <v>18458</v>
      </c>
      <c r="AJ24" s="965"/>
      <c r="AK24" s="965">
        <v>9026</v>
      </c>
      <c r="AL24" s="965"/>
      <c r="AM24" s="965">
        <v>8740</v>
      </c>
      <c r="AN24" s="965"/>
      <c r="AO24" s="965">
        <v>286</v>
      </c>
      <c r="AP24" s="965"/>
      <c r="AQ24" s="965">
        <v>9433</v>
      </c>
      <c r="AR24" s="965"/>
      <c r="AS24" s="629">
        <v>48.9</v>
      </c>
      <c r="AT24" s="629"/>
      <c r="AU24" s="958">
        <v>47.4</v>
      </c>
      <c r="AV24" s="629"/>
      <c r="AW24" s="629">
        <v>3.2</v>
      </c>
      <c r="AX24" s="1028"/>
      <c r="AY24" s="973" t="s">
        <v>2</v>
      </c>
    </row>
    <row r="25" spans="1:51" s="959" customFormat="1" ht="27.2" customHeight="1">
      <c r="A25" s="973" t="s">
        <v>647</v>
      </c>
      <c r="B25" s="984">
        <v>36480</v>
      </c>
      <c r="C25" s="956"/>
      <c r="D25" s="957">
        <v>22203</v>
      </c>
      <c r="E25" s="957"/>
      <c r="F25" s="957">
        <v>21435</v>
      </c>
      <c r="G25" s="957"/>
      <c r="H25" s="957">
        <v>768</v>
      </c>
      <c r="I25" s="957"/>
      <c r="J25" s="957">
        <v>14277</v>
      </c>
      <c r="K25" s="958">
        <v>60.9</v>
      </c>
      <c r="L25" s="958"/>
      <c r="M25" s="958">
        <v>58.8</v>
      </c>
      <c r="N25" s="958"/>
      <c r="O25" s="958">
        <v>3.5</v>
      </c>
      <c r="P25" s="985"/>
      <c r="Q25" s="973" t="s">
        <v>647</v>
      </c>
      <c r="R25" s="973" t="s">
        <v>647</v>
      </c>
      <c r="S25" s="1027">
        <v>17772</v>
      </c>
      <c r="T25" s="957"/>
      <c r="U25" s="957">
        <v>13045</v>
      </c>
      <c r="V25" s="957"/>
      <c r="W25" s="956">
        <v>12539</v>
      </c>
      <c r="X25" s="956"/>
      <c r="Y25" s="957">
        <v>506</v>
      </c>
      <c r="AA25" s="957">
        <v>4727</v>
      </c>
      <c r="AC25" s="958">
        <v>73.400000000000006</v>
      </c>
      <c r="AD25" s="958"/>
      <c r="AE25" s="958">
        <v>70.599999999999994</v>
      </c>
      <c r="AF25" s="958"/>
      <c r="AG25" s="958">
        <v>3.9</v>
      </c>
      <c r="AH25" s="958"/>
      <c r="AI25" s="957">
        <v>18708</v>
      </c>
      <c r="AJ25" s="957"/>
      <c r="AK25" s="957">
        <v>9158</v>
      </c>
      <c r="AL25" s="957"/>
      <c r="AM25" s="957">
        <v>8897</v>
      </c>
      <c r="AN25" s="957"/>
      <c r="AO25" s="957">
        <v>262</v>
      </c>
      <c r="AP25" s="957"/>
      <c r="AQ25" s="957">
        <v>9549</v>
      </c>
      <c r="AR25" s="957"/>
      <c r="AS25" s="958">
        <v>49</v>
      </c>
      <c r="AT25" s="958"/>
      <c r="AU25" s="958">
        <v>47.6</v>
      </c>
      <c r="AV25" s="958"/>
      <c r="AW25" s="958">
        <v>2.9</v>
      </c>
      <c r="AX25" s="990"/>
      <c r="AY25" s="973" t="s">
        <v>647</v>
      </c>
    </row>
    <row r="26" spans="1:51" s="959" customFormat="1" ht="27.2" customHeight="1">
      <c r="A26" s="973" t="s">
        <v>87</v>
      </c>
      <c r="B26" s="984">
        <v>36957</v>
      </c>
      <c r="C26" s="956"/>
      <c r="D26" s="957">
        <v>22385</v>
      </c>
      <c r="E26" s="957"/>
      <c r="F26" s="957">
        <v>21629</v>
      </c>
      <c r="G26" s="957"/>
      <c r="H26" s="957">
        <v>756</v>
      </c>
      <c r="I26" s="957"/>
      <c r="J26" s="957">
        <v>14572</v>
      </c>
      <c r="K26" s="958">
        <v>60.6</v>
      </c>
      <c r="L26" s="958"/>
      <c r="M26" s="958">
        <v>58.5</v>
      </c>
      <c r="N26" s="958"/>
      <c r="O26" s="958">
        <v>3.4</v>
      </c>
      <c r="P26" s="985"/>
      <c r="Q26" s="973" t="s">
        <v>87</v>
      </c>
      <c r="R26" s="973" t="s">
        <v>87</v>
      </c>
      <c r="S26" s="1027">
        <v>18028</v>
      </c>
      <c r="T26" s="957"/>
      <c r="U26" s="957">
        <v>13149</v>
      </c>
      <c r="V26" s="957"/>
      <c r="W26" s="956">
        <v>12652</v>
      </c>
      <c r="X26" s="956"/>
      <c r="Y26" s="957">
        <v>496</v>
      </c>
      <c r="AA26" s="957">
        <v>4880</v>
      </c>
      <c r="AC26" s="958">
        <v>72.900000000000006</v>
      </c>
      <c r="AD26" s="958"/>
      <c r="AE26" s="958">
        <v>70.2</v>
      </c>
      <c r="AF26" s="958"/>
      <c r="AG26" s="958">
        <v>3.8</v>
      </c>
      <c r="AH26" s="958"/>
      <c r="AI26" s="957">
        <v>18929</v>
      </c>
      <c r="AJ26" s="957"/>
      <c r="AK26" s="957">
        <v>9236</v>
      </c>
      <c r="AL26" s="957"/>
      <c r="AM26" s="957">
        <v>8976</v>
      </c>
      <c r="AN26" s="957"/>
      <c r="AO26" s="957">
        <v>260</v>
      </c>
      <c r="AP26" s="957"/>
      <c r="AQ26" s="957">
        <v>9692</v>
      </c>
      <c r="AR26" s="957"/>
      <c r="AS26" s="958">
        <v>48.8</v>
      </c>
      <c r="AT26" s="958"/>
      <c r="AU26" s="958">
        <v>47.4</v>
      </c>
      <c r="AV26" s="958"/>
      <c r="AW26" s="958">
        <v>2.8</v>
      </c>
      <c r="AX26" s="990"/>
      <c r="AY26" s="973" t="s">
        <v>87</v>
      </c>
    </row>
    <row r="27" spans="1:51" s="959" customFormat="1" ht="27.2" customHeight="1">
      <c r="A27" s="973" t="s">
        <v>623</v>
      </c>
      <c r="B27" s="862">
        <v>37391</v>
      </c>
      <c r="C27" s="960"/>
      <c r="D27" s="593">
        <v>22413</v>
      </c>
      <c r="E27" s="593"/>
      <c r="F27" s="593">
        <v>21541</v>
      </c>
      <c r="H27" s="959">
        <v>872</v>
      </c>
      <c r="J27" s="593">
        <v>14978</v>
      </c>
      <c r="K27" s="959">
        <v>59.9</v>
      </c>
      <c r="M27" s="959">
        <v>57.6</v>
      </c>
      <c r="O27" s="959">
        <v>3.9</v>
      </c>
      <c r="P27" s="986"/>
      <c r="Q27" s="973" t="s">
        <v>623</v>
      </c>
      <c r="R27" s="973" t="s">
        <v>623</v>
      </c>
      <c r="S27" s="821">
        <v>18251</v>
      </c>
      <c r="T27" s="593"/>
      <c r="U27" s="593">
        <v>13230</v>
      </c>
      <c r="V27" s="593"/>
      <c r="W27" s="593">
        <v>12658</v>
      </c>
      <c r="X27" s="593"/>
      <c r="Y27" s="593">
        <v>572</v>
      </c>
      <c r="Z27" s="593"/>
      <c r="AA27" s="593">
        <v>5021</v>
      </c>
      <c r="AC27" s="959">
        <v>72.5</v>
      </c>
      <c r="AE27" s="959">
        <v>69.400000000000006</v>
      </c>
      <c r="AG27" s="959">
        <v>4.3</v>
      </c>
      <c r="AI27" s="593">
        <v>19141</v>
      </c>
      <c r="AJ27" s="593"/>
      <c r="AK27" s="593">
        <v>9184</v>
      </c>
      <c r="AL27" s="593"/>
      <c r="AM27" s="593">
        <v>8883</v>
      </c>
      <c r="AO27" s="959">
        <v>300</v>
      </c>
      <c r="AQ27" s="965">
        <v>9957</v>
      </c>
      <c r="AS27" s="694">
        <v>48</v>
      </c>
      <c r="AU27" s="959">
        <v>46.4</v>
      </c>
      <c r="AW27" s="959">
        <v>3.3</v>
      </c>
      <c r="AX27" s="986"/>
      <c r="AY27" s="973" t="s">
        <v>623</v>
      </c>
    </row>
    <row r="28" spans="1:51" s="959" customFormat="1" ht="27.2" customHeight="1">
      <c r="A28" s="973" t="s">
        <v>624</v>
      </c>
      <c r="B28" s="862">
        <v>37884</v>
      </c>
      <c r="C28" s="960"/>
      <c r="D28" s="593">
        <v>22800</v>
      </c>
      <c r="E28" s="593"/>
      <c r="F28" s="593">
        <v>21904</v>
      </c>
      <c r="H28" s="959">
        <v>896</v>
      </c>
      <c r="J28" s="593">
        <v>15084</v>
      </c>
      <c r="K28" s="959">
        <v>60.2</v>
      </c>
      <c r="M28" s="959">
        <v>57.8</v>
      </c>
      <c r="O28" s="959">
        <v>3.9</v>
      </c>
      <c r="P28" s="986"/>
      <c r="Q28" s="973" t="s">
        <v>624</v>
      </c>
      <c r="R28" s="973" t="s">
        <v>624</v>
      </c>
      <c r="S28" s="821">
        <v>18504</v>
      </c>
      <c r="T28" s="593"/>
      <c r="U28" s="593">
        <v>13407</v>
      </c>
      <c r="V28" s="593"/>
      <c r="W28" s="593">
        <v>12844</v>
      </c>
      <c r="X28" s="593"/>
      <c r="Y28" s="593">
        <v>563</v>
      </c>
      <c r="Z28" s="593"/>
      <c r="AA28" s="593">
        <v>5098</v>
      </c>
      <c r="AC28" s="959">
        <v>72.5</v>
      </c>
      <c r="AE28" s="959">
        <v>69.400000000000006</v>
      </c>
      <c r="AG28" s="959">
        <v>4.2</v>
      </c>
      <c r="AI28" s="593">
        <v>19380</v>
      </c>
      <c r="AJ28" s="593"/>
      <c r="AK28" s="593">
        <v>9394</v>
      </c>
      <c r="AL28" s="593"/>
      <c r="AM28" s="593">
        <v>9060</v>
      </c>
      <c r="AO28" s="959">
        <v>334</v>
      </c>
      <c r="AQ28" s="965">
        <v>9986</v>
      </c>
      <c r="AS28" s="694">
        <v>48.5</v>
      </c>
      <c r="AU28" s="959">
        <v>46.7</v>
      </c>
      <c r="AW28" s="959">
        <v>3.6</v>
      </c>
      <c r="AX28" s="986"/>
      <c r="AY28" s="973" t="s">
        <v>624</v>
      </c>
    </row>
    <row r="29" spans="1:51" s="969" customFormat="1" ht="28.5" customHeight="1">
      <c r="A29" s="976">
        <v>2011</v>
      </c>
      <c r="B29" s="991">
        <v>38356</v>
      </c>
      <c r="C29" s="967"/>
      <c r="D29" s="968">
        <v>23145</v>
      </c>
      <c r="E29" s="968"/>
      <c r="F29" s="968">
        <v>22313</v>
      </c>
      <c r="H29" s="969">
        <v>832</v>
      </c>
      <c r="J29" s="968">
        <v>15210</v>
      </c>
      <c r="K29" s="969">
        <v>60.3</v>
      </c>
      <c r="M29" s="969">
        <v>58.2</v>
      </c>
      <c r="O29" s="969">
        <v>3.6</v>
      </c>
      <c r="P29" s="992"/>
      <c r="Q29" s="976">
        <v>2011</v>
      </c>
      <c r="R29" s="976">
        <v>2011</v>
      </c>
      <c r="S29" s="1029">
        <v>18731</v>
      </c>
      <c r="T29" s="968"/>
      <c r="U29" s="968">
        <v>13600</v>
      </c>
      <c r="V29" s="968"/>
      <c r="W29" s="968">
        <v>13085</v>
      </c>
      <c r="X29" s="968"/>
      <c r="Y29" s="968">
        <v>514</v>
      </c>
      <c r="Z29" s="968"/>
      <c r="AA29" s="968">
        <v>5131</v>
      </c>
      <c r="AC29" s="969">
        <v>72.599999999999994</v>
      </c>
      <c r="AE29" s="969">
        <v>69.900000000000006</v>
      </c>
      <c r="AG29" s="969">
        <v>3.8</v>
      </c>
      <c r="AI29" s="968">
        <v>19625</v>
      </c>
      <c r="AJ29" s="968"/>
      <c r="AK29" s="968">
        <v>9546</v>
      </c>
      <c r="AL29" s="968"/>
      <c r="AM29" s="968">
        <v>9228</v>
      </c>
      <c r="AO29" s="969">
        <v>318</v>
      </c>
      <c r="AQ29" s="970">
        <v>10079</v>
      </c>
      <c r="AS29" s="971">
        <v>48.6</v>
      </c>
      <c r="AU29" s="971">
        <v>47</v>
      </c>
      <c r="AW29" s="969">
        <v>3.3</v>
      </c>
      <c r="AX29" s="992"/>
      <c r="AY29" s="976">
        <v>2011</v>
      </c>
    </row>
    <row r="30" spans="1:51" s="941" customFormat="1" ht="12" customHeight="1">
      <c r="A30" s="941" t="s">
        <v>1343</v>
      </c>
      <c r="Q30" s="533" t="s">
        <v>24</v>
      </c>
      <c r="R30" s="941" t="s">
        <v>1343</v>
      </c>
      <c r="AY30" s="533" t="s">
        <v>24</v>
      </c>
    </row>
    <row r="31" spans="1:51" s="941" customFormat="1" ht="12" customHeight="1">
      <c r="A31" s="941" t="s">
        <v>529</v>
      </c>
      <c r="B31" s="681"/>
      <c r="C31" s="681"/>
      <c r="D31" s="681"/>
      <c r="E31" s="681"/>
      <c r="F31" s="681"/>
      <c r="G31" s="681"/>
      <c r="H31" s="681"/>
      <c r="I31" s="681"/>
      <c r="J31" s="681"/>
      <c r="K31" s="535"/>
      <c r="L31" s="535"/>
      <c r="M31" s="535"/>
      <c r="N31" s="535"/>
      <c r="O31" s="535"/>
      <c r="P31" s="535"/>
      <c r="Q31" s="533"/>
      <c r="R31" s="941" t="s">
        <v>529</v>
      </c>
      <c r="S31" s="681"/>
      <c r="T31" s="681"/>
      <c r="U31" s="681"/>
      <c r="V31" s="681"/>
      <c r="W31" s="681"/>
      <c r="X31" s="681"/>
      <c r="Y31" s="681"/>
      <c r="Z31" s="681"/>
      <c r="AA31" s="681"/>
      <c r="AB31" s="681"/>
      <c r="AC31" s="535"/>
      <c r="AD31" s="535"/>
      <c r="AE31" s="535"/>
      <c r="AF31" s="535"/>
      <c r="AG31" s="683"/>
      <c r="AH31" s="683"/>
      <c r="AI31" s="681"/>
      <c r="AJ31" s="681"/>
      <c r="AK31" s="942"/>
      <c r="AL31" s="942"/>
      <c r="AM31" s="681"/>
      <c r="AN31" s="681"/>
      <c r="AO31" s="681"/>
      <c r="AP31" s="681"/>
      <c r="AQ31" s="681"/>
      <c r="AR31" s="681"/>
      <c r="AS31" s="535"/>
      <c r="AT31" s="535"/>
      <c r="AU31" s="535"/>
      <c r="AV31" s="535"/>
      <c r="AW31" s="533"/>
      <c r="AX31" s="533"/>
      <c r="AY31" s="533"/>
    </row>
    <row r="32" spans="1:51" ht="12" customHeight="1">
      <c r="A32" s="54"/>
      <c r="U32" s="54"/>
      <c r="AP32" s="54"/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</sheetData>
  <mergeCells count="34">
    <mergeCell ref="B23:J23"/>
    <mergeCell ref="K9:P9"/>
    <mergeCell ref="K16:P16"/>
    <mergeCell ref="K23:P23"/>
    <mergeCell ref="B9:J9"/>
    <mergeCell ref="B16:J16"/>
    <mergeCell ref="AU5:AV5"/>
    <mergeCell ref="AY5:AY8"/>
    <mergeCell ref="AC6:AD6"/>
    <mergeCell ref="AE6:AF6"/>
    <mergeCell ref="AI6:AJ6"/>
    <mergeCell ref="AI5:AR5"/>
    <mergeCell ref="AG5:AH5"/>
    <mergeCell ref="AG6:AH6"/>
    <mergeCell ref="AE5:AF5"/>
    <mergeCell ref="AC5:AD5"/>
    <mergeCell ref="AG7:AH7"/>
    <mergeCell ref="AG8:AH8"/>
    <mergeCell ref="A3:J3"/>
    <mergeCell ref="R2:AH2"/>
    <mergeCell ref="R3:AH3"/>
    <mergeCell ref="S5:AB5"/>
    <mergeCell ref="M6:N6"/>
    <mergeCell ref="A2:J2"/>
    <mergeCell ref="A5:A8"/>
    <mergeCell ref="M5:N5"/>
    <mergeCell ref="O5:P5"/>
    <mergeCell ref="Q5:Q8"/>
    <mergeCell ref="D5:H5"/>
    <mergeCell ref="AA8:AB8"/>
    <mergeCell ref="O6:P6"/>
    <mergeCell ref="H8:I8"/>
    <mergeCell ref="H7:I7"/>
    <mergeCell ref="R5:R8"/>
  </mergeCells>
  <phoneticPr fontId="18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zoomScale="70" zoomScaleNormal="73" zoomScaleSheetLayoutView="70" workbookViewId="0">
      <selection activeCell="J52" sqref="J51:J52"/>
    </sheetView>
  </sheetViews>
  <sheetFormatPr defaultColWidth="6.875" defaultRowHeight="11.25"/>
  <cols>
    <col min="1" max="1" width="10.625" style="6" customWidth="1"/>
    <col min="2" max="2" width="20.75" style="6" customWidth="1"/>
    <col min="3" max="5" width="20.875" style="6" customWidth="1"/>
    <col min="6" max="6" width="15.625" style="6" customWidth="1"/>
    <col min="7" max="7" width="14.25" style="6" customWidth="1"/>
    <col min="8" max="8" width="18.375" style="6" customWidth="1"/>
    <col min="9" max="10" width="17.625" style="6" customWidth="1"/>
    <col min="11" max="11" width="10.625" style="6" customWidth="1"/>
    <col min="12" max="16384" width="6.875" style="6"/>
  </cols>
  <sheetData>
    <row r="1" spans="1:11" s="3" customFormat="1" ht="27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6" customFormat="1" ht="30" customHeight="1">
      <c r="A2" s="2138" t="s">
        <v>765</v>
      </c>
      <c r="B2" s="2138"/>
      <c r="C2" s="2138"/>
      <c r="D2" s="2138"/>
      <c r="E2" s="2138"/>
      <c r="F2" s="17"/>
      <c r="G2" s="17"/>
      <c r="H2" s="17"/>
      <c r="I2" s="17"/>
      <c r="J2" s="17"/>
      <c r="K2" s="17"/>
    </row>
    <row r="3" spans="1:11" s="387" customFormat="1" ht="39.950000000000003" customHeight="1">
      <c r="A3" s="2217" t="s">
        <v>760</v>
      </c>
      <c r="B3" s="2217"/>
      <c r="C3" s="2217"/>
      <c r="D3" s="2217"/>
      <c r="E3" s="2217"/>
      <c r="F3" s="394"/>
      <c r="G3" s="394"/>
      <c r="H3" s="394"/>
      <c r="I3" s="394"/>
      <c r="J3" s="394"/>
      <c r="K3" s="394"/>
    </row>
    <row r="4" spans="1:11" s="360" customFormat="1" ht="20.100000000000001" customHeight="1">
      <c r="A4" s="360" t="s">
        <v>1019</v>
      </c>
      <c r="B4" s="358"/>
      <c r="C4" s="358"/>
      <c r="D4" s="358"/>
      <c r="E4" s="358"/>
      <c r="F4" s="358"/>
      <c r="G4" s="358"/>
      <c r="H4" s="359"/>
      <c r="I4" s="359"/>
      <c r="J4" s="546"/>
      <c r="K4" s="546" t="s">
        <v>1020</v>
      </c>
    </row>
    <row r="5" spans="1:11" s="1037" customFormat="1" ht="18" customHeight="1">
      <c r="A5" s="2221" t="s">
        <v>1379</v>
      </c>
      <c r="B5" s="1933" t="s">
        <v>1380</v>
      </c>
      <c r="C5" s="1952" t="s">
        <v>1381</v>
      </c>
      <c r="D5" s="1934" t="s">
        <v>1382</v>
      </c>
      <c r="E5" s="1954"/>
      <c r="F5" s="1934" t="s">
        <v>1383</v>
      </c>
      <c r="G5" s="1958"/>
      <c r="H5" s="1959"/>
      <c r="I5" s="1959"/>
      <c r="J5" s="1960"/>
      <c r="K5" s="2218" t="s">
        <v>984</v>
      </c>
    </row>
    <row r="6" spans="1:11" s="1033" customFormat="1" ht="18" customHeight="1">
      <c r="A6" s="2222"/>
      <c r="B6" s="1708"/>
      <c r="C6" s="1953"/>
      <c r="D6" s="1864"/>
      <c r="E6" s="1955" t="s">
        <v>1384</v>
      </c>
      <c r="F6" s="1864" t="s">
        <v>1385</v>
      </c>
      <c r="G6" s="1961" t="s">
        <v>1386</v>
      </c>
      <c r="H6" s="1961" t="s">
        <v>1387</v>
      </c>
      <c r="I6" s="1961" t="s">
        <v>1388</v>
      </c>
      <c r="J6" s="1961" t="s">
        <v>1389</v>
      </c>
      <c r="K6" s="2219"/>
    </row>
    <row r="7" spans="1:11" s="1033" customFormat="1" ht="18" customHeight="1">
      <c r="A7" s="2222"/>
      <c r="B7" s="1708"/>
      <c r="C7" s="1953"/>
      <c r="D7" s="1864"/>
      <c r="E7" s="1956"/>
      <c r="F7" s="1864"/>
      <c r="G7" s="1962" t="s">
        <v>376</v>
      </c>
      <c r="H7" s="1963" t="s">
        <v>257</v>
      </c>
      <c r="I7" s="1962" t="s">
        <v>1390</v>
      </c>
      <c r="J7" s="1962" t="s">
        <v>1391</v>
      </c>
      <c r="K7" s="2219"/>
    </row>
    <row r="8" spans="1:11" s="1033" customFormat="1" ht="18" customHeight="1">
      <c r="A8" s="2222"/>
      <c r="B8" s="1935"/>
      <c r="C8" s="1953" t="s">
        <v>141</v>
      </c>
      <c r="D8" s="952" t="s">
        <v>142</v>
      </c>
      <c r="E8" s="1957"/>
      <c r="F8" s="1864" t="s">
        <v>761</v>
      </c>
      <c r="G8" s="1953"/>
      <c r="H8" s="1963" t="s">
        <v>258</v>
      </c>
      <c r="I8" s="1963" t="s">
        <v>259</v>
      </c>
      <c r="J8" s="1963" t="s">
        <v>255</v>
      </c>
      <c r="K8" s="2219"/>
    </row>
    <row r="9" spans="1:11" s="1038" customFormat="1" ht="18" customHeight="1">
      <c r="A9" s="2223"/>
      <c r="B9" s="1964" t="s">
        <v>399</v>
      </c>
      <c r="C9" s="1965" t="s">
        <v>762</v>
      </c>
      <c r="D9" s="1966" t="s">
        <v>12</v>
      </c>
      <c r="E9" s="1964" t="s">
        <v>378</v>
      </c>
      <c r="F9" s="1966" t="s">
        <v>763</v>
      </c>
      <c r="G9" s="1965" t="s">
        <v>379</v>
      </c>
      <c r="H9" s="1965" t="s">
        <v>260</v>
      </c>
      <c r="I9" s="1965" t="s">
        <v>261</v>
      </c>
      <c r="J9" s="1965" t="s">
        <v>256</v>
      </c>
      <c r="K9" s="2220"/>
    </row>
    <row r="10" spans="1:11" s="1034" customFormat="1" ht="27.2" customHeight="1">
      <c r="A10" s="1863"/>
      <c r="B10" s="1936" t="s">
        <v>1392</v>
      </c>
      <c r="C10" s="1040"/>
      <c r="D10" s="1040"/>
      <c r="E10" s="1040"/>
      <c r="F10" s="2213" t="s">
        <v>3</v>
      </c>
      <c r="G10" s="2213"/>
      <c r="H10" s="2213"/>
      <c r="I10" s="2213"/>
      <c r="J10" s="2226"/>
      <c r="K10" s="1863"/>
    </row>
    <row r="11" spans="1:11" s="1035" customFormat="1" ht="27.2" customHeight="1">
      <c r="A11" s="973" t="s">
        <v>2</v>
      </c>
      <c r="B11" s="1937">
        <v>23151</v>
      </c>
      <c r="C11" s="1043">
        <v>1781</v>
      </c>
      <c r="D11" s="1043">
        <v>4073</v>
      </c>
      <c r="E11" s="1043">
        <v>4057</v>
      </c>
      <c r="F11" s="1041">
        <v>17298</v>
      </c>
      <c r="G11" s="1041">
        <v>1833</v>
      </c>
      <c r="H11" s="1041">
        <v>5760</v>
      </c>
      <c r="I11" s="1041">
        <v>2705</v>
      </c>
      <c r="J11" s="1938">
        <v>7000</v>
      </c>
      <c r="K11" s="973" t="s">
        <v>2</v>
      </c>
    </row>
    <row r="12" spans="1:11" s="1035" customFormat="1" ht="27.2" customHeight="1">
      <c r="A12" s="973" t="s">
        <v>647</v>
      </c>
      <c r="B12" s="1937">
        <v>23433</v>
      </c>
      <c r="C12" s="1043">
        <v>1723</v>
      </c>
      <c r="D12" s="1043">
        <v>4031</v>
      </c>
      <c r="E12" s="1043">
        <v>4014</v>
      </c>
      <c r="F12" s="1041">
        <v>17679</v>
      </c>
      <c r="G12" s="1041">
        <v>1849</v>
      </c>
      <c r="H12" s="1041">
        <v>5722</v>
      </c>
      <c r="I12" s="1041">
        <v>2773</v>
      </c>
      <c r="J12" s="1938">
        <v>7336</v>
      </c>
      <c r="K12" s="973" t="s">
        <v>647</v>
      </c>
    </row>
    <row r="13" spans="1:11" s="1036" customFormat="1" ht="27.2" customHeight="1">
      <c r="A13" s="973" t="s">
        <v>87</v>
      </c>
      <c r="B13" s="1937">
        <v>23577</v>
      </c>
      <c r="C13" s="1043">
        <v>1686</v>
      </c>
      <c r="D13" s="1043">
        <v>3985</v>
      </c>
      <c r="E13" s="1043">
        <v>3963</v>
      </c>
      <c r="F13" s="1041">
        <v>17906</v>
      </c>
      <c r="G13" s="1041">
        <v>1812</v>
      </c>
      <c r="H13" s="1041">
        <v>5675</v>
      </c>
      <c r="I13" s="1041">
        <v>2786</v>
      </c>
      <c r="J13" s="1938">
        <v>7633</v>
      </c>
      <c r="K13" s="973" t="s">
        <v>87</v>
      </c>
    </row>
    <row r="14" spans="1:11" s="1035" customFormat="1" ht="27.2" customHeight="1">
      <c r="A14" s="973" t="s">
        <v>623</v>
      </c>
      <c r="B14" s="1937">
        <v>23506</v>
      </c>
      <c r="C14" s="1939">
        <v>1648</v>
      </c>
      <c r="D14" s="1939">
        <v>3859</v>
      </c>
      <c r="E14" s="1939">
        <v>3836</v>
      </c>
      <c r="F14" s="1940">
        <v>17998</v>
      </c>
      <c r="G14" s="1940">
        <v>1720</v>
      </c>
      <c r="H14" s="1940">
        <v>5536</v>
      </c>
      <c r="I14" s="1940">
        <v>2761</v>
      </c>
      <c r="J14" s="1941">
        <v>7981</v>
      </c>
      <c r="K14" s="973" t="s">
        <v>623</v>
      </c>
    </row>
    <row r="15" spans="1:11" s="1035" customFormat="1" ht="27.2" customHeight="1">
      <c r="A15" s="973" t="s">
        <v>624</v>
      </c>
      <c r="B15" s="1937">
        <v>23829</v>
      </c>
      <c r="C15" s="1939">
        <v>1566</v>
      </c>
      <c r="D15" s="1939">
        <v>4049</v>
      </c>
      <c r="E15" s="1939">
        <v>4028</v>
      </c>
      <c r="F15" s="1940">
        <v>18214</v>
      </c>
      <c r="G15" s="1940">
        <v>1753</v>
      </c>
      <c r="H15" s="1940">
        <v>5469</v>
      </c>
      <c r="I15" s="1940">
        <v>2834</v>
      </c>
      <c r="J15" s="1941">
        <v>8158</v>
      </c>
      <c r="K15" s="973" t="s">
        <v>624</v>
      </c>
    </row>
    <row r="16" spans="1:11" s="1036" customFormat="1" ht="28.5" customHeight="1">
      <c r="A16" s="977">
        <v>2011</v>
      </c>
      <c r="B16" s="1942">
        <v>24244</v>
      </c>
      <c r="C16" s="1943">
        <v>1542</v>
      </c>
      <c r="D16" s="1943">
        <v>4108</v>
      </c>
      <c r="E16" s="1943">
        <v>4091</v>
      </c>
      <c r="F16" s="1944">
        <v>18595</v>
      </c>
      <c r="G16" s="1944">
        <v>1751</v>
      </c>
      <c r="H16" s="1944">
        <v>5492</v>
      </c>
      <c r="I16" s="1944">
        <v>2956</v>
      </c>
      <c r="J16" s="1945">
        <v>8396</v>
      </c>
      <c r="K16" s="977">
        <v>2011</v>
      </c>
    </row>
    <row r="17" spans="1:11" s="1034" customFormat="1" ht="27.2" customHeight="1">
      <c r="A17" s="973"/>
      <c r="B17" s="2227" t="s">
        <v>1393</v>
      </c>
      <c r="C17" s="2228"/>
      <c r="D17" s="2228"/>
      <c r="E17" s="2228"/>
      <c r="F17" s="2224" t="s">
        <v>27</v>
      </c>
      <c r="G17" s="2224"/>
      <c r="H17" s="2224"/>
      <c r="I17" s="2224"/>
      <c r="J17" s="2225"/>
      <c r="K17" s="1863"/>
    </row>
    <row r="18" spans="1:11" s="1035" customFormat="1" ht="27.2" customHeight="1">
      <c r="A18" s="973" t="s">
        <v>2</v>
      </c>
      <c r="B18" s="1937">
        <v>13444</v>
      </c>
      <c r="C18" s="1043">
        <v>943</v>
      </c>
      <c r="D18" s="1043">
        <v>2747</v>
      </c>
      <c r="E18" s="1043">
        <v>2732</v>
      </c>
      <c r="F18" s="1041">
        <v>9754</v>
      </c>
      <c r="G18" s="1041">
        <v>1667</v>
      </c>
      <c r="H18" s="1041">
        <v>2625</v>
      </c>
      <c r="I18" s="1041">
        <v>1985</v>
      </c>
      <c r="J18" s="1938">
        <v>3478</v>
      </c>
      <c r="K18" s="973" t="s">
        <v>2</v>
      </c>
    </row>
    <row r="19" spans="1:11" s="1035" customFormat="1" ht="27.2" customHeight="1">
      <c r="A19" s="973" t="s">
        <v>647</v>
      </c>
      <c r="B19" s="1937">
        <v>13607</v>
      </c>
      <c r="C19" s="1043">
        <v>911</v>
      </c>
      <c r="D19" s="1043">
        <v>2722</v>
      </c>
      <c r="E19" s="1043">
        <v>2707</v>
      </c>
      <c r="F19" s="1041">
        <v>9973</v>
      </c>
      <c r="G19" s="1041">
        <v>1677</v>
      </c>
      <c r="H19" s="1041">
        <v>2629</v>
      </c>
      <c r="I19" s="1041">
        <v>2062</v>
      </c>
      <c r="J19" s="1938">
        <v>3606</v>
      </c>
      <c r="K19" s="973" t="s">
        <v>647</v>
      </c>
    </row>
    <row r="20" spans="1:11" s="1035" customFormat="1" ht="27.2" customHeight="1">
      <c r="A20" s="973" t="s">
        <v>87</v>
      </c>
      <c r="B20" s="1937">
        <v>13703</v>
      </c>
      <c r="C20" s="1043">
        <v>904</v>
      </c>
      <c r="D20" s="1043">
        <v>2713</v>
      </c>
      <c r="E20" s="1043">
        <v>2692</v>
      </c>
      <c r="F20" s="1041">
        <v>10086</v>
      </c>
      <c r="G20" s="1041">
        <v>1637</v>
      </c>
      <c r="H20" s="1041">
        <v>2612</v>
      </c>
      <c r="I20" s="1041">
        <v>2092</v>
      </c>
      <c r="J20" s="1938">
        <v>3746</v>
      </c>
      <c r="K20" s="973" t="s">
        <v>87</v>
      </c>
    </row>
    <row r="21" spans="1:11" s="1035" customFormat="1" ht="27.2" customHeight="1">
      <c r="A21" s="973" t="s">
        <v>623</v>
      </c>
      <c r="B21" s="1946">
        <v>13734</v>
      </c>
      <c r="C21" s="1939">
        <v>910</v>
      </c>
      <c r="D21" s="1939">
        <v>2697</v>
      </c>
      <c r="E21" s="1939">
        <v>2676</v>
      </c>
      <c r="F21" s="1947">
        <v>10127</v>
      </c>
      <c r="G21" s="1940">
        <v>1557</v>
      </c>
      <c r="H21" s="1940">
        <v>2610</v>
      </c>
      <c r="I21" s="1940">
        <v>2092</v>
      </c>
      <c r="J21" s="1941">
        <v>3868</v>
      </c>
      <c r="K21" s="973" t="s">
        <v>623</v>
      </c>
    </row>
    <row r="22" spans="1:11" s="1035" customFormat="1" ht="27.2" customHeight="1">
      <c r="A22" s="973" t="s">
        <v>624</v>
      </c>
      <c r="B22" s="1946">
        <v>13915</v>
      </c>
      <c r="C22" s="1939">
        <v>884</v>
      </c>
      <c r="D22" s="1939">
        <v>2811</v>
      </c>
      <c r="E22" s="1939">
        <v>2791</v>
      </c>
      <c r="F22" s="1947">
        <v>10220</v>
      </c>
      <c r="G22" s="1940">
        <v>1587</v>
      </c>
      <c r="H22" s="1940">
        <v>2588</v>
      </c>
      <c r="I22" s="1940">
        <v>2143</v>
      </c>
      <c r="J22" s="1941">
        <v>3903</v>
      </c>
      <c r="K22" s="973" t="s">
        <v>624</v>
      </c>
    </row>
    <row r="23" spans="1:11" s="1036" customFormat="1" ht="28.5" customHeight="1">
      <c r="A23" s="977">
        <v>2011</v>
      </c>
      <c r="B23" s="1948">
        <v>14153</v>
      </c>
      <c r="C23" s="1943">
        <v>859</v>
      </c>
      <c r="D23" s="1943">
        <v>2834</v>
      </c>
      <c r="E23" s="1943">
        <v>2817</v>
      </c>
      <c r="F23" s="1949">
        <v>10460</v>
      </c>
      <c r="G23" s="1944">
        <v>1595</v>
      </c>
      <c r="H23" s="1944">
        <v>2660</v>
      </c>
      <c r="I23" s="1944">
        <v>2216</v>
      </c>
      <c r="J23" s="1945">
        <v>3990</v>
      </c>
      <c r="K23" s="977">
        <v>2011</v>
      </c>
    </row>
    <row r="24" spans="1:11" s="1034" customFormat="1" ht="27.2" customHeight="1">
      <c r="A24" s="973"/>
      <c r="B24" s="2227" t="s">
        <v>1394</v>
      </c>
      <c r="C24" s="2228"/>
      <c r="D24" s="2228"/>
      <c r="E24" s="2228"/>
      <c r="F24" s="2224" t="s">
        <v>28</v>
      </c>
      <c r="G24" s="2224"/>
      <c r="H24" s="2224"/>
      <c r="I24" s="2224"/>
      <c r="J24" s="2225"/>
      <c r="K24" s="1863"/>
    </row>
    <row r="25" spans="1:11" s="1035" customFormat="1" ht="27.2" customHeight="1">
      <c r="A25" s="973" t="s">
        <v>2</v>
      </c>
      <c r="B25" s="1937">
        <v>9706</v>
      </c>
      <c r="C25" s="1044">
        <v>838</v>
      </c>
      <c r="D25" s="1043">
        <v>1326</v>
      </c>
      <c r="E25" s="1043">
        <v>1324</v>
      </c>
      <c r="F25" s="1041">
        <v>7543</v>
      </c>
      <c r="G25" s="1041">
        <v>166</v>
      </c>
      <c r="H25" s="1041">
        <v>3135</v>
      </c>
      <c r="I25" s="1041">
        <v>720</v>
      </c>
      <c r="J25" s="1938">
        <v>3522</v>
      </c>
      <c r="K25" s="973" t="s">
        <v>2</v>
      </c>
    </row>
    <row r="26" spans="1:11" s="1035" customFormat="1" ht="27.2" customHeight="1">
      <c r="A26" s="973" t="s">
        <v>647</v>
      </c>
      <c r="B26" s="1937">
        <v>9826</v>
      </c>
      <c r="C26" s="1044">
        <v>812</v>
      </c>
      <c r="D26" s="1043">
        <v>1308</v>
      </c>
      <c r="E26" s="1043">
        <v>1307</v>
      </c>
      <c r="F26" s="1041">
        <v>7706</v>
      </c>
      <c r="G26" s="1041">
        <v>172</v>
      </c>
      <c r="H26" s="1041">
        <v>3093</v>
      </c>
      <c r="I26" s="1041">
        <v>711</v>
      </c>
      <c r="J26" s="1938">
        <v>3730</v>
      </c>
      <c r="K26" s="973" t="s">
        <v>647</v>
      </c>
    </row>
    <row r="27" spans="1:11" s="1035" customFormat="1" ht="27.2" customHeight="1">
      <c r="A27" s="973" t="s">
        <v>87</v>
      </c>
      <c r="B27" s="1937">
        <v>9874</v>
      </c>
      <c r="C27" s="1044">
        <v>783</v>
      </c>
      <c r="D27" s="1043">
        <v>1272</v>
      </c>
      <c r="E27" s="1043">
        <v>1270</v>
      </c>
      <c r="F27" s="1041">
        <v>7820</v>
      </c>
      <c r="G27" s="1041">
        <v>175</v>
      </c>
      <c r="H27" s="1041">
        <v>3063</v>
      </c>
      <c r="I27" s="1041">
        <v>694</v>
      </c>
      <c r="J27" s="1938">
        <v>3888</v>
      </c>
      <c r="K27" s="973" t="s">
        <v>87</v>
      </c>
    </row>
    <row r="28" spans="1:11" s="1035" customFormat="1" ht="27.2" customHeight="1">
      <c r="A28" s="973" t="s">
        <v>623</v>
      </c>
      <c r="B28" s="1946">
        <v>9772</v>
      </c>
      <c r="C28" s="1939">
        <v>738</v>
      </c>
      <c r="D28" s="1939">
        <v>1162</v>
      </c>
      <c r="E28" s="1939">
        <v>1160</v>
      </c>
      <c r="F28" s="1940">
        <v>7872</v>
      </c>
      <c r="G28" s="1940">
        <v>163</v>
      </c>
      <c r="H28" s="1940">
        <v>2926</v>
      </c>
      <c r="I28" s="1940">
        <v>669</v>
      </c>
      <c r="J28" s="1941">
        <v>4114</v>
      </c>
      <c r="K28" s="973" t="s">
        <v>623</v>
      </c>
    </row>
    <row r="29" spans="1:11" s="1035" customFormat="1" ht="27.2" customHeight="1">
      <c r="A29" s="973" t="s">
        <v>624</v>
      </c>
      <c r="B29" s="1946">
        <v>9914</v>
      </c>
      <c r="C29" s="1939">
        <v>683</v>
      </c>
      <c r="D29" s="1939">
        <v>1238</v>
      </c>
      <c r="E29" s="1939">
        <v>1237</v>
      </c>
      <c r="F29" s="1940">
        <v>7994</v>
      </c>
      <c r="G29" s="1940">
        <v>166</v>
      </c>
      <c r="H29" s="1940">
        <v>2882</v>
      </c>
      <c r="I29" s="1940">
        <v>691</v>
      </c>
      <c r="J29" s="1941">
        <v>4255</v>
      </c>
      <c r="K29" s="973" t="s">
        <v>624</v>
      </c>
    </row>
    <row r="30" spans="1:11" s="1039" customFormat="1" ht="28.5" customHeight="1">
      <c r="A30" s="976">
        <v>2011</v>
      </c>
      <c r="B30" s="1950">
        <v>10091</v>
      </c>
      <c r="C30" s="1045">
        <v>983</v>
      </c>
      <c r="D30" s="1045">
        <v>1274</v>
      </c>
      <c r="E30" s="1045">
        <v>1273</v>
      </c>
      <c r="F30" s="1042">
        <v>8134</v>
      </c>
      <c r="G30" s="1042">
        <v>156</v>
      </c>
      <c r="H30" s="1042">
        <v>2832</v>
      </c>
      <c r="I30" s="1042">
        <v>740</v>
      </c>
      <c r="J30" s="1951">
        <v>4407</v>
      </c>
      <c r="K30" s="976">
        <v>2011</v>
      </c>
    </row>
    <row r="31" spans="1:11" s="941" customFormat="1" ht="12" customHeight="1">
      <c r="A31" s="1030" t="s">
        <v>625</v>
      </c>
      <c r="B31" s="681"/>
      <c r="C31" s="942"/>
      <c r="D31" s="681"/>
      <c r="E31" s="681"/>
      <c r="F31" s="681"/>
      <c r="G31" s="535"/>
      <c r="H31" s="535"/>
      <c r="I31" s="535"/>
      <c r="J31" s="533"/>
      <c r="K31" s="533" t="s">
        <v>24</v>
      </c>
    </row>
    <row r="32" spans="1:11" s="941" customFormat="1" ht="12" customHeight="1">
      <c r="A32" s="941" t="s">
        <v>529</v>
      </c>
    </row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</sheetData>
  <mergeCells count="9">
    <mergeCell ref="A2:E2"/>
    <mergeCell ref="A3:E3"/>
    <mergeCell ref="K5:K9"/>
    <mergeCell ref="A5:A9"/>
    <mergeCell ref="F24:J24"/>
    <mergeCell ref="F10:J10"/>
    <mergeCell ref="F17:J17"/>
    <mergeCell ref="B17:E17"/>
    <mergeCell ref="B24:E24"/>
  </mergeCells>
  <phoneticPr fontId="15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verticalDpi="30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H123"/>
  <sheetViews>
    <sheetView view="pageBreakPreview" zoomScale="85" zoomScaleNormal="75" zoomScaleSheetLayoutView="85" workbookViewId="0">
      <selection activeCell="N12" sqref="N12"/>
    </sheetView>
  </sheetViews>
  <sheetFormatPr defaultRowHeight="14.25"/>
  <cols>
    <col min="1" max="1" width="10.625" style="117" customWidth="1"/>
    <col min="2" max="2" width="13.125" style="118" customWidth="1"/>
    <col min="3" max="3" width="4.875" style="119" customWidth="1"/>
    <col min="4" max="4" width="12.625" style="120" customWidth="1"/>
    <col min="5" max="5" width="4.125" style="119" customWidth="1"/>
    <col min="6" max="6" width="12.625" style="116" customWidth="1"/>
    <col min="7" max="7" width="4.25" style="119" customWidth="1"/>
    <col min="8" max="8" width="12.625" style="116" customWidth="1"/>
    <col min="9" max="9" width="3.125" style="119" customWidth="1"/>
    <col min="10" max="10" width="12.625" style="118" customWidth="1"/>
    <col min="11" max="11" width="3.25" style="116" customWidth="1"/>
    <col min="12" max="12" width="11.625" style="118" customWidth="1"/>
    <col min="13" max="13" width="4.625" style="116" customWidth="1"/>
    <col min="14" max="14" width="11.625" style="118" customWidth="1"/>
    <col min="15" max="15" width="4.625" style="116" customWidth="1"/>
    <col min="16" max="16" width="13.5" style="118" customWidth="1"/>
    <col min="17" max="17" width="4.875" style="116" customWidth="1"/>
    <col min="18" max="18" width="11.625" style="123" customWidth="1"/>
    <col min="19" max="19" width="4.625" style="119" customWidth="1"/>
    <col min="20" max="20" width="11.625" style="123" customWidth="1"/>
    <col min="21" max="21" width="4.625" style="119" customWidth="1"/>
    <col min="22" max="22" width="10.625" style="116" customWidth="1"/>
    <col min="23" max="60" width="9" style="116"/>
    <col min="61" max="16384" width="9" style="117"/>
  </cols>
  <sheetData>
    <row r="1" spans="1:60" s="21" customFormat="1" ht="27.95" customHeight="1">
      <c r="A1" s="19"/>
      <c r="B1" s="73"/>
      <c r="C1" s="74"/>
      <c r="D1" s="75"/>
      <c r="E1" s="74"/>
      <c r="F1" s="18"/>
      <c r="G1" s="74"/>
      <c r="H1" s="18"/>
      <c r="I1" s="74"/>
      <c r="J1" s="73"/>
      <c r="K1" s="18"/>
      <c r="L1" s="73"/>
      <c r="M1" s="18"/>
      <c r="N1" s="83"/>
      <c r="O1" s="18"/>
      <c r="P1" s="83"/>
      <c r="Q1" s="18"/>
      <c r="R1" s="76"/>
      <c r="S1" s="74"/>
      <c r="T1" s="76"/>
      <c r="U1" s="74"/>
      <c r="V1" s="18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</row>
    <row r="2" spans="1:60" s="301" customFormat="1" ht="30" customHeight="1">
      <c r="A2" s="2229" t="s">
        <v>669</v>
      </c>
      <c r="B2" s="2229"/>
      <c r="C2" s="2229"/>
      <c r="D2" s="2229"/>
      <c r="E2" s="2229"/>
      <c r="F2" s="2229"/>
      <c r="G2" s="2229"/>
      <c r="H2" s="2229"/>
      <c r="I2" s="2229"/>
      <c r="J2" s="2229"/>
      <c r="K2" s="2229"/>
      <c r="L2" s="304"/>
      <c r="M2" s="303"/>
      <c r="N2" s="300"/>
      <c r="O2" s="303"/>
      <c r="P2" s="300"/>
      <c r="Q2" s="303"/>
      <c r="R2" s="305"/>
      <c r="S2" s="302"/>
      <c r="T2" s="305"/>
      <c r="U2" s="302"/>
      <c r="V2" s="303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</row>
    <row r="3" spans="1:60" s="416" customFormat="1" ht="39.950000000000003" customHeight="1">
      <c r="A3" s="2230" t="s">
        <v>764</v>
      </c>
      <c r="B3" s="2230"/>
      <c r="C3" s="2230"/>
      <c r="D3" s="2230"/>
      <c r="E3" s="2230"/>
      <c r="F3" s="2230"/>
      <c r="G3" s="2230"/>
      <c r="H3" s="2230"/>
      <c r="I3" s="2230"/>
      <c r="J3" s="2230"/>
      <c r="K3" s="2230"/>
      <c r="L3" s="412"/>
      <c r="M3" s="413"/>
      <c r="N3" s="380"/>
      <c r="O3" s="413"/>
      <c r="P3" s="380"/>
      <c r="Q3" s="413"/>
      <c r="R3" s="414"/>
      <c r="S3" s="415"/>
      <c r="T3" s="414"/>
      <c r="U3" s="415"/>
      <c r="V3" s="413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</row>
    <row r="4" spans="1:60" s="365" customFormat="1" ht="20.100000000000001" customHeight="1">
      <c r="A4" s="365" t="s">
        <v>1018</v>
      </c>
      <c r="B4" s="1067"/>
      <c r="C4" s="1068"/>
      <c r="D4" s="1069"/>
      <c r="E4" s="1068"/>
      <c r="F4" s="1070"/>
      <c r="G4" s="1068"/>
      <c r="H4" s="1070"/>
      <c r="I4" s="1068"/>
      <c r="J4" s="1067"/>
      <c r="K4" s="1070"/>
      <c r="L4" s="1067"/>
      <c r="M4" s="1070"/>
      <c r="N4" s="1067"/>
      <c r="O4" s="1070"/>
      <c r="P4" s="1067"/>
      <c r="Q4" s="1070"/>
      <c r="R4" s="1071"/>
      <c r="S4" s="1068"/>
      <c r="T4" s="1071"/>
      <c r="U4" s="1068"/>
      <c r="V4" s="1072" t="s">
        <v>15</v>
      </c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</row>
    <row r="5" spans="1:60" s="1079" customFormat="1" ht="18" customHeight="1">
      <c r="A5" s="2231" t="s">
        <v>1407</v>
      </c>
      <c r="B5" s="1093" t="s">
        <v>1408</v>
      </c>
      <c r="C5" s="1074"/>
      <c r="D5" s="1112" t="s">
        <v>1409</v>
      </c>
      <c r="E5" s="1094"/>
      <c r="F5" s="1075" t="s">
        <v>1410</v>
      </c>
      <c r="G5" s="1075"/>
      <c r="H5" s="1114" t="s">
        <v>1400</v>
      </c>
      <c r="I5" s="1115"/>
      <c r="J5" s="1073" t="s">
        <v>1401</v>
      </c>
      <c r="K5" s="1075"/>
      <c r="L5" s="1073" t="s">
        <v>1402</v>
      </c>
      <c r="M5" s="1075"/>
      <c r="N5" s="1114" t="s">
        <v>1411</v>
      </c>
      <c r="O5" s="1115"/>
      <c r="P5" s="1076" t="s">
        <v>1412</v>
      </c>
      <c r="Q5" s="1075"/>
      <c r="R5" s="1118" t="s">
        <v>1413</v>
      </c>
      <c r="S5" s="1094"/>
      <c r="T5" s="1077" t="s">
        <v>1403</v>
      </c>
      <c r="U5" s="1094"/>
      <c r="V5" s="2231" t="s">
        <v>985</v>
      </c>
      <c r="W5" s="1078"/>
      <c r="X5" s="1078"/>
      <c r="Y5" s="1078"/>
      <c r="Z5" s="1078"/>
      <c r="AA5" s="1078"/>
      <c r="AB5" s="1078"/>
      <c r="AC5" s="1078"/>
      <c r="AD5" s="1078"/>
      <c r="AE5" s="1078"/>
      <c r="AF5" s="1078"/>
      <c r="AG5" s="1078"/>
      <c r="AH5" s="1078"/>
      <c r="AI5" s="1078"/>
      <c r="AJ5" s="1078"/>
      <c r="AK5" s="1078"/>
      <c r="AL5" s="1078"/>
      <c r="AM5" s="1078"/>
      <c r="AN5" s="1078"/>
      <c r="AO5" s="1078"/>
      <c r="AP5" s="1078"/>
      <c r="AQ5" s="1078"/>
      <c r="AR5" s="1078"/>
      <c r="AS5" s="1078"/>
      <c r="AT5" s="1078"/>
      <c r="AU5" s="1078"/>
      <c r="AV5" s="1078"/>
      <c r="AW5" s="1078"/>
      <c r="AX5" s="1078"/>
      <c r="AY5" s="1078"/>
      <c r="AZ5" s="1078"/>
      <c r="BA5" s="1078"/>
      <c r="BB5" s="1078"/>
      <c r="BC5" s="1078"/>
      <c r="BD5" s="1078"/>
      <c r="BE5" s="1078"/>
      <c r="BF5" s="1078"/>
      <c r="BG5" s="1078"/>
      <c r="BH5" s="1078"/>
    </row>
    <row r="6" spans="1:60" s="1058" customFormat="1" ht="18" customHeight="1">
      <c r="A6" s="2232"/>
      <c r="B6" s="1095" t="s">
        <v>767</v>
      </c>
      <c r="C6" s="1055"/>
      <c r="D6" s="1113" t="s">
        <v>1395</v>
      </c>
      <c r="E6" s="1096"/>
      <c r="F6" s="1056" t="s">
        <v>1404</v>
      </c>
      <c r="G6" s="1056"/>
      <c r="H6" s="1116" t="s">
        <v>766</v>
      </c>
      <c r="I6" s="1117"/>
      <c r="J6" s="1054" t="s">
        <v>766</v>
      </c>
      <c r="K6" s="1056"/>
      <c r="L6" s="1056" t="s">
        <v>766</v>
      </c>
      <c r="M6" s="1056"/>
      <c r="N6" s="1095" t="s">
        <v>1414</v>
      </c>
      <c r="O6" s="1117"/>
      <c r="P6" s="1054" t="s">
        <v>1405</v>
      </c>
      <c r="Q6" s="1056"/>
      <c r="R6" s="1119" t="s">
        <v>1406</v>
      </c>
      <c r="S6" s="1096"/>
      <c r="T6" s="1057" t="s">
        <v>1395</v>
      </c>
      <c r="U6" s="1096"/>
      <c r="V6" s="2232"/>
      <c r="W6" s="1080"/>
      <c r="X6" s="1080"/>
      <c r="Y6" s="1080"/>
      <c r="Z6" s="1080"/>
      <c r="AA6" s="1080"/>
      <c r="AB6" s="1080"/>
      <c r="AC6" s="1080"/>
      <c r="AD6" s="1080"/>
      <c r="AE6" s="1080"/>
      <c r="AF6" s="1080"/>
      <c r="AG6" s="1080"/>
      <c r="AH6" s="1080"/>
      <c r="AI6" s="1080"/>
      <c r="AJ6" s="1080"/>
      <c r="AK6" s="1080"/>
      <c r="AL6" s="1080"/>
      <c r="AM6" s="1080"/>
      <c r="AN6" s="1080"/>
      <c r="AO6" s="1080"/>
      <c r="AP6" s="1080"/>
      <c r="AQ6" s="1080"/>
      <c r="AR6" s="1080"/>
      <c r="AS6" s="1080"/>
      <c r="AT6" s="1080"/>
      <c r="AU6" s="1080"/>
      <c r="AV6" s="1080"/>
      <c r="AW6" s="1080"/>
      <c r="AX6" s="1080"/>
      <c r="AY6" s="1080"/>
      <c r="AZ6" s="1080"/>
      <c r="BA6" s="1080"/>
      <c r="BB6" s="1080"/>
      <c r="BC6" s="1080"/>
      <c r="BD6" s="1080"/>
      <c r="BE6" s="1080"/>
      <c r="BF6" s="1080"/>
      <c r="BG6" s="1080"/>
      <c r="BH6" s="1080"/>
    </row>
    <row r="7" spans="1:60" s="1058" customFormat="1" ht="18" customHeight="1">
      <c r="A7" s="2232"/>
      <c r="B7" s="1097" t="s">
        <v>1395</v>
      </c>
      <c r="C7" s="1055"/>
      <c r="D7" s="1113" t="s">
        <v>1395</v>
      </c>
      <c r="E7" s="1096"/>
      <c r="F7" s="1111" t="s">
        <v>1395</v>
      </c>
      <c r="G7" s="1055"/>
      <c r="H7" s="1097" t="s">
        <v>1395</v>
      </c>
      <c r="I7" s="1096"/>
      <c r="J7" s="1111" t="s">
        <v>1395</v>
      </c>
      <c r="K7" s="1055"/>
      <c r="L7" s="1054" t="s">
        <v>1395</v>
      </c>
      <c r="M7" s="1055"/>
      <c r="N7" s="1095" t="s">
        <v>1395</v>
      </c>
      <c r="O7" s="1117"/>
      <c r="P7" s="1054" t="s">
        <v>1395</v>
      </c>
      <c r="Q7" s="1056"/>
      <c r="R7" s="1095" t="s">
        <v>670</v>
      </c>
      <c r="S7" s="1096"/>
      <c r="T7" s="1057" t="s">
        <v>1395</v>
      </c>
      <c r="U7" s="1096"/>
      <c r="V7" s="2232"/>
      <c r="W7" s="1080"/>
      <c r="X7" s="1080"/>
      <c r="Y7" s="1080"/>
      <c r="Z7" s="1080"/>
      <c r="AA7" s="1080"/>
      <c r="AB7" s="1080"/>
      <c r="AC7" s="1080"/>
      <c r="AD7" s="1080"/>
      <c r="AE7" s="1080"/>
      <c r="AF7" s="1080"/>
      <c r="AG7" s="1080"/>
      <c r="AH7" s="1080"/>
      <c r="AI7" s="1080"/>
      <c r="AJ7" s="1080"/>
      <c r="AK7" s="1080"/>
      <c r="AL7" s="1080"/>
      <c r="AM7" s="1080"/>
      <c r="AN7" s="1080"/>
      <c r="AO7" s="1080"/>
      <c r="AP7" s="1080"/>
      <c r="AQ7" s="1080"/>
      <c r="AR7" s="1080"/>
      <c r="AS7" s="1080"/>
      <c r="AT7" s="1080"/>
      <c r="AU7" s="1080"/>
      <c r="AV7" s="1080"/>
      <c r="AW7" s="1080"/>
      <c r="AX7" s="1080"/>
      <c r="AY7" s="1080"/>
      <c r="AZ7" s="1080"/>
      <c r="BA7" s="1080"/>
      <c r="BB7" s="1080"/>
      <c r="BC7" s="1080"/>
      <c r="BD7" s="1080"/>
      <c r="BE7" s="1080"/>
      <c r="BF7" s="1080"/>
      <c r="BG7" s="1080"/>
      <c r="BH7" s="1080"/>
    </row>
    <row r="8" spans="1:60" s="1058" customFormat="1" ht="18" customHeight="1">
      <c r="A8" s="2232"/>
      <c r="B8" s="1095" t="s">
        <v>1395</v>
      </c>
      <c r="C8" s="1055"/>
      <c r="D8" s="1113" t="s">
        <v>1395</v>
      </c>
      <c r="E8" s="1096"/>
      <c r="F8" s="1054" t="s">
        <v>1395</v>
      </c>
      <c r="G8" s="1055"/>
      <c r="H8" s="1095" t="s">
        <v>1395</v>
      </c>
      <c r="I8" s="1096"/>
      <c r="J8" s="1054" t="s">
        <v>1395</v>
      </c>
      <c r="K8" s="1055"/>
      <c r="L8" s="1054" t="s">
        <v>1395</v>
      </c>
      <c r="M8" s="1055"/>
      <c r="N8" s="1095" t="s">
        <v>768</v>
      </c>
      <c r="O8" s="1098"/>
      <c r="P8" s="1111" t="s">
        <v>1396</v>
      </c>
      <c r="Q8" s="1081"/>
      <c r="R8" s="1119" t="s">
        <v>19</v>
      </c>
      <c r="S8" s="1098"/>
      <c r="T8" s="1057" t="s">
        <v>16</v>
      </c>
      <c r="U8" s="1098"/>
      <c r="V8" s="2232"/>
      <c r="W8" s="1080"/>
      <c r="X8" s="1080"/>
      <c r="Y8" s="1080"/>
      <c r="Z8" s="1080"/>
      <c r="AA8" s="1080"/>
      <c r="AB8" s="1080"/>
      <c r="AC8" s="1080"/>
      <c r="AD8" s="1080"/>
      <c r="AE8" s="1080"/>
      <c r="AF8" s="1080"/>
      <c r="AG8" s="1080"/>
      <c r="AH8" s="1080"/>
      <c r="AI8" s="1080"/>
      <c r="AJ8" s="1080"/>
      <c r="AK8" s="1080"/>
      <c r="AL8" s="1080"/>
      <c r="AM8" s="1080"/>
      <c r="AN8" s="1080"/>
      <c r="AO8" s="1080"/>
      <c r="AP8" s="1080"/>
      <c r="AQ8" s="1080"/>
      <c r="AR8" s="1080"/>
      <c r="AS8" s="1080"/>
      <c r="AT8" s="1080"/>
      <c r="AU8" s="1080"/>
      <c r="AV8" s="1080"/>
      <c r="AW8" s="1080"/>
      <c r="AX8" s="1080"/>
      <c r="AY8" s="1080"/>
      <c r="AZ8" s="1080"/>
      <c r="BA8" s="1080"/>
      <c r="BB8" s="1080"/>
      <c r="BC8" s="1080"/>
      <c r="BD8" s="1080"/>
      <c r="BE8" s="1080"/>
      <c r="BF8" s="1080"/>
      <c r="BG8" s="1080"/>
      <c r="BH8" s="1080"/>
    </row>
    <row r="9" spans="1:60" s="1083" customFormat="1" ht="18" customHeight="1">
      <c r="A9" s="2233"/>
      <c r="B9" s="1967" t="s">
        <v>399</v>
      </c>
      <c r="C9" s="1968"/>
      <c r="D9" s="1969" t="s">
        <v>1397</v>
      </c>
      <c r="E9" s="1970"/>
      <c r="F9" s="1971" t="s">
        <v>17</v>
      </c>
      <c r="G9" s="1972"/>
      <c r="H9" s="1967" t="s">
        <v>372</v>
      </c>
      <c r="I9" s="1970"/>
      <c r="J9" s="1971" t="s">
        <v>1398</v>
      </c>
      <c r="K9" s="1972"/>
      <c r="L9" s="1973" t="s">
        <v>18</v>
      </c>
      <c r="M9" s="1968"/>
      <c r="N9" s="1974" t="s">
        <v>1399</v>
      </c>
      <c r="O9" s="1970"/>
      <c r="P9" s="1975" t="s">
        <v>0</v>
      </c>
      <c r="Q9" s="1972"/>
      <c r="R9" s="1976" t="s">
        <v>20</v>
      </c>
      <c r="S9" s="1970"/>
      <c r="T9" s="1977" t="s">
        <v>373</v>
      </c>
      <c r="U9" s="1970"/>
      <c r="V9" s="2233"/>
      <c r="W9" s="1082"/>
      <c r="X9" s="1082"/>
      <c r="Y9" s="1082"/>
      <c r="Z9" s="1082"/>
      <c r="AA9" s="1082"/>
      <c r="AB9" s="1082"/>
      <c r="AC9" s="1082"/>
      <c r="AD9" s="1082"/>
      <c r="AE9" s="1082"/>
      <c r="AF9" s="1082"/>
      <c r="AG9" s="1082"/>
      <c r="AH9" s="1082"/>
      <c r="AI9" s="1082"/>
      <c r="AJ9" s="1082"/>
      <c r="AK9" s="1082"/>
      <c r="AL9" s="1082"/>
      <c r="AM9" s="1082"/>
      <c r="AN9" s="1082"/>
      <c r="AO9" s="1082"/>
      <c r="AP9" s="1082"/>
      <c r="AQ9" s="1082"/>
      <c r="AR9" s="1082"/>
      <c r="AS9" s="1082"/>
      <c r="AT9" s="1082"/>
      <c r="AU9" s="1082"/>
      <c r="AV9" s="1082"/>
      <c r="AW9" s="1082"/>
      <c r="AX9" s="1082"/>
      <c r="AY9" s="1082"/>
      <c r="AZ9" s="1082"/>
      <c r="BA9" s="1082"/>
      <c r="BB9" s="1082"/>
      <c r="BC9" s="1082"/>
      <c r="BD9" s="1082"/>
      <c r="BE9" s="1082"/>
      <c r="BF9" s="1082"/>
      <c r="BG9" s="1082"/>
      <c r="BH9" s="1082"/>
    </row>
    <row r="10" spans="1:60" s="1059" customFormat="1" ht="27.6" customHeight="1">
      <c r="A10" s="1088"/>
      <c r="B10" s="2236" t="s">
        <v>1416</v>
      </c>
      <c r="C10" s="2234"/>
      <c r="D10" s="2234"/>
      <c r="E10" s="2234"/>
      <c r="F10" s="2234"/>
      <c r="G10" s="2234"/>
      <c r="H10" s="2234"/>
      <c r="I10" s="2234"/>
      <c r="J10" s="2234"/>
      <c r="K10" s="2234"/>
      <c r="L10" s="2234" t="s">
        <v>399</v>
      </c>
      <c r="M10" s="2234"/>
      <c r="N10" s="2234"/>
      <c r="O10" s="2234"/>
      <c r="P10" s="2234"/>
      <c r="Q10" s="2234"/>
      <c r="R10" s="2234"/>
      <c r="S10" s="2234"/>
      <c r="T10" s="2234"/>
      <c r="U10" s="2235"/>
    </row>
    <row r="11" spans="1:60" s="1061" customFormat="1" ht="27.6" customHeight="1">
      <c r="A11" s="1090" t="s">
        <v>2</v>
      </c>
      <c r="B11" s="1099">
        <v>23151</v>
      </c>
      <c r="C11" s="1060"/>
      <c r="D11" s="1062">
        <v>602</v>
      </c>
      <c r="E11" s="1060"/>
      <c r="F11" s="1062">
        <v>3840</v>
      </c>
      <c r="G11" s="1060"/>
      <c r="H11" s="1062">
        <v>3372</v>
      </c>
      <c r="I11" s="1060"/>
      <c r="J11" s="1062">
        <v>2609</v>
      </c>
      <c r="K11" s="1060"/>
      <c r="L11" s="1062">
        <v>3116</v>
      </c>
      <c r="M11" s="1060"/>
      <c r="N11" s="1062">
        <v>1673</v>
      </c>
      <c r="O11" s="1060"/>
      <c r="P11" s="1062">
        <v>2382</v>
      </c>
      <c r="Q11" s="1060"/>
      <c r="R11" s="1062">
        <v>2649</v>
      </c>
      <c r="S11" s="1060"/>
      <c r="T11" s="1062">
        <v>2907</v>
      </c>
      <c r="U11" s="1100"/>
      <c r="V11" s="1090" t="s">
        <v>2</v>
      </c>
      <c r="W11" s="1059"/>
      <c r="X11" s="1059"/>
      <c r="Y11" s="1059"/>
      <c r="Z11" s="1059"/>
      <c r="AA11" s="1059"/>
      <c r="AB11" s="1059"/>
      <c r="AC11" s="1059"/>
      <c r="AD11" s="1059"/>
      <c r="AE11" s="1059"/>
      <c r="AF11" s="1059"/>
      <c r="AG11" s="1059"/>
      <c r="AH11" s="1059"/>
      <c r="AI11" s="1059"/>
      <c r="AJ11" s="1059"/>
      <c r="AK11" s="1059"/>
      <c r="AL11" s="1059"/>
      <c r="AM11" s="1059"/>
      <c r="AN11" s="1059"/>
      <c r="AO11" s="1059"/>
      <c r="AP11" s="1059"/>
      <c r="AQ11" s="1059"/>
      <c r="AR11" s="1059"/>
      <c r="AS11" s="1059"/>
      <c r="AT11" s="1059"/>
      <c r="AU11" s="1059"/>
      <c r="AV11" s="1059"/>
      <c r="AW11" s="1059"/>
      <c r="AX11" s="1059"/>
      <c r="AY11" s="1059"/>
      <c r="AZ11" s="1059"/>
      <c r="BA11" s="1059"/>
      <c r="BB11" s="1059"/>
      <c r="BC11" s="1059"/>
      <c r="BD11" s="1059"/>
      <c r="BE11" s="1059"/>
      <c r="BF11" s="1059"/>
      <c r="BG11" s="1059"/>
      <c r="BH11" s="1059"/>
    </row>
    <row r="12" spans="1:60" s="1061" customFormat="1" ht="27.6" customHeight="1">
      <c r="A12" s="1090" t="s">
        <v>647</v>
      </c>
      <c r="B12" s="1099">
        <v>23433</v>
      </c>
      <c r="C12" s="1060"/>
      <c r="D12" s="1062">
        <v>601</v>
      </c>
      <c r="E12" s="1060"/>
      <c r="F12" s="1062">
        <v>4050</v>
      </c>
      <c r="G12" s="1060"/>
      <c r="H12" s="1062">
        <v>3388</v>
      </c>
      <c r="I12" s="1060"/>
      <c r="J12" s="1062">
        <v>2586</v>
      </c>
      <c r="K12" s="1060"/>
      <c r="L12" s="1062">
        <v>3111</v>
      </c>
      <c r="M12" s="1060"/>
      <c r="N12" s="1062">
        <v>1620</v>
      </c>
      <c r="O12" s="1060"/>
      <c r="P12" s="1062">
        <v>2355</v>
      </c>
      <c r="Q12" s="1060"/>
      <c r="R12" s="1062">
        <v>2653</v>
      </c>
      <c r="S12" s="1060"/>
      <c r="T12" s="1062">
        <v>3068</v>
      </c>
      <c r="U12" s="1100"/>
      <c r="V12" s="1090" t="s">
        <v>647</v>
      </c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59"/>
      <c r="AN12" s="1059"/>
      <c r="AO12" s="1059"/>
      <c r="AP12" s="1059"/>
      <c r="AQ12" s="1059"/>
      <c r="AR12" s="1059"/>
      <c r="AS12" s="1059"/>
      <c r="AT12" s="1059"/>
      <c r="AU12" s="1059"/>
      <c r="AV12" s="1059"/>
      <c r="AW12" s="1059"/>
      <c r="AX12" s="1059"/>
      <c r="AY12" s="1059"/>
      <c r="AZ12" s="1059"/>
      <c r="BA12" s="1059"/>
      <c r="BB12" s="1059"/>
      <c r="BC12" s="1059"/>
      <c r="BD12" s="1059"/>
      <c r="BE12" s="1059"/>
      <c r="BF12" s="1059"/>
      <c r="BG12" s="1059"/>
      <c r="BH12" s="1059"/>
    </row>
    <row r="13" spans="1:60" s="1061" customFormat="1" ht="27.6" customHeight="1">
      <c r="A13" s="1090" t="s">
        <v>87</v>
      </c>
      <c r="B13" s="1099">
        <v>23577</v>
      </c>
      <c r="C13" s="1060"/>
      <c r="D13" s="1062">
        <v>549</v>
      </c>
      <c r="E13" s="1060"/>
      <c r="F13" s="1062">
        <v>4382</v>
      </c>
      <c r="G13" s="1060"/>
      <c r="H13" s="1062">
        <v>3486</v>
      </c>
      <c r="I13" s="1060"/>
      <c r="J13" s="1062">
        <v>2655</v>
      </c>
      <c r="K13" s="1060"/>
      <c r="L13" s="1062">
        <v>3008</v>
      </c>
      <c r="M13" s="1060"/>
      <c r="N13" s="1062">
        <v>1569</v>
      </c>
      <c r="O13" s="1060"/>
      <c r="P13" s="1062">
        <v>2332</v>
      </c>
      <c r="Q13" s="1060"/>
      <c r="R13" s="1062">
        <v>2592</v>
      </c>
      <c r="S13" s="1060"/>
      <c r="T13" s="1062">
        <v>3005</v>
      </c>
      <c r="U13" s="1100"/>
      <c r="V13" s="1090" t="s">
        <v>87</v>
      </c>
      <c r="W13" s="1059"/>
      <c r="X13" s="1059"/>
      <c r="Y13" s="1059"/>
      <c r="Z13" s="1059"/>
      <c r="AA13" s="1059"/>
      <c r="AB13" s="1059"/>
      <c r="AC13" s="1059"/>
      <c r="AD13" s="1059"/>
      <c r="AE13" s="1059"/>
      <c r="AF13" s="1059"/>
      <c r="AG13" s="1059"/>
      <c r="AH13" s="1059"/>
      <c r="AI13" s="1059"/>
      <c r="AJ13" s="1059"/>
      <c r="AK13" s="1059"/>
      <c r="AL13" s="1059"/>
      <c r="AM13" s="1059"/>
      <c r="AN13" s="1059"/>
      <c r="AO13" s="1059"/>
      <c r="AP13" s="1059"/>
      <c r="AQ13" s="1059"/>
      <c r="AR13" s="1059"/>
      <c r="AS13" s="1059"/>
      <c r="AT13" s="1059"/>
      <c r="AU13" s="1059"/>
      <c r="AV13" s="1059"/>
      <c r="AW13" s="1059"/>
      <c r="AX13" s="1059"/>
      <c r="AY13" s="1059"/>
      <c r="AZ13" s="1059"/>
      <c r="BA13" s="1059"/>
      <c r="BB13" s="1059"/>
      <c r="BC13" s="1059"/>
      <c r="BD13" s="1059"/>
      <c r="BE13" s="1059"/>
      <c r="BF13" s="1059"/>
      <c r="BG13" s="1059"/>
      <c r="BH13" s="1059"/>
    </row>
    <row r="14" spans="1:60" s="1061" customFormat="1" ht="27.6" customHeight="1">
      <c r="A14" s="1090" t="s">
        <v>623</v>
      </c>
      <c r="B14" s="1101">
        <v>23506</v>
      </c>
      <c r="C14" s="1063"/>
      <c r="D14" s="1062">
        <v>546</v>
      </c>
      <c r="E14" s="1063"/>
      <c r="F14" s="1062">
        <v>4426</v>
      </c>
      <c r="G14" s="1063"/>
      <c r="H14" s="1062">
        <v>3590</v>
      </c>
      <c r="I14" s="1063"/>
      <c r="J14" s="1062">
        <v>2519</v>
      </c>
      <c r="K14" s="1063"/>
      <c r="L14" s="1062">
        <v>2989</v>
      </c>
      <c r="M14" s="1063"/>
      <c r="N14" s="1062">
        <v>1524</v>
      </c>
      <c r="O14" s="1063"/>
      <c r="P14" s="1062">
        <v>2184</v>
      </c>
      <c r="Q14" s="1063"/>
      <c r="R14" s="1062">
        <v>2575</v>
      </c>
      <c r="S14" s="1063"/>
      <c r="T14" s="1062">
        <v>3153</v>
      </c>
      <c r="U14" s="1102"/>
      <c r="V14" s="1090" t="s">
        <v>623</v>
      </c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1059"/>
      <c r="AL14" s="1059"/>
      <c r="AM14" s="1059"/>
      <c r="AN14" s="1059"/>
      <c r="AO14" s="1059"/>
      <c r="AP14" s="1059"/>
      <c r="AQ14" s="1059"/>
      <c r="AR14" s="1059"/>
      <c r="AS14" s="1059"/>
      <c r="AT14" s="1059"/>
      <c r="AU14" s="1059"/>
      <c r="AV14" s="1059"/>
      <c r="AW14" s="1059"/>
      <c r="AX14" s="1059"/>
      <c r="AY14" s="1059"/>
      <c r="AZ14" s="1059"/>
      <c r="BA14" s="1059"/>
      <c r="BB14" s="1059"/>
      <c r="BC14" s="1059"/>
      <c r="BD14" s="1059"/>
      <c r="BE14" s="1059"/>
      <c r="BF14" s="1059"/>
      <c r="BG14" s="1059"/>
      <c r="BH14" s="1059"/>
    </row>
    <row r="15" spans="1:60" s="1061" customFormat="1" ht="27.6" customHeight="1">
      <c r="A15" s="1090" t="s">
        <v>624</v>
      </c>
      <c r="B15" s="1101">
        <v>23829</v>
      </c>
      <c r="C15" s="1063"/>
      <c r="D15" s="1062">
        <v>562</v>
      </c>
      <c r="E15" s="1063"/>
      <c r="F15" s="1062">
        <v>4571</v>
      </c>
      <c r="G15" s="1063"/>
      <c r="H15" s="1062">
        <v>3739</v>
      </c>
      <c r="I15" s="1063"/>
      <c r="J15" s="1062">
        <v>2434</v>
      </c>
      <c r="K15" s="1063"/>
      <c r="L15" s="1062">
        <v>2934</v>
      </c>
      <c r="M15" s="1063"/>
      <c r="N15" s="1062">
        <v>1441</v>
      </c>
      <c r="O15" s="1063"/>
      <c r="P15" s="1062">
        <v>2238</v>
      </c>
      <c r="Q15" s="1063"/>
      <c r="R15" s="1062">
        <v>2695</v>
      </c>
      <c r="S15" s="1063"/>
      <c r="T15" s="1062">
        <v>3215</v>
      </c>
      <c r="U15" s="1102"/>
      <c r="V15" s="1090" t="s">
        <v>624</v>
      </c>
      <c r="W15" s="1059"/>
      <c r="X15" s="1059"/>
      <c r="Y15" s="1059"/>
      <c r="Z15" s="1059"/>
      <c r="AA15" s="1059"/>
      <c r="AB15" s="1059"/>
      <c r="AC15" s="1059"/>
      <c r="AD15" s="1059"/>
      <c r="AE15" s="1059"/>
      <c r="AF15" s="1059"/>
      <c r="AG15" s="1059"/>
      <c r="AH15" s="1059"/>
      <c r="AI15" s="1059"/>
      <c r="AJ15" s="1059"/>
      <c r="AK15" s="1059"/>
      <c r="AL15" s="1059"/>
      <c r="AM15" s="1059"/>
      <c r="AN15" s="1059"/>
      <c r="AO15" s="1059"/>
      <c r="AP15" s="1059"/>
      <c r="AQ15" s="1059"/>
      <c r="AR15" s="1059"/>
      <c r="AS15" s="1059"/>
      <c r="AT15" s="1059"/>
      <c r="AU15" s="1059"/>
      <c r="AV15" s="1059"/>
      <c r="AW15" s="1059"/>
      <c r="AX15" s="1059"/>
      <c r="AY15" s="1059"/>
      <c r="AZ15" s="1059"/>
      <c r="BA15" s="1059"/>
      <c r="BB15" s="1059"/>
      <c r="BC15" s="1059"/>
      <c r="BD15" s="1059"/>
      <c r="BE15" s="1059"/>
      <c r="BF15" s="1059"/>
      <c r="BG15" s="1059"/>
      <c r="BH15" s="1059"/>
    </row>
    <row r="16" spans="1:60" s="1066" customFormat="1" ht="27.95" customHeight="1">
      <c r="A16" s="1091">
        <v>2011</v>
      </c>
      <c r="B16" s="1103">
        <v>24244</v>
      </c>
      <c r="C16" s="1065"/>
      <c r="D16" s="1064">
        <v>515</v>
      </c>
      <c r="E16" s="1065"/>
      <c r="F16" s="1064">
        <v>4686</v>
      </c>
      <c r="G16" s="1065"/>
      <c r="H16" s="1064">
        <v>3992</v>
      </c>
      <c r="I16" s="1065"/>
      <c r="J16" s="1064">
        <v>2468</v>
      </c>
      <c r="K16" s="1065"/>
      <c r="L16" s="1064">
        <v>2895</v>
      </c>
      <c r="M16" s="1065"/>
      <c r="N16" s="1064">
        <v>1419</v>
      </c>
      <c r="O16" s="1065"/>
      <c r="P16" s="1064">
        <v>2250</v>
      </c>
      <c r="Q16" s="1065"/>
      <c r="R16" s="1064">
        <v>2764</v>
      </c>
      <c r="S16" s="1065"/>
      <c r="T16" s="1064">
        <v>3257</v>
      </c>
      <c r="U16" s="1104"/>
      <c r="V16" s="1091">
        <v>2011</v>
      </c>
      <c r="W16" s="1059"/>
      <c r="X16" s="1059"/>
      <c r="Y16" s="1059"/>
      <c r="Z16" s="1059"/>
      <c r="AA16" s="1059"/>
      <c r="AB16" s="1059"/>
      <c r="AC16" s="1059"/>
      <c r="AD16" s="1059"/>
      <c r="AE16" s="1059"/>
      <c r="AF16" s="1059"/>
      <c r="AG16" s="1059"/>
      <c r="AH16" s="1059"/>
      <c r="AI16" s="1059"/>
      <c r="AJ16" s="1059"/>
      <c r="AK16" s="1059"/>
      <c r="AL16" s="1059"/>
      <c r="AM16" s="1059"/>
      <c r="AN16" s="1059"/>
      <c r="AO16" s="1059"/>
      <c r="AP16" s="1059"/>
      <c r="AQ16" s="1059"/>
      <c r="AR16" s="1059"/>
      <c r="AS16" s="1059"/>
      <c r="AT16" s="1059"/>
      <c r="AU16" s="1059"/>
      <c r="AV16" s="1059"/>
      <c r="AW16" s="1059"/>
      <c r="AX16" s="1059"/>
      <c r="AY16" s="1059"/>
      <c r="AZ16" s="1059"/>
      <c r="BA16" s="1059"/>
      <c r="BB16" s="1059"/>
      <c r="BC16" s="1059"/>
      <c r="BD16" s="1059"/>
      <c r="BE16" s="1059"/>
      <c r="BF16" s="1059"/>
      <c r="BG16" s="1059"/>
      <c r="BH16" s="1059"/>
    </row>
    <row r="17" spans="1:60" s="1059" customFormat="1" ht="26.1" customHeight="1">
      <c r="A17" s="1089"/>
      <c r="B17" s="2237" t="s">
        <v>1417</v>
      </c>
      <c r="C17" s="2238"/>
      <c r="D17" s="2238"/>
      <c r="E17" s="2238"/>
      <c r="F17" s="2238"/>
      <c r="G17" s="2238"/>
      <c r="H17" s="2238"/>
      <c r="I17" s="2238"/>
      <c r="J17" s="2238"/>
      <c r="K17" s="2238"/>
      <c r="L17" s="2238" t="s">
        <v>1415</v>
      </c>
      <c r="M17" s="2238"/>
      <c r="N17" s="2238"/>
      <c r="O17" s="2238"/>
      <c r="P17" s="2238"/>
      <c r="Q17" s="2238"/>
      <c r="R17" s="2238"/>
      <c r="S17" s="2238"/>
      <c r="T17" s="2238"/>
      <c r="U17" s="2239"/>
    </row>
    <row r="18" spans="1:60" s="1061" customFormat="1" ht="27.6" customHeight="1">
      <c r="A18" s="1090" t="s">
        <v>2</v>
      </c>
      <c r="B18" s="1105">
        <v>13444</v>
      </c>
      <c r="C18" s="972"/>
      <c r="D18" s="972">
        <v>550</v>
      </c>
      <c r="E18" s="972"/>
      <c r="F18" s="623">
        <v>2124</v>
      </c>
      <c r="G18" s="972"/>
      <c r="H18" s="623">
        <v>1764</v>
      </c>
      <c r="I18" s="972"/>
      <c r="J18" s="972">
        <v>843</v>
      </c>
      <c r="K18" s="972"/>
      <c r="L18" s="623">
        <v>1538</v>
      </c>
      <c r="M18" s="972"/>
      <c r="N18" s="972">
        <v>920</v>
      </c>
      <c r="O18" s="972"/>
      <c r="P18" s="623">
        <v>2027</v>
      </c>
      <c r="Q18" s="972"/>
      <c r="R18" s="623">
        <v>2294</v>
      </c>
      <c r="S18" s="972"/>
      <c r="T18" s="623">
        <v>1385</v>
      </c>
      <c r="U18" s="1100"/>
      <c r="V18" s="1090" t="s">
        <v>2</v>
      </c>
      <c r="W18" s="1059"/>
      <c r="X18" s="1059"/>
      <c r="Y18" s="1059"/>
      <c r="Z18" s="1059"/>
      <c r="AA18" s="1059"/>
      <c r="AB18" s="1059"/>
      <c r="AC18" s="1059"/>
      <c r="AD18" s="1059"/>
      <c r="AE18" s="1059"/>
      <c r="AF18" s="1059"/>
      <c r="AG18" s="1059"/>
      <c r="AH18" s="1059"/>
      <c r="AI18" s="1059"/>
      <c r="AJ18" s="1059"/>
      <c r="AK18" s="1059"/>
      <c r="AL18" s="1059"/>
      <c r="AM18" s="1059"/>
      <c r="AN18" s="1059"/>
      <c r="AO18" s="1059"/>
      <c r="AP18" s="1059"/>
      <c r="AQ18" s="1059"/>
      <c r="AR18" s="1059"/>
      <c r="AS18" s="1059"/>
      <c r="AT18" s="1059"/>
      <c r="AU18" s="1059"/>
      <c r="AV18" s="1059"/>
      <c r="AW18" s="1059"/>
      <c r="AX18" s="1059"/>
      <c r="AY18" s="1059"/>
      <c r="AZ18" s="1059"/>
      <c r="BA18" s="1059"/>
      <c r="BB18" s="1059"/>
      <c r="BC18" s="1059"/>
      <c r="BD18" s="1059"/>
      <c r="BE18" s="1059"/>
      <c r="BF18" s="1059"/>
      <c r="BG18" s="1059"/>
      <c r="BH18" s="1059"/>
    </row>
    <row r="19" spans="1:60" s="1061" customFormat="1" ht="27.6" customHeight="1">
      <c r="A19" s="1090" t="s">
        <v>647</v>
      </c>
      <c r="B19" s="1105">
        <v>13607</v>
      </c>
      <c r="C19" s="972"/>
      <c r="D19" s="972">
        <v>548</v>
      </c>
      <c r="E19" s="972"/>
      <c r="F19" s="623">
        <v>2262</v>
      </c>
      <c r="G19" s="972"/>
      <c r="H19" s="623">
        <v>1750</v>
      </c>
      <c r="I19" s="972"/>
      <c r="J19" s="972">
        <v>825</v>
      </c>
      <c r="K19" s="972"/>
      <c r="L19" s="623">
        <v>1529</v>
      </c>
      <c r="M19" s="972"/>
      <c r="N19" s="972">
        <v>885</v>
      </c>
      <c r="O19" s="972"/>
      <c r="P19" s="623">
        <v>2005</v>
      </c>
      <c r="Q19" s="972"/>
      <c r="R19" s="623">
        <v>2314</v>
      </c>
      <c r="S19" s="972"/>
      <c r="T19" s="623">
        <v>1490</v>
      </c>
      <c r="U19" s="1100"/>
      <c r="V19" s="1090" t="s">
        <v>647</v>
      </c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59"/>
      <c r="AN19" s="1059"/>
      <c r="AO19" s="1059"/>
      <c r="AP19" s="1059"/>
      <c r="AQ19" s="1059"/>
      <c r="AR19" s="1059"/>
      <c r="AS19" s="1059"/>
      <c r="AT19" s="1059"/>
      <c r="AU19" s="1059"/>
      <c r="AV19" s="1059"/>
      <c r="AW19" s="1059"/>
      <c r="AX19" s="1059"/>
      <c r="AY19" s="1059"/>
      <c r="AZ19" s="1059"/>
      <c r="BA19" s="1059"/>
      <c r="BB19" s="1059"/>
      <c r="BC19" s="1059"/>
      <c r="BD19" s="1059"/>
      <c r="BE19" s="1059"/>
      <c r="BF19" s="1059"/>
      <c r="BG19" s="1059"/>
      <c r="BH19" s="1059"/>
    </row>
    <row r="20" spans="1:60" s="1061" customFormat="1" ht="27.6" customHeight="1">
      <c r="A20" s="1090" t="s">
        <v>87</v>
      </c>
      <c r="B20" s="1105">
        <v>13703</v>
      </c>
      <c r="C20" s="972"/>
      <c r="D20" s="972">
        <v>497</v>
      </c>
      <c r="E20" s="972"/>
      <c r="F20" s="623">
        <v>2481</v>
      </c>
      <c r="G20" s="972"/>
      <c r="H20" s="623">
        <v>1802</v>
      </c>
      <c r="I20" s="972"/>
      <c r="J20" s="972">
        <v>862</v>
      </c>
      <c r="K20" s="972"/>
      <c r="L20" s="623">
        <v>1475</v>
      </c>
      <c r="M20" s="972"/>
      <c r="N20" s="972">
        <v>878</v>
      </c>
      <c r="O20" s="972"/>
      <c r="P20" s="623">
        <v>1975</v>
      </c>
      <c r="Q20" s="972"/>
      <c r="R20" s="623">
        <v>2263</v>
      </c>
      <c r="S20" s="972"/>
      <c r="T20" s="623">
        <v>1470</v>
      </c>
      <c r="U20" s="1100"/>
      <c r="V20" s="1090" t="s">
        <v>87</v>
      </c>
      <c r="W20" s="1059"/>
      <c r="X20" s="1059"/>
      <c r="Y20" s="1059"/>
      <c r="Z20" s="1059"/>
      <c r="AA20" s="1059"/>
      <c r="AB20" s="1059"/>
      <c r="AC20" s="1059"/>
      <c r="AD20" s="1059"/>
      <c r="AE20" s="1059"/>
      <c r="AF20" s="1059"/>
      <c r="AG20" s="1059"/>
      <c r="AH20" s="1059"/>
      <c r="AI20" s="1059"/>
      <c r="AJ20" s="1059"/>
      <c r="AK20" s="1059"/>
      <c r="AL20" s="1059"/>
      <c r="AM20" s="1059"/>
      <c r="AN20" s="1059"/>
      <c r="AO20" s="1059"/>
      <c r="AP20" s="1059"/>
      <c r="AQ20" s="1059"/>
      <c r="AR20" s="1059"/>
      <c r="AS20" s="1059"/>
      <c r="AT20" s="1059"/>
      <c r="AU20" s="1059"/>
      <c r="AV20" s="1059"/>
      <c r="AW20" s="1059"/>
      <c r="AX20" s="1059"/>
      <c r="AY20" s="1059"/>
      <c r="AZ20" s="1059"/>
      <c r="BA20" s="1059"/>
      <c r="BB20" s="1059"/>
      <c r="BC20" s="1059"/>
      <c r="BD20" s="1059"/>
      <c r="BE20" s="1059"/>
      <c r="BF20" s="1059"/>
      <c r="BG20" s="1059"/>
      <c r="BH20" s="1059"/>
    </row>
    <row r="21" spans="1:60" s="1061" customFormat="1" ht="27.6" customHeight="1">
      <c r="A21" s="1090" t="s">
        <v>623</v>
      </c>
      <c r="B21" s="1105">
        <v>13734</v>
      </c>
      <c r="C21" s="972"/>
      <c r="D21" s="972">
        <v>499</v>
      </c>
      <c r="E21" s="972"/>
      <c r="F21" s="623">
        <v>2457</v>
      </c>
      <c r="G21" s="972"/>
      <c r="H21" s="623">
        <v>1911</v>
      </c>
      <c r="I21" s="972"/>
      <c r="J21" s="972">
        <v>848</v>
      </c>
      <c r="K21" s="972"/>
      <c r="L21" s="623">
        <v>1470</v>
      </c>
      <c r="M21" s="972"/>
      <c r="N21" s="972">
        <v>885</v>
      </c>
      <c r="O21" s="972"/>
      <c r="P21" s="623">
        <v>1866</v>
      </c>
      <c r="Q21" s="972"/>
      <c r="R21" s="623">
        <v>2274</v>
      </c>
      <c r="S21" s="972"/>
      <c r="T21" s="623">
        <v>1525</v>
      </c>
      <c r="U21" s="1102"/>
      <c r="V21" s="1090" t="s">
        <v>623</v>
      </c>
      <c r="W21" s="1059"/>
      <c r="X21" s="1059"/>
      <c r="Y21" s="1059"/>
      <c r="Z21" s="1059"/>
      <c r="AA21" s="1059"/>
      <c r="AB21" s="1059"/>
      <c r="AC21" s="1059"/>
      <c r="AD21" s="1059"/>
      <c r="AE21" s="1059"/>
      <c r="AF21" s="1059"/>
      <c r="AG21" s="1059"/>
      <c r="AH21" s="1059"/>
      <c r="AI21" s="1059"/>
      <c r="AJ21" s="1059"/>
      <c r="AK21" s="1059"/>
      <c r="AL21" s="1059"/>
      <c r="AM21" s="1059"/>
      <c r="AN21" s="1059"/>
      <c r="AO21" s="1059"/>
      <c r="AP21" s="1059"/>
      <c r="AQ21" s="1059"/>
      <c r="AR21" s="1059"/>
      <c r="AS21" s="1059"/>
      <c r="AT21" s="1059"/>
      <c r="AU21" s="1059"/>
      <c r="AV21" s="1059"/>
      <c r="AW21" s="1059"/>
      <c r="AX21" s="1059"/>
      <c r="AY21" s="1059"/>
      <c r="AZ21" s="1059"/>
      <c r="BA21" s="1059"/>
      <c r="BB21" s="1059"/>
      <c r="BC21" s="1059"/>
      <c r="BD21" s="1059"/>
      <c r="BE21" s="1059"/>
      <c r="BF21" s="1059"/>
      <c r="BG21" s="1059"/>
      <c r="BH21" s="1059"/>
    </row>
    <row r="22" spans="1:60" s="1061" customFormat="1" ht="27.6" customHeight="1">
      <c r="A22" s="1090" t="s">
        <v>624</v>
      </c>
      <c r="B22" s="1105">
        <v>13915</v>
      </c>
      <c r="C22" s="972"/>
      <c r="D22" s="972">
        <v>509</v>
      </c>
      <c r="E22" s="972"/>
      <c r="F22" s="623">
        <v>2542</v>
      </c>
      <c r="G22" s="972"/>
      <c r="H22" s="623">
        <v>1971</v>
      </c>
      <c r="I22" s="972"/>
      <c r="J22" s="972">
        <v>819</v>
      </c>
      <c r="K22" s="972"/>
      <c r="L22" s="623">
        <v>1394</v>
      </c>
      <c r="M22" s="972"/>
      <c r="N22" s="972">
        <v>853</v>
      </c>
      <c r="O22" s="972"/>
      <c r="P22" s="623">
        <v>1913</v>
      </c>
      <c r="Q22" s="972"/>
      <c r="R22" s="623">
        <v>2366</v>
      </c>
      <c r="S22" s="972"/>
      <c r="T22" s="623">
        <v>1548</v>
      </c>
      <c r="U22" s="1102"/>
      <c r="V22" s="1090" t="s">
        <v>624</v>
      </c>
      <c r="W22" s="1059"/>
      <c r="X22" s="1059"/>
      <c r="Y22" s="1059"/>
      <c r="Z22" s="1059"/>
      <c r="AA22" s="1059"/>
      <c r="AB22" s="1059"/>
      <c r="AC22" s="1059"/>
      <c r="AD22" s="1059"/>
      <c r="AE22" s="1059"/>
      <c r="AF22" s="1059"/>
      <c r="AG22" s="1059"/>
      <c r="AH22" s="1059"/>
      <c r="AI22" s="1059"/>
      <c r="AJ22" s="1059"/>
      <c r="AK22" s="1059"/>
      <c r="AL22" s="1059"/>
      <c r="AM22" s="1059"/>
      <c r="AN22" s="1059"/>
      <c r="AO22" s="1059"/>
      <c r="AP22" s="1059"/>
      <c r="AQ22" s="1059"/>
      <c r="AR22" s="1059"/>
      <c r="AS22" s="1059"/>
      <c r="AT22" s="1059"/>
      <c r="AU22" s="1059"/>
      <c r="AV22" s="1059"/>
      <c r="AW22" s="1059"/>
      <c r="AX22" s="1059"/>
      <c r="AY22" s="1059"/>
      <c r="AZ22" s="1059"/>
      <c r="BA22" s="1059"/>
      <c r="BB22" s="1059"/>
      <c r="BC22" s="1059"/>
      <c r="BD22" s="1059"/>
      <c r="BE22" s="1059"/>
      <c r="BF22" s="1059"/>
      <c r="BG22" s="1059"/>
      <c r="BH22" s="1059"/>
    </row>
    <row r="23" spans="1:60" s="1066" customFormat="1" ht="27.95" customHeight="1">
      <c r="A23" s="1091">
        <v>2011</v>
      </c>
      <c r="B23" s="1106">
        <v>14153</v>
      </c>
      <c r="C23" s="1107"/>
      <c r="D23" s="1107">
        <v>463</v>
      </c>
      <c r="E23" s="1107"/>
      <c r="F23" s="1108">
        <v>2581</v>
      </c>
      <c r="G23" s="1107"/>
      <c r="H23" s="1108">
        <v>2118</v>
      </c>
      <c r="I23" s="1107"/>
      <c r="J23" s="1107">
        <v>833</v>
      </c>
      <c r="K23" s="1107"/>
      <c r="L23" s="1108">
        <v>1416</v>
      </c>
      <c r="M23" s="1107"/>
      <c r="N23" s="1107">
        <v>830</v>
      </c>
      <c r="O23" s="1107"/>
      <c r="P23" s="1108">
        <v>1914</v>
      </c>
      <c r="Q23" s="1107"/>
      <c r="R23" s="1108">
        <v>2437</v>
      </c>
      <c r="S23" s="1107"/>
      <c r="T23" s="1108">
        <v>1560</v>
      </c>
      <c r="U23" s="1104"/>
      <c r="V23" s="1091">
        <v>2011</v>
      </c>
      <c r="W23" s="1059"/>
      <c r="X23" s="1059"/>
      <c r="Y23" s="1059"/>
      <c r="Z23" s="1059"/>
      <c r="AA23" s="1059"/>
      <c r="AB23" s="1059"/>
      <c r="AC23" s="1059"/>
      <c r="AD23" s="1059"/>
      <c r="AE23" s="1059"/>
      <c r="AF23" s="1059"/>
      <c r="AG23" s="1059"/>
      <c r="AH23" s="1059"/>
      <c r="AI23" s="1059"/>
      <c r="AJ23" s="1059"/>
      <c r="AK23" s="1059"/>
      <c r="AL23" s="1059"/>
      <c r="AM23" s="1059"/>
      <c r="AN23" s="1059"/>
      <c r="AO23" s="1059"/>
      <c r="AP23" s="1059"/>
      <c r="AQ23" s="1059"/>
      <c r="AR23" s="1059"/>
      <c r="AS23" s="1059"/>
      <c r="AT23" s="1059"/>
      <c r="AU23" s="1059"/>
      <c r="AV23" s="1059"/>
      <c r="AW23" s="1059"/>
      <c r="AX23" s="1059"/>
      <c r="AY23" s="1059"/>
      <c r="AZ23" s="1059"/>
      <c r="BA23" s="1059"/>
      <c r="BB23" s="1059"/>
      <c r="BC23" s="1059"/>
      <c r="BD23" s="1059"/>
      <c r="BE23" s="1059"/>
      <c r="BF23" s="1059"/>
      <c r="BG23" s="1059"/>
      <c r="BH23" s="1059"/>
    </row>
    <row r="24" spans="1:60" s="1059" customFormat="1" ht="26.1" customHeight="1">
      <c r="A24" s="1089"/>
      <c r="B24" s="2237" t="s">
        <v>1418</v>
      </c>
      <c r="C24" s="2238"/>
      <c r="D24" s="2238"/>
      <c r="E24" s="2238"/>
      <c r="F24" s="2238"/>
      <c r="G24" s="2238"/>
      <c r="H24" s="2238"/>
      <c r="I24" s="2238"/>
      <c r="J24" s="2238"/>
      <c r="K24" s="2238"/>
      <c r="L24" s="2238" t="s">
        <v>1</v>
      </c>
      <c r="M24" s="2238"/>
      <c r="N24" s="2238"/>
      <c r="O24" s="2238"/>
      <c r="P24" s="2238"/>
      <c r="Q24" s="2238"/>
      <c r="R24" s="2238"/>
      <c r="S24" s="2238"/>
      <c r="T24" s="2238"/>
      <c r="U24" s="2239"/>
    </row>
    <row r="25" spans="1:60" s="1061" customFormat="1" ht="27.6" customHeight="1">
      <c r="A25" s="1090" t="s">
        <v>2</v>
      </c>
      <c r="B25" s="1105">
        <v>9706</v>
      </c>
      <c r="C25" s="972"/>
      <c r="D25" s="972">
        <v>52</v>
      </c>
      <c r="E25" s="972"/>
      <c r="F25" s="623">
        <v>1717</v>
      </c>
      <c r="G25" s="972"/>
      <c r="H25" s="623">
        <v>1608</v>
      </c>
      <c r="I25" s="972"/>
      <c r="J25" s="623">
        <v>1766</v>
      </c>
      <c r="K25" s="972"/>
      <c r="L25" s="623">
        <v>1578</v>
      </c>
      <c r="M25" s="972"/>
      <c r="N25" s="972">
        <v>753</v>
      </c>
      <c r="O25" s="972"/>
      <c r="P25" s="972">
        <v>355</v>
      </c>
      <c r="Q25" s="972"/>
      <c r="R25" s="972">
        <v>355</v>
      </c>
      <c r="S25" s="972"/>
      <c r="T25" s="623">
        <v>1522</v>
      </c>
      <c r="U25" s="1100"/>
      <c r="V25" s="1090" t="s">
        <v>2</v>
      </c>
      <c r="W25" s="1059"/>
      <c r="X25" s="1059"/>
      <c r="Y25" s="1059"/>
      <c r="Z25" s="1059"/>
      <c r="AA25" s="1059"/>
      <c r="AB25" s="1059"/>
      <c r="AC25" s="1059"/>
      <c r="AD25" s="1059"/>
      <c r="AE25" s="1059"/>
      <c r="AF25" s="1059"/>
      <c r="AG25" s="1059"/>
      <c r="AH25" s="1059"/>
      <c r="AI25" s="1059"/>
      <c r="AJ25" s="1059"/>
      <c r="AK25" s="1059"/>
      <c r="AL25" s="1059"/>
      <c r="AM25" s="1059"/>
      <c r="AN25" s="1059"/>
      <c r="AO25" s="1059"/>
      <c r="AP25" s="1059"/>
      <c r="AQ25" s="1059"/>
      <c r="AR25" s="1059"/>
      <c r="AS25" s="1059"/>
      <c r="AT25" s="1059"/>
      <c r="AU25" s="1059"/>
      <c r="AV25" s="1059"/>
      <c r="AW25" s="1059"/>
      <c r="AX25" s="1059"/>
      <c r="AY25" s="1059"/>
      <c r="AZ25" s="1059"/>
      <c r="BA25" s="1059"/>
      <c r="BB25" s="1059"/>
      <c r="BC25" s="1059"/>
      <c r="BD25" s="1059"/>
      <c r="BE25" s="1059"/>
      <c r="BF25" s="1059"/>
      <c r="BG25" s="1059"/>
      <c r="BH25" s="1059"/>
    </row>
    <row r="26" spans="1:60" s="1061" customFormat="1" ht="27.6" customHeight="1">
      <c r="A26" s="1090" t="s">
        <v>647</v>
      </c>
      <c r="B26" s="1105">
        <v>9826</v>
      </c>
      <c r="C26" s="972"/>
      <c r="D26" s="972">
        <v>53</v>
      </c>
      <c r="E26" s="972"/>
      <c r="F26" s="623">
        <v>1788</v>
      </c>
      <c r="G26" s="972"/>
      <c r="H26" s="623">
        <v>1639</v>
      </c>
      <c r="I26" s="972"/>
      <c r="J26" s="623">
        <v>1762</v>
      </c>
      <c r="K26" s="972"/>
      <c r="L26" s="623">
        <v>1582</v>
      </c>
      <c r="M26" s="972"/>
      <c r="N26" s="972">
        <v>735</v>
      </c>
      <c r="O26" s="972"/>
      <c r="P26" s="972">
        <v>350</v>
      </c>
      <c r="Q26" s="972"/>
      <c r="R26" s="972">
        <v>339</v>
      </c>
      <c r="S26" s="972"/>
      <c r="T26" s="623">
        <v>1578</v>
      </c>
      <c r="U26" s="1100"/>
      <c r="V26" s="1090" t="s">
        <v>647</v>
      </c>
      <c r="W26" s="1059"/>
      <c r="X26" s="1059"/>
      <c r="Y26" s="1059"/>
      <c r="Z26" s="1059"/>
      <c r="AA26" s="1059"/>
      <c r="AB26" s="1059"/>
      <c r="AC26" s="1059"/>
      <c r="AD26" s="1059"/>
      <c r="AE26" s="1059"/>
      <c r="AF26" s="1059"/>
      <c r="AG26" s="1059"/>
      <c r="AH26" s="1059"/>
      <c r="AI26" s="1059"/>
      <c r="AJ26" s="1059"/>
      <c r="AK26" s="1059"/>
      <c r="AL26" s="1059"/>
      <c r="AM26" s="1059"/>
      <c r="AN26" s="1059"/>
      <c r="AO26" s="1059"/>
      <c r="AP26" s="1059"/>
      <c r="AQ26" s="1059"/>
      <c r="AR26" s="1059"/>
      <c r="AS26" s="1059"/>
      <c r="AT26" s="1059"/>
      <c r="AU26" s="1059"/>
      <c r="AV26" s="1059"/>
      <c r="AW26" s="1059"/>
      <c r="AX26" s="1059"/>
      <c r="AY26" s="1059"/>
      <c r="AZ26" s="1059"/>
      <c r="BA26" s="1059"/>
      <c r="BB26" s="1059"/>
      <c r="BC26" s="1059"/>
      <c r="BD26" s="1059"/>
      <c r="BE26" s="1059"/>
      <c r="BF26" s="1059"/>
      <c r="BG26" s="1059"/>
      <c r="BH26" s="1059"/>
    </row>
    <row r="27" spans="1:60" s="1061" customFormat="1" ht="27.6" customHeight="1">
      <c r="A27" s="1090" t="s">
        <v>87</v>
      </c>
      <c r="B27" s="1105">
        <v>9874</v>
      </c>
      <c r="C27" s="972"/>
      <c r="D27" s="972">
        <v>52</v>
      </c>
      <c r="E27" s="972"/>
      <c r="F27" s="623">
        <v>1901</v>
      </c>
      <c r="G27" s="972"/>
      <c r="H27" s="623">
        <v>1684</v>
      </c>
      <c r="I27" s="972"/>
      <c r="J27" s="623">
        <v>1792</v>
      </c>
      <c r="K27" s="972"/>
      <c r="L27" s="623">
        <v>1533</v>
      </c>
      <c r="M27" s="972"/>
      <c r="N27" s="972">
        <v>691</v>
      </c>
      <c r="O27" s="972"/>
      <c r="P27" s="972">
        <v>357</v>
      </c>
      <c r="Q27" s="972"/>
      <c r="R27" s="972">
        <v>329</v>
      </c>
      <c r="S27" s="972"/>
      <c r="T27" s="623">
        <v>1535</v>
      </c>
      <c r="U27" s="1100"/>
      <c r="V27" s="1090" t="s">
        <v>87</v>
      </c>
      <c r="W27" s="1059"/>
      <c r="X27" s="1059"/>
      <c r="Y27" s="1059"/>
      <c r="Z27" s="1059"/>
      <c r="AA27" s="1059"/>
      <c r="AB27" s="1059"/>
      <c r="AC27" s="1059"/>
      <c r="AD27" s="1059"/>
      <c r="AE27" s="1059"/>
      <c r="AF27" s="1059"/>
      <c r="AG27" s="1059"/>
      <c r="AH27" s="1059"/>
      <c r="AI27" s="1059"/>
      <c r="AJ27" s="1059"/>
      <c r="AK27" s="1059"/>
      <c r="AL27" s="1059"/>
      <c r="AM27" s="1059"/>
      <c r="AN27" s="1059"/>
      <c r="AO27" s="1059"/>
      <c r="AP27" s="1059"/>
      <c r="AQ27" s="1059"/>
      <c r="AR27" s="1059"/>
      <c r="AS27" s="1059"/>
      <c r="AT27" s="1059"/>
      <c r="AU27" s="1059"/>
      <c r="AV27" s="1059"/>
      <c r="AW27" s="1059"/>
      <c r="AX27" s="1059"/>
      <c r="AY27" s="1059"/>
      <c r="AZ27" s="1059"/>
      <c r="BA27" s="1059"/>
      <c r="BB27" s="1059"/>
      <c r="BC27" s="1059"/>
      <c r="BD27" s="1059"/>
      <c r="BE27" s="1059"/>
      <c r="BF27" s="1059"/>
      <c r="BG27" s="1059"/>
      <c r="BH27" s="1059"/>
    </row>
    <row r="28" spans="1:60" s="1061" customFormat="1" ht="27.6" customHeight="1">
      <c r="A28" s="1090" t="s">
        <v>623</v>
      </c>
      <c r="B28" s="1105">
        <v>9772</v>
      </c>
      <c r="C28" s="972"/>
      <c r="D28" s="972">
        <v>47</v>
      </c>
      <c r="E28" s="972"/>
      <c r="F28" s="623">
        <v>1969</v>
      </c>
      <c r="G28" s="972"/>
      <c r="H28" s="623">
        <v>1679</v>
      </c>
      <c r="I28" s="972"/>
      <c r="J28" s="623">
        <v>1670</v>
      </c>
      <c r="K28" s="972"/>
      <c r="L28" s="623">
        <v>1519</v>
      </c>
      <c r="M28" s="972"/>
      <c r="N28" s="972">
        <v>639</v>
      </c>
      <c r="O28" s="972"/>
      <c r="P28" s="972">
        <v>319</v>
      </c>
      <c r="Q28" s="972"/>
      <c r="R28" s="972">
        <v>301</v>
      </c>
      <c r="S28" s="972"/>
      <c r="T28" s="623">
        <v>1628</v>
      </c>
      <c r="U28" s="1102"/>
      <c r="V28" s="1090" t="s">
        <v>623</v>
      </c>
      <c r="W28" s="1059"/>
      <c r="X28" s="1059"/>
      <c r="Y28" s="1059"/>
      <c r="Z28" s="1059"/>
      <c r="AA28" s="1059"/>
      <c r="AB28" s="1059"/>
      <c r="AC28" s="1059"/>
      <c r="AD28" s="1059"/>
      <c r="AE28" s="1059"/>
      <c r="AF28" s="1059"/>
      <c r="AG28" s="1059"/>
      <c r="AH28" s="1059"/>
      <c r="AI28" s="1059"/>
      <c r="AJ28" s="1059"/>
      <c r="AK28" s="1059"/>
      <c r="AL28" s="1059"/>
      <c r="AM28" s="1059"/>
      <c r="AN28" s="1059"/>
      <c r="AO28" s="1059"/>
      <c r="AP28" s="1059"/>
      <c r="AQ28" s="1059"/>
      <c r="AR28" s="1059"/>
      <c r="AS28" s="1059"/>
      <c r="AT28" s="1059"/>
      <c r="AU28" s="1059"/>
      <c r="AV28" s="1059"/>
      <c r="AW28" s="1059"/>
      <c r="AX28" s="1059"/>
      <c r="AY28" s="1059"/>
      <c r="AZ28" s="1059"/>
      <c r="BA28" s="1059"/>
      <c r="BB28" s="1059"/>
      <c r="BC28" s="1059"/>
      <c r="BD28" s="1059"/>
      <c r="BE28" s="1059"/>
      <c r="BF28" s="1059"/>
      <c r="BG28" s="1059"/>
      <c r="BH28" s="1059"/>
    </row>
    <row r="29" spans="1:60" s="1061" customFormat="1" ht="27.6" customHeight="1">
      <c r="A29" s="1090" t="s">
        <v>624</v>
      </c>
      <c r="B29" s="1105">
        <v>9914</v>
      </c>
      <c r="C29" s="972"/>
      <c r="D29" s="972">
        <v>53</v>
      </c>
      <c r="E29" s="972"/>
      <c r="F29" s="623">
        <v>2030</v>
      </c>
      <c r="G29" s="972"/>
      <c r="H29" s="623">
        <v>1768</v>
      </c>
      <c r="I29" s="972"/>
      <c r="J29" s="623">
        <v>1614</v>
      </c>
      <c r="K29" s="972"/>
      <c r="L29" s="623">
        <v>1540</v>
      </c>
      <c r="M29" s="972"/>
      <c r="N29" s="972">
        <v>588</v>
      </c>
      <c r="O29" s="972"/>
      <c r="P29" s="972">
        <v>325</v>
      </c>
      <c r="Q29" s="972"/>
      <c r="R29" s="972">
        <v>329</v>
      </c>
      <c r="S29" s="972"/>
      <c r="T29" s="623">
        <v>1667</v>
      </c>
      <c r="U29" s="1102"/>
      <c r="V29" s="1090" t="s">
        <v>624</v>
      </c>
      <c r="W29" s="1059"/>
      <c r="X29" s="1059"/>
      <c r="Y29" s="1059"/>
      <c r="Z29" s="1059"/>
      <c r="AA29" s="1059"/>
      <c r="AB29" s="1059"/>
      <c r="AC29" s="1059"/>
      <c r="AD29" s="1059"/>
      <c r="AE29" s="1059"/>
      <c r="AF29" s="1059"/>
      <c r="AG29" s="1059"/>
      <c r="AH29" s="1059"/>
      <c r="AI29" s="1059"/>
      <c r="AJ29" s="1059"/>
      <c r="AK29" s="1059"/>
      <c r="AL29" s="1059"/>
      <c r="AM29" s="1059"/>
      <c r="AN29" s="1059"/>
      <c r="AO29" s="1059"/>
      <c r="AP29" s="1059"/>
      <c r="AQ29" s="1059"/>
      <c r="AR29" s="1059"/>
      <c r="AS29" s="1059"/>
      <c r="AT29" s="1059"/>
      <c r="AU29" s="1059"/>
      <c r="AV29" s="1059"/>
      <c r="AW29" s="1059"/>
      <c r="AX29" s="1059"/>
      <c r="AY29" s="1059"/>
      <c r="AZ29" s="1059"/>
      <c r="BA29" s="1059"/>
      <c r="BB29" s="1059"/>
      <c r="BC29" s="1059"/>
      <c r="BD29" s="1059"/>
      <c r="BE29" s="1059"/>
      <c r="BF29" s="1059"/>
      <c r="BG29" s="1059"/>
      <c r="BH29" s="1059"/>
    </row>
    <row r="30" spans="1:60" s="1086" customFormat="1" ht="27.95" customHeight="1">
      <c r="A30" s="1092">
        <v>2011</v>
      </c>
      <c r="B30" s="1109">
        <v>10091</v>
      </c>
      <c r="C30" s="1085"/>
      <c r="D30" s="1085">
        <v>52</v>
      </c>
      <c r="E30" s="1085"/>
      <c r="F30" s="1084">
        <v>2104</v>
      </c>
      <c r="G30" s="1085"/>
      <c r="H30" s="1084">
        <v>1873</v>
      </c>
      <c r="I30" s="1085"/>
      <c r="J30" s="1084">
        <v>1635</v>
      </c>
      <c r="K30" s="1085"/>
      <c r="L30" s="1084">
        <v>1479</v>
      </c>
      <c r="M30" s="1085"/>
      <c r="N30" s="1085">
        <v>589</v>
      </c>
      <c r="O30" s="1085"/>
      <c r="P30" s="1085">
        <v>336</v>
      </c>
      <c r="Q30" s="1085"/>
      <c r="R30" s="1085">
        <v>327</v>
      </c>
      <c r="S30" s="1085"/>
      <c r="T30" s="1084">
        <v>1696</v>
      </c>
      <c r="U30" s="1110"/>
      <c r="V30" s="1092">
        <v>2011</v>
      </c>
      <c r="W30" s="1087"/>
      <c r="X30" s="1087"/>
      <c r="Y30" s="1087"/>
      <c r="Z30" s="1087"/>
      <c r="AA30" s="1087"/>
      <c r="AB30" s="1087"/>
      <c r="AC30" s="1087"/>
      <c r="AD30" s="1087"/>
      <c r="AE30" s="1087"/>
      <c r="AF30" s="1087"/>
      <c r="AG30" s="1087"/>
      <c r="AH30" s="1087"/>
      <c r="AI30" s="1087"/>
      <c r="AJ30" s="1087"/>
      <c r="AK30" s="1087"/>
      <c r="AL30" s="1087"/>
      <c r="AM30" s="1087"/>
      <c r="AN30" s="1087"/>
      <c r="AO30" s="1087"/>
      <c r="AP30" s="1087"/>
      <c r="AQ30" s="1087"/>
      <c r="AR30" s="1087"/>
      <c r="AS30" s="1087"/>
      <c r="AT30" s="1087"/>
      <c r="AU30" s="1087"/>
      <c r="AV30" s="1087"/>
      <c r="AW30" s="1087"/>
      <c r="AX30" s="1087"/>
      <c r="AY30" s="1087"/>
      <c r="AZ30" s="1087"/>
      <c r="BA30" s="1087"/>
      <c r="BB30" s="1087"/>
      <c r="BC30" s="1087"/>
      <c r="BD30" s="1087"/>
      <c r="BE30" s="1087"/>
      <c r="BF30" s="1087"/>
      <c r="BG30" s="1087"/>
      <c r="BH30" s="1087"/>
    </row>
    <row r="31" spans="1:60" s="1030" customFormat="1" ht="12" customHeight="1">
      <c r="A31" s="1030" t="s">
        <v>128</v>
      </c>
      <c r="B31" s="1046"/>
      <c r="C31" s="1047"/>
      <c r="D31" s="1048"/>
      <c r="E31" s="1049"/>
      <c r="F31" s="1050"/>
      <c r="G31" s="1049"/>
      <c r="H31" s="1050"/>
      <c r="I31" s="1049"/>
      <c r="J31" s="1051"/>
      <c r="K31" s="1050"/>
      <c r="L31" s="1051"/>
      <c r="M31" s="1050"/>
      <c r="N31" s="1046"/>
      <c r="O31" s="1050"/>
      <c r="P31" s="1046"/>
      <c r="Q31" s="1050"/>
      <c r="R31" s="1052"/>
      <c r="S31" s="1047"/>
      <c r="T31" s="1052"/>
      <c r="U31" s="1047"/>
      <c r="V31" s="1053" t="s">
        <v>24</v>
      </c>
      <c r="W31" s="1050"/>
      <c r="X31" s="1050"/>
      <c r="Y31" s="1050"/>
      <c r="Z31" s="1050"/>
      <c r="AA31" s="1050"/>
      <c r="AB31" s="1050"/>
      <c r="AC31" s="1050"/>
      <c r="AD31" s="1050"/>
      <c r="AE31" s="1050"/>
      <c r="AF31" s="1050"/>
      <c r="AG31" s="1050"/>
      <c r="AH31" s="1050"/>
      <c r="AI31" s="1050"/>
      <c r="AJ31" s="1050"/>
      <c r="AK31" s="1050"/>
      <c r="AL31" s="1050"/>
      <c r="AM31" s="1050"/>
      <c r="AN31" s="1050"/>
      <c r="AO31" s="1050"/>
      <c r="AP31" s="1050"/>
      <c r="AQ31" s="1050"/>
      <c r="AR31" s="1050"/>
      <c r="AS31" s="1050"/>
      <c r="AT31" s="1050"/>
      <c r="AU31" s="1050"/>
      <c r="AV31" s="1050"/>
      <c r="AW31" s="1050"/>
      <c r="AX31" s="1050"/>
      <c r="AY31" s="1050"/>
      <c r="AZ31" s="1050"/>
      <c r="BA31" s="1050"/>
      <c r="BB31" s="1050"/>
      <c r="BC31" s="1050"/>
      <c r="BD31" s="1050"/>
      <c r="BE31" s="1050"/>
      <c r="BF31" s="1050"/>
      <c r="BG31" s="1050"/>
      <c r="BH31" s="1050"/>
    </row>
    <row r="32" spans="1:60" s="1030" customFormat="1" ht="12" customHeight="1">
      <c r="A32" s="1030" t="s">
        <v>529</v>
      </c>
      <c r="B32" s="1046"/>
      <c r="C32" s="1047"/>
      <c r="D32" s="1048"/>
      <c r="E32" s="1049"/>
      <c r="F32" s="1050"/>
      <c r="G32" s="1049"/>
      <c r="H32" s="1050"/>
      <c r="I32" s="1049"/>
      <c r="J32" s="1051"/>
      <c r="K32" s="1050"/>
      <c r="L32" s="1051"/>
      <c r="M32" s="1050"/>
      <c r="N32" s="1046"/>
      <c r="O32" s="1050"/>
      <c r="P32" s="1046"/>
      <c r="Q32" s="1050"/>
      <c r="R32" s="1052"/>
      <c r="S32" s="1047"/>
      <c r="T32" s="1052"/>
      <c r="U32" s="1047"/>
      <c r="V32" s="1050"/>
      <c r="W32" s="1050"/>
      <c r="X32" s="1050"/>
      <c r="Y32" s="1050"/>
      <c r="Z32" s="1050"/>
      <c r="AA32" s="1050"/>
      <c r="AB32" s="1050"/>
      <c r="AC32" s="1050"/>
      <c r="AD32" s="1050"/>
      <c r="AE32" s="1050"/>
      <c r="AF32" s="1050"/>
      <c r="AG32" s="1050"/>
      <c r="AH32" s="1050"/>
      <c r="AI32" s="1050"/>
      <c r="AJ32" s="1050"/>
      <c r="AK32" s="1050"/>
      <c r="AL32" s="1050"/>
      <c r="AM32" s="1050"/>
      <c r="AN32" s="1050"/>
      <c r="AO32" s="1050"/>
      <c r="AP32" s="1050"/>
      <c r="AQ32" s="1050"/>
      <c r="AR32" s="1050"/>
      <c r="AS32" s="1050"/>
      <c r="AT32" s="1050"/>
      <c r="AU32" s="1050"/>
      <c r="AV32" s="1050"/>
      <c r="AW32" s="1050"/>
      <c r="AX32" s="1050"/>
      <c r="AY32" s="1050"/>
      <c r="AZ32" s="1050"/>
      <c r="BA32" s="1050"/>
      <c r="BB32" s="1050"/>
      <c r="BC32" s="1050"/>
      <c r="BD32" s="1050"/>
      <c r="BE32" s="1050"/>
      <c r="BF32" s="1050"/>
      <c r="BG32" s="1050"/>
      <c r="BH32" s="1050"/>
    </row>
    <row r="33" spans="2:60" s="66" customFormat="1" ht="12" customHeight="1">
      <c r="B33" s="77"/>
      <c r="C33" s="78"/>
      <c r="D33" s="79"/>
      <c r="E33" s="67"/>
      <c r="F33" s="11"/>
      <c r="G33" s="67"/>
      <c r="H33" s="11"/>
      <c r="I33" s="67"/>
      <c r="J33" s="80"/>
      <c r="K33" s="11"/>
      <c r="L33" s="80"/>
      <c r="M33" s="11"/>
      <c r="N33" s="77"/>
      <c r="O33" s="11"/>
      <c r="P33" s="77"/>
      <c r="Q33" s="11"/>
      <c r="R33" s="81"/>
      <c r="S33" s="78"/>
      <c r="T33" s="81"/>
      <c r="U33" s="78"/>
      <c r="V33" s="11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</row>
    <row r="34" spans="2:60" s="66" customFormat="1" ht="12" customHeight="1">
      <c r="B34" s="77"/>
      <c r="C34" s="78"/>
      <c r="D34" s="79"/>
      <c r="E34" s="67"/>
      <c r="F34" s="11"/>
      <c r="G34" s="67"/>
      <c r="H34" s="11"/>
      <c r="I34" s="67"/>
      <c r="J34" s="80"/>
      <c r="K34" s="11"/>
      <c r="L34" s="80"/>
      <c r="M34" s="11"/>
      <c r="N34" s="77"/>
      <c r="O34" s="11"/>
      <c r="P34" s="77"/>
      <c r="Q34" s="11"/>
      <c r="R34" s="81"/>
      <c r="S34" s="78"/>
      <c r="T34" s="81"/>
      <c r="U34" s="78"/>
      <c r="V34" s="11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</row>
    <row r="35" spans="2:60" s="66" customFormat="1" ht="12" customHeight="1">
      <c r="B35" s="77"/>
      <c r="C35" s="78"/>
      <c r="D35" s="79"/>
      <c r="E35" s="67"/>
      <c r="F35" s="11"/>
      <c r="G35" s="67"/>
      <c r="H35" s="11"/>
      <c r="I35" s="67"/>
      <c r="J35" s="80"/>
      <c r="K35" s="11"/>
      <c r="L35" s="80"/>
      <c r="M35" s="11"/>
      <c r="N35" s="77"/>
      <c r="O35" s="11"/>
      <c r="P35" s="77"/>
      <c r="Q35" s="11"/>
      <c r="R35" s="81"/>
      <c r="S35" s="78"/>
      <c r="T35" s="81"/>
      <c r="U35" s="78"/>
      <c r="V35" s="11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</row>
    <row r="36" spans="2:60" s="66" customFormat="1">
      <c r="B36" s="77"/>
      <c r="C36" s="78"/>
      <c r="D36" s="79"/>
      <c r="E36" s="67"/>
      <c r="F36" s="11"/>
      <c r="G36" s="67"/>
      <c r="H36" s="11"/>
      <c r="I36" s="67"/>
      <c r="J36" s="80"/>
      <c r="K36" s="11"/>
      <c r="L36" s="80"/>
      <c r="M36" s="11"/>
      <c r="N36" s="77"/>
      <c r="O36" s="11"/>
      <c r="P36" s="77"/>
      <c r="Q36" s="11"/>
      <c r="R36" s="81"/>
      <c r="S36" s="78"/>
      <c r="T36" s="81"/>
      <c r="U36" s="78"/>
      <c r="V36" s="11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</row>
    <row r="37" spans="2:60" s="66" customFormat="1">
      <c r="B37" s="77"/>
      <c r="C37" s="78"/>
      <c r="D37" s="79"/>
      <c r="E37" s="67"/>
      <c r="F37" s="11"/>
      <c r="G37" s="67"/>
      <c r="H37" s="11"/>
      <c r="I37" s="67"/>
      <c r="J37" s="80"/>
      <c r="K37" s="11"/>
      <c r="L37" s="80"/>
      <c r="M37" s="11"/>
      <c r="N37" s="77"/>
      <c r="O37" s="11"/>
      <c r="P37" s="77"/>
      <c r="Q37" s="11"/>
      <c r="R37" s="81"/>
      <c r="S37" s="78"/>
      <c r="T37" s="81"/>
      <c r="U37" s="78"/>
      <c r="V37" s="11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</row>
    <row r="38" spans="2:60">
      <c r="E38" s="121"/>
      <c r="G38" s="121"/>
      <c r="I38" s="121"/>
      <c r="J38" s="122"/>
      <c r="L38" s="122"/>
    </row>
    <row r="39" spans="2:60">
      <c r="E39" s="121"/>
      <c r="G39" s="121"/>
      <c r="I39" s="121"/>
      <c r="J39" s="122"/>
      <c r="L39" s="122"/>
    </row>
    <row r="40" spans="2:60">
      <c r="E40" s="121"/>
      <c r="G40" s="121"/>
      <c r="I40" s="121"/>
      <c r="J40" s="122"/>
      <c r="L40" s="122"/>
    </row>
    <row r="41" spans="2:60">
      <c r="E41" s="121"/>
      <c r="G41" s="121"/>
      <c r="I41" s="121"/>
      <c r="J41" s="122"/>
      <c r="L41" s="122"/>
    </row>
    <row r="42" spans="2:60">
      <c r="E42" s="121"/>
      <c r="G42" s="121"/>
      <c r="I42" s="121"/>
      <c r="J42" s="122"/>
      <c r="L42" s="122"/>
    </row>
    <row r="43" spans="2:60">
      <c r="E43" s="121"/>
      <c r="G43" s="121"/>
      <c r="I43" s="121"/>
      <c r="J43" s="122"/>
      <c r="L43" s="122"/>
    </row>
    <row r="44" spans="2:60">
      <c r="E44" s="121"/>
      <c r="G44" s="121"/>
      <c r="I44" s="121"/>
      <c r="J44" s="122"/>
      <c r="L44" s="122"/>
    </row>
    <row r="45" spans="2:60">
      <c r="E45" s="121"/>
      <c r="G45" s="121"/>
      <c r="I45" s="121"/>
      <c r="J45" s="122"/>
      <c r="L45" s="122"/>
    </row>
    <row r="46" spans="2:60">
      <c r="E46" s="121"/>
      <c r="G46" s="121"/>
      <c r="I46" s="121"/>
      <c r="J46" s="122"/>
      <c r="L46" s="122"/>
    </row>
    <row r="47" spans="2:60">
      <c r="E47" s="121"/>
      <c r="G47" s="121"/>
      <c r="I47" s="121"/>
      <c r="J47" s="122"/>
      <c r="L47" s="122"/>
    </row>
    <row r="48" spans="2:60">
      <c r="E48" s="121"/>
      <c r="G48" s="121"/>
      <c r="I48" s="121"/>
      <c r="J48" s="122"/>
      <c r="L48" s="122"/>
    </row>
    <row r="49" spans="2:22">
      <c r="E49" s="121"/>
      <c r="G49" s="121"/>
      <c r="I49" s="121"/>
      <c r="J49" s="122"/>
      <c r="L49" s="122"/>
    </row>
    <row r="50" spans="2:22">
      <c r="E50" s="121"/>
      <c r="G50" s="121"/>
      <c r="I50" s="121"/>
      <c r="J50" s="122"/>
      <c r="L50" s="122"/>
    </row>
    <row r="51" spans="2:22">
      <c r="E51" s="121"/>
      <c r="G51" s="121"/>
      <c r="I51" s="121"/>
      <c r="J51" s="122"/>
      <c r="L51" s="122"/>
    </row>
    <row r="52" spans="2:22">
      <c r="E52" s="121"/>
      <c r="G52" s="121"/>
      <c r="I52" s="121"/>
      <c r="J52" s="122"/>
      <c r="L52" s="122"/>
    </row>
    <row r="53" spans="2:22">
      <c r="E53" s="121"/>
      <c r="G53" s="121"/>
      <c r="I53" s="121"/>
      <c r="J53" s="122"/>
      <c r="L53" s="122"/>
    </row>
    <row r="54" spans="2:22">
      <c r="E54" s="121"/>
      <c r="G54" s="121"/>
      <c r="I54" s="121"/>
      <c r="J54" s="122"/>
      <c r="L54" s="122"/>
    </row>
    <row r="55" spans="2:22">
      <c r="E55" s="121"/>
      <c r="G55" s="121"/>
      <c r="I55" s="121"/>
      <c r="J55" s="122"/>
      <c r="L55" s="122"/>
    </row>
    <row r="56" spans="2:22">
      <c r="E56" s="121"/>
      <c r="G56" s="121"/>
      <c r="I56" s="121"/>
      <c r="J56" s="122"/>
      <c r="L56" s="122"/>
    </row>
    <row r="57" spans="2:22">
      <c r="E57" s="121"/>
      <c r="G57" s="121"/>
      <c r="I57" s="121"/>
      <c r="J57" s="122"/>
      <c r="L57" s="122"/>
    </row>
    <row r="58" spans="2:22">
      <c r="B58" s="124"/>
      <c r="C58" s="125"/>
      <c r="D58" s="126"/>
      <c r="E58" s="127"/>
      <c r="F58" s="117"/>
      <c r="G58" s="127"/>
      <c r="H58" s="117"/>
      <c r="I58" s="127"/>
      <c r="J58" s="128"/>
      <c r="K58" s="117"/>
      <c r="L58" s="128"/>
      <c r="M58" s="117"/>
      <c r="N58" s="124"/>
      <c r="O58" s="117"/>
      <c r="P58" s="124"/>
      <c r="Q58" s="117"/>
      <c r="R58" s="129"/>
      <c r="S58" s="125"/>
      <c r="T58" s="129"/>
      <c r="U58" s="125"/>
      <c r="V58" s="117"/>
    </row>
    <row r="59" spans="2:22">
      <c r="B59" s="124"/>
      <c r="C59" s="125"/>
      <c r="D59" s="126"/>
      <c r="E59" s="127"/>
      <c r="F59" s="117"/>
      <c r="G59" s="127"/>
      <c r="H59" s="117"/>
      <c r="I59" s="127"/>
      <c r="J59" s="128"/>
      <c r="K59" s="117"/>
      <c r="L59" s="128"/>
      <c r="M59" s="117"/>
      <c r="N59" s="124"/>
      <c r="O59" s="117"/>
      <c r="P59" s="124"/>
      <c r="Q59" s="117"/>
      <c r="R59" s="129"/>
      <c r="S59" s="125"/>
      <c r="T59" s="129"/>
      <c r="U59" s="125"/>
      <c r="V59" s="117"/>
    </row>
    <row r="60" spans="2:22">
      <c r="E60" s="121"/>
      <c r="G60" s="121"/>
      <c r="I60" s="121"/>
      <c r="J60" s="122"/>
      <c r="L60" s="122"/>
    </row>
    <row r="61" spans="2:22">
      <c r="E61" s="121"/>
      <c r="G61" s="121"/>
      <c r="I61" s="121"/>
      <c r="J61" s="122"/>
      <c r="L61" s="122"/>
    </row>
    <row r="62" spans="2:22">
      <c r="E62" s="121"/>
      <c r="G62" s="121"/>
      <c r="I62" s="121"/>
      <c r="J62" s="122"/>
      <c r="L62" s="122"/>
    </row>
    <row r="63" spans="2:22">
      <c r="E63" s="121"/>
      <c r="G63" s="121"/>
      <c r="I63" s="121"/>
      <c r="J63" s="122"/>
      <c r="L63" s="122"/>
    </row>
    <row r="64" spans="2:22">
      <c r="E64" s="121"/>
      <c r="G64" s="121"/>
      <c r="I64" s="121"/>
      <c r="J64" s="122"/>
      <c r="L64" s="122"/>
    </row>
    <row r="65" spans="5:12">
      <c r="E65" s="121"/>
      <c r="G65" s="121"/>
      <c r="I65" s="121"/>
      <c r="J65" s="122"/>
      <c r="L65" s="122"/>
    </row>
    <row r="66" spans="5:12">
      <c r="E66" s="121"/>
      <c r="G66" s="121"/>
      <c r="I66" s="121"/>
      <c r="J66" s="122"/>
      <c r="L66" s="122"/>
    </row>
    <row r="67" spans="5:12">
      <c r="E67" s="121"/>
      <c r="G67" s="121"/>
      <c r="I67" s="121"/>
      <c r="J67" s="122"/>
      <c r="L67" s="122"/>
    </row>
    <row r="68" spans="5:12">
      <c r="E68" s="121"/>
      <c r="G68" s="121"/>
      <c r="I68" s="121"/>
      <c r="J68" s="122"/>
      <c r="L68" s="122"/>
    </row>
    <row r="69" spans="5:12">
      <c r="E69" s="121"/>
      <c r="G69" s="121"/>
      <c r="I69" s="121"/>
      <c r="J69" s="122"/>
      <c r="L69" s="122"/>
    </row>
    <row r="70" spans="5:12">
      <c r="E70" s="121"/>
      <c r="G70" s="121"/>
      <c r="I70" s="121"/>
      <c r="J70" s="122"/>
      <c r="L70" s="122"/>
    </row>
    <row r="71" spans="5:12">
      <c r="E71" s="121"/>
      <c r="G71" s="121"/>
      <c r="I71" s="121"/>
      <c r="J71" s="122"/>
      <c r="L71" s="122"/>
    </row>
    <row r="72" spans="5:12">
      <c r="E72" s="121"/>
      <c r="G72" s="121"/>
      <c r="I72" s="121"/>
      <c r="J72" s="122"/>
      <c r="L72" s="122"/>
    </row>
    <row r="73" spans="5:12">
      <c r="E73" s="121"/>
      <c r="G73" s="121"/>
      <c r="I73" s="121"/>
      <c r="J73" s="122"/>
      <c r="L73" s="122"/>
    </row>
    <row r="74" spans="5:12">
      <c r="E74" s="121"/>
      <c r="G74" s="121"/>
      <c r="I74" s="121"/>
      <c r="J74" s="122"/>
      <c r="L74" s="122"/>
    </row>
    <row r="75" spans="5:12">
      <c r="E75" s="121"/>
      <c r="G75" s="121"/>
      <c r="I75" s="121"/>
      <c r="J75" s="122"/>
      <c r="L75" s="122"/>
    </row>
    <row r="76" spans="5:12">
      <c r="E76" s="121"/>
      <c r="G76" s="121"/>
      <c r="I76" s="121"/>
      <c r="J76" s="122"/>
      <c r="L76" s="122"/>
    </row>
    <row r="77" spans="5:12">
      <c r="E77" s="121"/>
      <c r="G77" s="121"/>
      <c r="I77" s="121"/>
      <c r="J77" s="122"/>
      <c r="L77" s="122"/>
    </row>
    <row r="78" spans="5:12">
      <c r="E78" s="121"/>
      <c r="G78" s="121"/>
      <c r="I78" s="121"/>
      <c r="J78" s="122"/>
      <c r="L78" s="122"/>
    </row>
    <row r="79" spans="5:12">
      <c r="E79" s="121"/>
      <c r="G79" s="121"/>
      <c r="I79" s="121"/>
      <c r="J79" s="122"/>
      <c r="L79" s="122"/>
    </row>
    <row r="80" spans="5:12">
      <c r="E80" s="121"/>
      <c r="G80" s="121"/>
      <c r="I80" s="121"/>
      <c r="J80" s="122"/>
      <c r="L80" s="122"/>
    </row>
    <row r="81" spans="5:12">
      <c r="E81" s="121"/>
      <c r="G81" s="121"/>
      <c r="I81" s="121"/>
      <c r="J81" s="122"/>
      <c r="L81" s="122"/>
    </row>
    <row r="82" spans="5:12">
      <c r="E82" s="121"/>
      <c r="G82" s="121"/>
      <c r="I82" s="121"/>
      <c r="J82" s="122"/>
      <c r="L82" s="122"/>
    </row>
    <row r="83" spans="5:12">
      <c r="E83" s="121"/>
      <c r="G83" s="121"/>
      <c r="I83" s="121"/>
      <c r="J83" s="122"/>
      <c r="L83" s="122"/>
    </row>
    <row r="84" spans="5:12">
      <c r="E84" s="121"/>
      <c r="G84" s="121"/>
      <c r="I84" s="121"/>
      <c r="J84" s="122"/>
      <c r="L84" s="122"/>
    </row>
    <row r="85" spans="5:12">
      <c r="E85" s="121"/>
      <c r="G85" s="121"/>
      <c r="I85" s="121"/>
      <c r="J85" s="122"/>
      <c r="L85" s="122"/>
    </row>
    <row r="86" spans="5:12">
      <c r="E86" s="121"/>
      <c r="G86" s="121"/>
      <c r="I86" s="121"/>
      <c r="J86" s="122"/>
      <c r="L86" s="122"/>
    </row>
    <row r="87" spans="5:12">
      <c r="E87" s="121"/>
      <c r="G87" s="121"/>
      <c r="I87" s="121"/>
      <c r="J87" s="122"/>
      <c r="L87" s="122"/>
    </row>
    <row r="88" spans="5:12">
      <c r="E88" s="121"/>
      <c r="G88" s="121"/>
      <c r="I88" s="121"/>
      <c r="J88" s="122"/>
      <c r="L88" s="122"/>
    </row>
    <row r="89" spans="5:12">
      <c r="E89" s="121"/>
      <c r="G89" s="121"/>
      <c r="I89" s="121"/>
      <c r="J89" s="122"/>
      <c r="L89" s="122"/>
    </row>
    <row r="90" spans="5:12">
      <c r="E90" s="121"/>
      <c r="G90" s="121"/>
      <c r="I90" s="121"/>
      <c r="J90" s="122"/>
      <c r="L90" s="122"/>
    </row>
    <row r="91" spans="5:12">
      <c r="E91" s="121"/>
      <c r="G91" s="121"/>
      <c r="I91" s="121"/>
      <c r="J91" s="122"/>
      <c r="L91" s="122"/>
    </row>
    <row r="92" spans="5:12">
      <c r="E92" s="121"/>
      <c r="G92" s="121"/>
      <c r="I92" s="121"/>
    </row>
    <row r="93" spans="5:12">
      <c r="E93" s="121"/>
      <c r="G93" s="121"/>
      <c r="I93" s="121"/>
    </row>
    <row r="94" spans="5:12">
      <c r="E94" s="121"/>
      <c r="G94" s="121"/>
      <c r="I94" s="121"/>
    </row>
    <row r="95" spans="5:12">
      <c r="E95" s="121"/>
      <c r="G95" s="121"/>
      <c r="I95" s="121"/>
    </row>
    <row r="96" spans="5:12">
      <c r="E96" s="121"/>
      <c r="G96" s="121"/>
      <c r="I96" s="121"/>
    </row>
    <row r="97" spans="5:9">
      <c r="E97" s="121"/>
      <c r="G97" s="121"/>
      <c r="I97" s="121"/>
    </row>
    <row r="98" spans="5:9">
      <c r="E98" s="121"/>
      <c r="G98" s="121"/>
      <c r="I98" s="121"/>
    </row>
    <row r="99" spans="5:9">
      <c r="E99" s="121"/>
      <c r="G99" s="121"/>
      <c r="I99" s="121"/>
    </row>
    <row r="100" spans="5:9">
      <c r="E100" s="121"/>
      <c r="G100" s="121"/>
      <c r="I100" s="121"/>
    </row>
    <row r="101" spans="5:9">
      <c r="E101" s="121"/>
      <c r="G101" s="121"/>
      <c r="I101" s="121"/>
    </row>
    <row r="102" spans="5:9">
      <c r="E102" s="121"/>
      <c r="G102" s="121"/>
      <c r="I102" s="121"/>
    </row>
    <row r="103" spans="5:9">
      <c r="E103" s="121"/>
      <c r="G103" s="121"/>
      <c r="I103" s="121"/>
    </row>
    <row r="104" spans="5:9">
      <c r="E104" s="121"/>
      <c r="G104" s="121"/>
      <c r="I104" s="121"/>
    </row>
    <row r="105" spans="5:9">
      <c r="E105" s="121"/>
      <c r="G105" s="121"/>
      <c r="I105" s="121"/>
    </row>
    <row r="106" spans="5:9">
      <c r="E106" s="121"/>
      <c r="G106" s="121"/>
      <c r="I106" s="121"/>
    </row>
    <row r="107" spans="5:9">
      <c r="E107" s="121"/>
      <c r="G107" s="121"/>
      <c r="I107" s="121"/>
    </row>
    <row r="108" spans="5:9">
      <c r="E108" s="121"/>
      <c r="G108" s="121"/>
      <c r="I108" s="121"/>
    </row>
    <row r="109" spans="5:9">
      <c r="E109" s="121"/>
      <c r="G109" s="121"/>
      <c r="I109" s="121"/>
    </row>
    <row r="110" spans="5:9">
      <c r="E110" s="121"/>
      <c r="G110" s="121"/>
      <c r="I110" s="121"/>
    </row>
    <row r="111" spans="5:9">
      <c r="E111" s="121"/>
      <c r="G111" s="121"/>
      <c r="I111" s="121"/>
    </row>
    <row r="112" spans="5:9">
      <c r="E112" s="121"/>
      <c r="G112" s="121"/>
      <c r="I112" s="121"/>
    </row>
    <row r="113" spans="5:9">
      <c r="E113" s="121"/>
      <c r="G113" s="121"/>
      <c r="I113" s="121"/>
    </row>
    <row r="114" spans="5:9">
      <c r="E114" s="121"/>
      <c r="G114" s="121"/>
      <c r="I114" s="121"/>
    </row>
    <row r="115" spans="5:9">
      <c r="E115" s="121"/>
      <c r="G115" s="121"/>
      <c r="I115" s="121"/>
    </row>
    <row r="116" spans="5:9">
      <c r="E116" s="121"/>
      <c r="G116" s="121"/>
      <c r="I116" s="121"/>
    </row>
    <row r="117" spans="5:9">
      <c r="E117" s="121"/>
      <c r="G117" s="121"/>
      <c r="I117" s="121"/>
    </row>
    <row r="118" spans="5:9">
      <c r="E118" s="121"/>
      <c r="G118" s="121"/>
      <c r="I118" s="121"/>
    </row>
    <row r="119" spans="5:9">
      <c r="E119" s="121"/>
      <c r="G119" s="121"/>
      <c r="I119" s="121"/>
    </row>
    <row r="120" spans="5:9">
      <c r="E120" s="121"/>
      <c r="G120" s="121"/>
      <c r="I120" s="121"/>
    </row>
    <row r="121" spans="5:9">
      <c r="E121" s="121"/>
      <c r="G121" s="121"/>
      <c r="I121" s="121"/>
    </row>
    <row r="122" spans="5:9">
      <c r="E122" s="121"/>
      <c r="G122" s="121"/>
      <c r="I122" s="121"/>
    </row>
    <row r="123" spans="5:9">
      <c r="E123" s="121"/>
      <c r="G123" s="121"/>
      <c r="I123" s="121"/>
    </row>
  </sheetData>
  <mergeCells count="10">
    <mergeCell ref="B17:K17"/>
    <mergeCell ref="B24:K24"/>
    <mergeCell ref="L17:U17"/>
    <mergeCell ref="L24:U24"/>
    <mergeCell ref="V5:V9"/>
    <mergeCell ref="A2:K2"/>
    <mergeCell ref="A3:K3"/>
    <mergeCell ref="A5:A9"/>
    <mergeCell ref="L10:U10"/>
    <mergeCell ref="B10:K10"/>
  </mergeCells>
  <phoneticPr fontId="14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  <colBreaks count="1" manualBreakCount="1">
    <brk id="1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S38"/>
  <sheetViews>
    <sheetView view="pageBreakPreview" zoomScale="70" zoomScaleNormal="73" zoomScaleSheetLayoutView="70" workbookViewId="0">
      <selection activeCell="J52" sqref="J51:J52"/>
    </sheetView>
  </sheetViews>
  <sheetFormatPr defaultColWidth="6.875" defaultRowHeight="11.25"/>
  <cols>
    <col min="1" max="1" width="10.625" style="6" customWidth="1"/>
    <col min="2" max="2" width="10.5" style="6" customWidth="1"/>
    <col min="3" max="9" width="10.375" style="6" customWidth="1"/>
    <col min="10" max="18" width="9.25" style="6" customWidth="1"/>
    <col min="19" max="19" width="10.625" style="6" customWidth="1"/>
    <col min="20" max="16384" width="6.875" style="6"/>
  </cols>
  <sheetData>
    <row r="1" spans="1:19" s="3" customFormat="1" ht="27.95" customHeight="1">
      <c r="A1" s="1"/>
      <c r="B1" s="1"/>
      <c r="C1" s="1"/>
      <c r="D1" s="1"/>
      <c r="E1" s="1"/>
      <c r="F1" s="1"/>
      <c r="G1" s="1"/>
      <c r="H1" s="1"/>
      <c r="I1" s="1"/>
      <c r="J1" s="95"/>
      <c r="K1" s="1"/>
      <c r="L1" s="1"/>
      <c r="M1" s="1"/>
      <c r="N1" s="1"/>
      <c r="O1" s="1"/>
      <c r="P1" s="1"/>
      <c r="Q1" s="1"/>
      <c r="R1" s="1"/>
      <c r="S1" s="1"/>
    </row>
    <row r="2" spans="1:19" s="307" customFormat="1" ht="30" customHeight="1">
      <c r="A2" s="2138" t="s">
        <v>2386</v>
      </c>
      <c r="B2" s="2138"/>
      <c r="C2" s="2138"/>
      <c r="D2" s="2138"/>
      <c r="E2" s="2138"/>
      <c r="F2" s="2138"/>
      <c r="G2" s="2138"/>
      <c r="H2" s="2138"/>
      <c r="I2" s="2138"/>
      <c r="J2" s="306"/>
      <c r="K2" s="306"/>
      <c r="L2" s="306"/>
      <c r="M2" s="306"/>
      <c r="N2" s="306"/>
      <c r="O2" s="306"/>
      <c r="P2" s="306"/>
      <c r="Q2" s="306"/>
      <c r="R2" s="306"/>
      <c r="S2" s="306"/>
    </row>
    <row r="3" spans="1:19" s="387" customFormat="1" ht="39.950000000000003" customHeight="1">
      <c r="A3" s="2139" t="s">
        <v>769</v>
      </c>
      <c r="B3" s="2139"/>
      <c r="C3" s="2139"/>
      <c r="D3" s="2139"/>
      <c r="E3" s="2139"/>
      <c r="F3" s="2139"/>
      <c r="G3" s="2139"/>
      <c r="H3" s="2139"/>
      <c r="I3" s="2139"/>
      <c r="J3" s="394"/>
      <c r="K3" s="394"/>
      <c r="L3" s="394"/>
      <c r="M3" s="394"/>
      <c r="N3" s="394"/>
      <c r="O3" s="394"/>
      <c r="P3" s="394"/>
      <c r="Q3" s="394"/>
      <c r="R3" s="394"/>
      <c r="S3" s="394"/>
    </row>
    <row r="4" spans="1:19" s="360" customFormat="1" ht="20.100000000000001" customHeight="1">
      <c r="A4" s="360" t="s">
        <v>1017</v>
      </c>
      <c r="B4" s="358"/>
      <c r="C4" s="358"/>
      <c r="D4" s="358"/>
      <c r="E4" s="358"/>
      <c r="F4" s="358"/>
      <c r="G4" s="358"/>
      <c r="H4" s="358"/>
      <c r="I4" s="358"/>
      <c r="J4" s="2240"/>
      <c r="K4" s="2240"/>
      <c r="L4" s="2240"/>
      <c r="M4" s="2240"/>
      <c r="N4" s="2240"/>
      <c r="O4" s="2240"/>
      <c r="P4" s="2240"/>
      <c r="Q4" s="2240"/>
      <c r="R4" s="2240"/>
      <c r="S4" s="546" t="s">
        <v>1017</v>
      </c>
    </row>
    <row r="5" spans="1:19" s="1122" customFormat="1" ht="22.5" customHeight="1">
      <c r="A5" s="2241" t="s">
        <v>1363</v>
      </c>
      <c r="B5" s="1126" t="s">
        <v>1433</v>
      </c>
      <c r="C5" s="1125" t="s">
        <v>1434</v>
      </c>
      <c r="D5" s="1126" t="s">
        <v>1435</v>
      </c>
      <c r="E5" s="1125" t="s">
        <v>1436</v>
      </c>
      <c r="F5" s="1126" t="s">
        <v>1437</v>
      </c>
      <c r="G5" s="1125" t="s">
        <v>1438</v>
      </c>
      <c r="H5" s="1126" t="s">
        <v>1439</v>
      </c>
      <c r="I5" s="1127" t="s">
        <v>1440</v>
      </c>
      <c r="J5" s="1134" t="s">
        <v>1441</v>
      </c>
      <c r="K5" s="1125" t="s">
        <v>1442</v>
      </c>
      <c r="L5" s="1126" t="s">
        <v>1443</v>
      </c>
      <c r="M5" s="1125" t="s">
        <v>1444</v>
      </c>
      <c r="N5" s="1126" t="s">
        <v>1445</v>
      </c>
      <c r="O5" s="1125" t="s">
        <v>1446</v>
      </c>
      <c r="P5" s="1126" t="s">
        <v>1447</v>
      </c>
      <c r="Q5" s="1125" t="s">
        <v>1448</v>
      </c>
      <c r="R5" s="1125" t="s">
        <v>1449</v>
      </c>
      <c r="S5" s="2246" t="s">
        <v>1419</v>
      </c>
    </row>
    <row r="6" spans="1:19" s="1032" customFormat="1" ht="22.5" customHeight="1">
      <c r="A6" s="2242"/>
      <c r="B6" s="1130"/>
      <c r="C6" s="1128"/>
      <c r="D6" s="1129"/>
      <c r="E6" s="1129"/>
      <c r="F6" s="1130"/>
      <c r="G6" s="1128"/>
      <c r="H6" s="1129"/>
      <c r="I6" s="1131"/>
      <c r="J6" s="1135"/>
      <c r="K6" s="1128"/>
      <c r="L6" s="1129"/>
      <c r="M6" s="1129"/>
      <c r="N6" s="1130"/>
      <c r="O6" s="1128"/>
      <c r="P6" s="1129"/>
      <c r="Q6" s="1129"/>
      <c r="R6" s="1129"/>
      <c r="S6" s="2219"/>
    </row>
    <row r="7" spans="1:19" s="1032" customFormat="1" ht="22.5" customHeight="1">
      <c r="A7" s="2242"/>
      <c r="B7" s="1132"/>
      <c r="C7" s="1128"/>
      <c r="D7" s="1129"/>
      <c r="E7" s="1128"/>
      <c r="F7" s="1132"/>
      <c r="G7" s="1128"/>
      <c r="H7" s="1129"/>
      <c r="I7" s="1133"/>
      <c r="J7" s="1136"/>
      <c r="K7" s="1128"/>
      <c r="L7" s="1129"/>
      <c r="M7" s="1128"/>
      <c r="N7" s="1132"/>
      <c r="O7" s="1128"/>
      <c r="P7" s="1129"/>
      <c r="Q7" s="1128"/>
      <c r="R7" s="1128"/>
      <c r="S7" s="2219"/>
    </row>
    <row r="8" spans="1:19" s="1123" customFormat="1" ht="22.5" customHeight="1">
      <c r="A8" s="2243"/>
      <c r="B8" s="2007" t="s">
        <v>399</v>
      </c>
      <c r="C8" s="2007" t="s">
        <v>397</v>
      </c>
      <c r="D8" s="2007" t="s">
        <v>1420</v>
      </c>
      <c r="E8" s="2007" t="s">
        <v>1421</v>
      </c>
      <c r="F8" s="2007" t="s">
        <v>1422</v>
      </c>
      <c r="G8" s="2007" t="s">
        <v>1423</v>
      </c>
      <c r="H8" s="2007" t="s">
        <v>1424</v>
      </c>
      <c r="I8" s="2008" t="s">
        <v>395</v>
      </c>
      <c r="J8" s="2009" t="s">
        <v>1425</v>
      </c>
      <c r="K8" s="2007" t="s">
        <v>1426</v>
      </c>
      <c r="L8" s="2007" t="s">
        <v>516</v>
      </c>
      <c r="M8" s="2007" t="s">
        <v>517</v>
      </c>
      <c r="N8" s="2007" t="s">
        <v>1427</v>
      </c>
      <c r="O8" s="2007" t="s">
        <v>1428</v>
      </c>
      <c r="P8" s="2007" t="s">
        <v>1429</v>
      </c>
      <c r="Q8" s="2007" t="s">
        <v>1430</v>
      </c>
      <c r="R8" s="2007" t="s">
        <v>1431</v>
      </c>
      <c r="S8" s="2220"/>
    </row>
    <row r="9" spans="1:19" s="1034" customFormat="1" ht="27.6" customHeight="1">
      <c r="A9" s="1978"/>
      <c r="B9" s="1133" t="s">
        <v>2387</v>
      </c>
      <c r="C9" s="1979"/>
      <c r="D9" s="1979"/>
      <c r="E9" s="1979"/>
      <c r="F9" s="1979"/>
      <c r="G9" s="1979"/>
      <c r="H9" s="1979"/>
      <c r="I9" s="1979"/>
      <c r="J9" s="952" t="s">
        <v>518</v>
      </c>
      <c r="K9" s="1979"/>
      <c r="L9" s="1979"/>
      <c r="M9" s="1979"/>
      <c r="N9" s="1979"/>
      <c r="O9" s="1979"/>
      <c r="P9" s="1979"/>
      <c r="Q9" s="1979"/>
      <c r="R9" s="1980"/>
      <c r="S9" s="1978"/>
    </row>
    <row r="10" spans="1:19" s="1120" customFormat="1" ht="27.6" customHeight="1">
      <c r="A10" s="1981" t="s">
        <v>2</v>
      </c>
      <c r="B10" s="1982">
        <v>108.4</v>
      </c>
      <c r="C10" s="1983">
        <v>110</v>
      </c>
      <c r="D10" s="1983">
        <v>108.3</v>
      </c>
      <c r="E10" s="1983">
        <v>104.1</v>
      </c>
      <c r="F10" s="1983">
        <v>106.6</v>
      </c>
      <c r="G10" s="1983">
        <v>113.4</v>
      </c>
      <c r="H10" s="1983">
        <v>104.6</v>
      </c>
      <c r="I10" s="1983">
        <v>101.8</v>
      </c>
      <c r="J10" s="1983">
        <v>112.8</v>
      </c>
      <c r="K10" s="1983">
        <v>106.9</v>
      </c>
      <c r="L10" s="1983">
        <v>110.2</v>
      </c>
      <c r="M10" s="1983">
        <v>124.3</v>
      </c>
      <c r="N10" s="1983">
        <v>106.9</v>
      </c>
      <c r="O10" s="1983">
        <v>103.9</v>
      </c>
      <c r="P10" s="1983">
        <v>99.5</v>
      </c>
      <c r="Q10" s="1983">
        <v>110</v>
      </c>
      <c r="R10" s="1984">
        <v>102.7</v>
      </c>
      <c r="S10" s="1981" t="s">
        <v>2</v>
      </c>
    </row>
    <row r="11" spans="1:19" s="1120" customFormat="1" ht="27.6" customHeight="1">
      <c r="A11" s="1981" t="s">
        <v>647</v>
      </c>
      <c r="B11" s="1982">
        <v>115.9</v>
      </c>
      <c r="C11" s="1983">
        <v>112.6</v>
      </c>
      <c r="D11" s="1983">
        <v>120.4</v>
      </c>
      <c r="E11" s="1983">
        <v>109.1</v>
      </c>
      <c r="F11" s="1983">
        <v>113.2</v>
      </c>
      <c r="G11" s="1983">
        <v>112.8</v>
      </c>
      <c r="H11" s="1983">
        <v>109.1</v>
      </c>
      <c r="I11" s="1983">
        <v>104.1</v>
      </c>
      <c r="J11" s="1983">
        <v>122.7</v>
      </c>
      <c r="K11" s="1983">
        <v>108.8</v>
      </c>
      <c r="L11" s="1983">
        <v>121.2</v>
      </c>
      <c r="M11" s="1983">
        <v>141</v>
      </c>
      <c r="N11" s="1983">
        <v>116.9</v>
      </c>
      <c r="O11" s="1983">
        <v>109.3</v>
      </c>
      <c r="P11" s="1983">
        <v>115.1</v>
      </c>
      <c r="Q11" s="1983">
        <v>116.5</v>
      </c>
      <c r="R11" s="1984">
        <v>105.3</v>
      </c>
      <c r="S11" s="1981" t="s">
        <v>647</v>
      </c>
    </row>
    <row r="12" spans="1:19" s="1120" customFormat="1" ht="27.6" customHeight="1">
      <c r="A12" s="1985" t="s">
        <v>87</v>
      </c>
      <c r="B12" s="1982">
        <v>119.8</v>
      </c>
      <c r="C12" s="1983">
        <v>105.3</v>
      </c>
      <c r="D12" s="1983">
        <v>125.2</v>
      </c>
      <c r="E12" s="1983">
        <v>111.1</v>
      </c>
      <c r="F12" s="1983">
        <v>111.1</v>
      </c>
      <c r="G12" s="1983">
        <v>114.4</v>
      </c>
      <c r="H12" s="1983">
        <v>104.2</v>
      </c>
      <c r="I12" s="1983">
        <v>107.4</v>
      </c>
      <c r="J12" s="1983">
        <v>128.9</v>
      </c>
      <c r="K12" s="1983">
        <v>114.4</v>
      </c>
      <c r="L12" s="1983">
        <v>124.7</v>
      </c>
      <c r="M12" s="1983">
        <v>153.80000000000001</v>
      </c>
      <c r="N12" s="1983">
        <v>116.8</v>
      </c>
      <c r="O12" s="1983">
        <v>115.2</v>
      </c>
      <c r="P12" s="1983">
        <v>116</v>
      </c>
      <c r="Q12" s="1983">
        <v>124.6</v>
      </c>
      <c r="R12" s="1984">
        <v>116.6</v>
      </c>
      <c r="S12" s="1981" t="s">
        <v>87</v>
      </c>
    </row>
    <row r="13" spans="1:19" s="1120" customFormat="1" ht="27.6" customHeight="1">
      <c r="A13" s="1985" t="s">
        <v>623</v>
      </c>
      <c r="B13" s="1986">
        <v>119.7</v>
      </c>
      <c r="C13" s="1987">
        <v>93.2</v>
      </c>
      <c r="D13" s="1987">
        <v>119.3</v>
      </c>
      <c r="E13" s="1987">
        <v>99.7</v>
      </c>
      <c r="F13" s="1987">
        <v>97.5</v>
      </c>
      <c r="G13" s="1987">
        <v>118.5</v>
      </c>
      <c r="H13" s="1987">
        <v>101.3</v>
      </c>
      <c r="I13" s="1987">
        <v>106.6</v>
      </c>
      <c r="J13" s="1987">
        <v>127.6</v>
      </c>
      <c r="K13" s="1987">
        <v>109.3</v>
      </c>
      <c r="L13" s="1987">
        <v>132.9</v>
      </c>
      <c r="M13" s="1987">
        <v>182.8</v>
      </c>
      <c r="N13" s="1987">
        <v>111.3</v>
      </c>
      <c r="O13" s="1987">
        <v>114.9</v>
      </c>
      <c r="P13" s="1987">
        <v>108.5</v>
      </c>
      <c r="Q13" s="1987">
        <v>125.2</v>
      </c>
      <c r="R13" s="1988">
        <v>127.2</v>
      </c>
      <c r="S13" s="1981" t="s">
        <v>623</v>
      </c>
    </row>
    <row r="14" spans="1:19" s="1120" customFormat="1" ht="27.6" customHeight="1">
      <c r="A14" s="1985" t="s">
        <v>624</v>
      </c>
      <c r="B14" s="1986">
        <v>139.19999999999999</v>
      </c>
      <c r="C14" s="1987">
        <v>98.1</v>
      </c>
      <c r="D14" s="1987">
        <v>127.3</v>
      </c>
      <c r="E14" s="1987">
        <v>125.3</v>
      </c>
      <c r="F14" s="1987">
        <v>112.8</v>
      </c>
      <c r="G14" s="1987">
        <v>148.1</v>
      </c>
      <c r="H14" s="1987">
        <v>118.9</v>
      </c>
      <c r="I14" s="1987">
        <v>111.3</v>
      </c>
      <c r="J14" s="1987">
        <v>160.69999999999999</v>
      </c>
      <c r="K14" s="1987">
        <v>125.5</v>
      </c>
      <c r="L14" s="1987">
        <v>154.30000000000001</v>
      </c>
      <c r="M14" s="1987">
        <v>218</v>
      </c>
      <c r="N14" s="1987">
        <v>133.80000000000001</v>
      </c>
      <c r="O14" s="1987">
        <v>127.9</v>
      </c>
      <c r="P14" s="1987">
        <v>111.2</v>
      </c>
      <c r="Q14" s="1987">
        <v>142.5</v>
      </c>
      <c r="R14" s="1988">
        <v>123.8</v>
      </c>
      <c r="S14" s="1981" t="s">
        <v>624</v>
      </c>
    </row>
    <row r="15" spans="1:19" s="1121" customFormat="1" ht="28.5" customHeight="1">
      <c r="A15" s="1989">
        <v>2011</v>
      </c>
      <c r="B15" s="1990">
        <v>148.69999999999999</v>
      </c>
      <c r="C15" s="1991">
        <v>91.5</v>
      </c>
      <c r="D15" s="1991">
        <v>130.80000000000001</v>
      </c>
      <c r="E15" s="1991">
        <v>129.9</v>
      </c>
      <c r="F15" s="1991">
        <v>116.4</v>
      </c>
      <c r="G15" s="1991">
        <v>160.9</v>
      </c>
      <c r="H15" s="1991">
        <v>120.4</v>
      </c>
      <c r="I15" s="1991">
        <v>123.2</v>
      </c>
      <c r="J15" s="1991">
        <v>180.4</v>
      </c>
      <c r="K15" s="1991">
        <v>132</v>
      </c>
      <c r="L15" s="1991">
        <v>161.6</v>
      </c>
      <c r="M15" s="1991">
        <v>232.6</v>
      </c>
      <c r="N15" s="1991">
        <v>140.4</v>
      </c>
      <c r="O15" s="1991">
        <v>132.5</v>
      </c>
      <c r="P15" s="1991">
        <v>107.1</v>
      </c>
      <c r="Q15" s="1991">
        <v>142.80000000000001</v>
      </c>
      <c r="R15" s="1992">
        <v>129.9</v>
      </c>
      <c r="S15" s="1993">
        <v>2011</v>
      </c>
    </row>
    <row r="16" spans="1:19" s="1034" customFormat="1" ht="24.95" customHeight="1">
      <c r="A16" s="1978"/>
      <c r="B16" s="1994" t="s">
        <v>2388</v>
      </c>
      <c r="C16" s="1995"/>
      <c r="D16" s="1995"/>
      <c r="E16" s="1995"/>
      <c r="F16" s="1995"/>
      <c r="G16" s="1995"/>
      <c r="H16" s="1995"/>
      <c r="I16" s="1995"/>
      <c r="J16" s="1996" t="s">
        <v>519</v>
      </c>
      <c r="K16" s="1995"/>
      <c r="L16" s="1995"/>
      <c r="M16" s="1995"/>
      <c r="N16" s="1995"/>
      <c r="O16" s="1995"/>
      <c r="P16" s="1995"/>
      <c r="Q16" s="1995"/>
      <c r="R16" s="1997"/>
      <c r="S16" s="1978"/>
    </row>
    <row r="17" spans="1:19" s="1120" customFormat="1" ht="27.6" customHeight="1">
      <c r="A17" s="1981" t="s">
        <v>2</v>
      </c>
      <c r="B17" s="1982">
        <v>107.6</v>
      </c>
      <c r="C17" s="1983">
        <v>110</v>
      </c>
      <c r="D17" s="1983">
        <v>107.7</v>
      </c>
      <c r="E17" s="1983">
        <v>107</v>
      </c>
      <c r="F17" s="1983">
        <v>108.4</v>
      </c>
      <c r="G17" s="1983">
        <v>109.7</v>
      </c>
      <c r="H17" s="1983">
        <v>104.7</v>
      </c>
      <c r="I17" s="1983">
        <v>103.8</v>
      </c>
      <c r="J17" s="1983">
        <v>2172.1999999999998</v>
      </c>
      <c r="K17" s="1983">
        <v>106.4</v>
      </c>
      <c r="L17" s="1983">
        <v>111.2</v>
      </c>
      <c r="M17" s="1983">
        <v>123.4</v>
      </c>
      <c r="N17" s="1983">
        <v>108.6</v>
      </c>
      <c r="O17" s="1983">
        <v>103.8</v>
      </c>
      <c r="P17" s="1983">
        <v>100.3</v>
      </c>
      <c r="Q17" s="1983">
        <v>110.9</v>
      </c>
      <c r="R17" s="1984">
        <v>97.9</v>
      </c>
      <c r="S17" s="1981" t="s">
        <v>2</v>
      </c>
    </row>
    <row r="18" spans="1:19" s="1120" customFormat="1" ht="27.6" customHeight="1">
      <c r="A18" s="1981" t="s">
        <v>647</v>
      </c>
      <c r="B18" s="1982">
        <v>115.3</v>
      </c>
      <c r="C18" s="1987">
        <v>113.5</v>
      </c>
      <c r="D18" s="1983">
        <v>119.6</v>
      </c>
      <c r="E18" s="1987">
        <v>111.6</v>
      </c>
      <c r="F18" s="1983">
        <v>116.5</v>
      </c>
      <c r="G18" s="1987">
        <v>121.7</v>
      </c>
      <c r="H18" s="1987">
        <v>111.4</v>
      </c>
      <c r="I18" s="1987">
        <v>109</v>
      </c>
      <c r="J18" s="1983">
        <v>117.7</v>
      </c>
      <c r="K18" s="1987">
        <v>109.4</v>
      </c>
      <c r="L18" s="1987">
        <v>123.7</v>
      </c>
      <c r="M18" s="1987">
        <v>139</v>
      </c>
      <c r="N18" s="1983">
        <v>122.7</v>
      </c>
      <c r="O18" s="1987">
        <v>109.6</v>
      </c>
      <c r="P18" s="1987">
        <v>115.5</v>
      </c>
      <c r="Q18" s="1987">
        <v>117.6</v>
      </c>
      <c r="R18" s="1988">
        <v>101.4</v>
      </c>
      <c r="S18" s="1981" t="s">
        <v>647</v>
      </c>
    </row>
    <row r="19" spans="1:19" s="1120" customFormat="1" ht="27.6" customHeight="1">
      <c r="A19" s="1985" t="s">
        <v>87</v>
      </c>
      <c r="B19" s="1982">
        <v>118.3</v>
      </c>
      <c r="C19" s="1987">
        <v>107.3</v>
      </c>
      <c r="D19" s="1987">
        <v>123.2</v>
      </c>
      <c r="E19" s="1987">
        <v>111.6</v>
      </c>
      <c r="F19" s="1983">
        <v>112.3</v>
      </c>
      <c r="G19" s="1983">
        <v>114.5</v>
      </c>
      <c r="H19" s="1987">
        <v>105.9</v>
      </c>
      <c r="I19" s="1987">
        <v>111.2</v>
      </c>
      <c r="J19" s="1983">
        <v>121.3</v>
      </c>
      <c r="K19" s="1987">
        <v>114.9</v>
      </c>
      <c r="L19" s="1987">
        <v>129.6</v>
      </c>
      <c r="M19" s="1987">
        <v>147.6</v>
      </c>
      <c r="N19" s="1983">
        <v>118.9</v>
      </c>
      <c r="O19" s="1987">
        <v>115.7</v>
      </c>
      <c r="P19" s="1987">
        <v>115.1</v>
      </c>
      <c r="Q19" s="1987">
        <v>127.5</v>
      </c>
      <c r="R19" s="1988">
        <v>107</v>
      </c>
      <c r="S19" s="1981" t="s">
        <v>87</v>
      </c>
    </row>
    <row r="20" spans="1:19" s="1120" customFormat="1" ht="27.6" customHeight="1">
      <c r="A20" s="1985" t="s">
        <v>623</v>
      </c>
      <c r="B20" s="1986">
        <v>116.7</v>
      </c>
      <c r="C20" s="1987">
        <v>94.3</v>
      </c>
      <c r="D20" s="1987">
        <v>117.1</v>
      </c>
      <c r="E20" s="1987">
        <v>101.2</v>
      </c>
      <c r="F20" s="1987">
        <v>98.6</v>
      </c>
      <c r="G20" s="1987">
        <v>117.9</v>
      </c>
      <c r="H20" s="1987">
        <v>101.1</v>
      </c>
      <c r="I20" s="1987">
        <v>108.6</v>
      </c>
      <c r="J20" s="1987">
        <v>117.9</v>
      </c>
      <c r="K20" s="1987">
        <v>110.5</v>
      </c>
      <c r="L20" s="1987">
        <v>141.9</v>
      </c>
      <c r="M20" s="1987">
        <v>167.8</v>
      </c>
      <c r="N20" s="1987">
        <v>113</v>
      </c>
      <c r="O20" s="1987">
        <v>116.4</v>
      </c>
      <c r="P20" s="1987">
        <v>108.3</v>
      </c>
      <c r="Q20" s="1987">
        <v>127.9</v>
      </c>
      <c r="R20" s="1988">
        <v>111.6</v>
      </c>
      <c r="S20" s="1981" t="s">
        <v>623</v>
      </c>
    </row>
    <row r="21" spans="1:19" s="1120" customFormat="1" ht="27.6" customHeight="1">
      <c r="A21" s="1985" t="s">
        <v>624</v>
      </c>
      <c r="B21" s="1986">
        <v>133.4</v>
      </c>
      <c r="C21" s="1987">
        <v>100.6</v>
      </c>
      <c r="D21" s="1987">
        <v>122.7</v>
      </c>
      <c r="E21" s="1987">
        <v>127.5</v>
      </c>
      <c r="F21" s="1987">
        <v>112.9</v>
      </c>
      <c r="G21" s="1987">
        <v>143.69999999999999</v>
      </c>
      <c r="H21" s="1987">
        <v>116.8</v>
      </c>
      <c r="I21" s="1987">
        <v>112.2</v>
      </c>
      <c r="J21" s="1987">
        <v>144.19999999999999</v>
      </c>
      <c r="K21" s="1987">
        <v>124.5</v>
      </c>
      <c r="L21" s="1987">
        <v>164.7</v>
      </c>
      <c r="M21" s="1987">
        <v>198</v>
      </c>
      <c r="N21" s="1987">
        <v>135.1</v>
      </c>
      <c r="O21" s="1987">
        <v>124.3</v>
      </c>
      <c r="P21" s="1987">
        <v>111.7</v>
      </c>
      <c r="Q21" s="1987">
        <v>147.6</v>
      </c>
      <c r="R21" s="1988">
        <v>119.6</v>
      </c>
      <c r="S21" s="1981" t="s">
        <v>624</v>
      </c>
    </row>
    <row r="22" spans="1:19" s="1121" customFormat="1" ht="28.5" customHeight="1">
      <c r="A22" s="1989">
        <v>2011</v>
      </c>
      <c r="B22" s="1990">
        <v>142.1</v>
      </c>
      <c r="C22" s="1991">
        <v>92.9</v>
      </c>
      <c r="D22" s="1991">
        <v>126.4</v>
      </c>
      <c r="E22" s="1991">
        <v>130.5</v>
      </c>
      <c r="F22" s="1991">
        <v>116.1</v>
      </c>
      <c r="G22" s="1991">
        <v>153.5</v>
      </c>
      <c r="H22" s="1991">
        <v>118.1</v>
      </c>
      <c r="I22" s="1991">
        <v>130.30000000000001</v>
      </c>
      <c r="J22" s="1991">
        <v>157.9</v>
      </c>
      <c r="K22" s="1991">
        <v>129.9</v>
      </c>
      <c r="L22" s="1991">
        <v>169.9</v>
      </c>
      <c r="M22" s="1991">
        <v>212.5</v>
      </c>
      <c r="N22" s="1991">
        <v>142.4</v>
      </c>
      <c r="O22" s="1991">
        <v>128.1</v>
      </c>
      <c r="P22" s="1991">
        <v>108.5</v>
      </c>
      <c r="Q22" s="1991">
        <v>146.80000000000001</v>
      </c>
      <c r="R22" s="1992">
        <v>126.1</v>
      </c>
      <c r="S22" s="1993">
        <v>2011</v>
      </c>
    </row>
    <row r="23" spans="1:19" s="1034" customFormat="1" ht="24.95" customHeight="1">
      <c r="A23" s="1978"/>
      <c r="B23" s="2244" t="s">
        <v>2389</v>
      </c>
      <c r="C23" s="2245"/>
      <c r="D23" s="2245"/>
      <c r="E23" s="2245"/>
      <c r="F23" s="2245"/>
      <c r="G23" s="2245"/>
      <c r="H23" s="2245"/>
      <c r="I23" s="2245"/>
      <c r="J23" s="1996" t="s">
        <v>520</v>
      </c>
      <c r="K23" s="1995"/>
      <c r="L23" s="1995"/>
      <c r="M23" s="1995"/>
      <c r="N23" s="1995"/>
      <c r="O23" s="1995"/>
      <c r="P23" s="1995"/>
      <c r="Q23" s="1995"/>
      <c r="R23" s="1997"/>
      <c r="S23" s="1978"/>
    </row>
    <row r="24" spans="1:19" s="1120" customFormat="1" ht="27.6" customHeight="1">
      <c r="A24" s="1981" t="s">
        <v>2</v>
      </c>
      <c r="B24" s="1982">
        <v>111</v>
      </c>
      <c r="C24" s="1987">
        <v>136.1</v>
      </c>
      <c r="D24" s="1983">
        <v>118.4</v>
      </c>
      <c r="E24" s="1983">
        <v>115.9</v>
      </c>
      <c r="F24" s="1983">
        <v>94.2</v>
      </c>
      <c r="G24" s="1987">
        <v>108</v>
      </c>
      <c r="H24" s="1987">
        <v>106.5</v>
      </c>
      <c r="I24" s="1987">
        <v>102.1</v>
      </c>
      <c r="J24" s="1983">
        <v>116.1</v>
      </c>
      <c r="K24" s="1987">
        <v>110.1</v>
      </c>
      <c r="L24" s="1987">
        <v>124.3</v>
      </c>
      <c r="M24" s="1987">
        <v>125.7</v>
      </c>
      <c r="N24" s="1983">
        <v>108.8</v>
      </c>
      <c r="O24" s="1987">
        <v>103.6</v>
      </c>
      <c r="P24" s="1987">
        <v>123.8</v>
      </c>
      <c r="Q24" s="1987">
        <v>104</v>
      </c>
      <c r="R24" s="1988">
        <v>100.4</v>
      </c>
      <c r="S24" s="1981" t="s">
        <v>2</v>
      </c>
    </row>
    <row r="25" spans="1:19" s="1120" customFormat="1" ht="27.6" customHeight="1">
      <c r="A25" s="1981" t="s">
        <v>647</v>
      </c>
      <c r="B25" s="1982">
        <v>117.2</v>
      </c>
      <c r="C25" s="1987">
        <v>155.19999999999999</v>
      </c>
      <c r="D25" s="1983">
        <v>172.6</v>
      </c>
      <c r="E25" s="1983">
        <v>111.6</v>
      </c>
      <c r="F25" s="1983">
        <v>102.2</v>
      </c>
      <c r="G25" s="1987">
        <v>116</v>
      </c>
      <c r="H25" s="1987">
        <v>117.4</v>
      </c>
      <c r="I25" s="1987">
        <v>102.7</v>
      </c>
      <c r="J25" s="1983">
        <v>128.19999999999999</v>
      </c>
      <c r="K25" s="1987">
        <v>131.69999999999999</v>
      </c>
      <c r="L25" s="1987">
        <v>143</v>
      </c>
      <c r="M25" s="1987">
        <v>132</v>
      </c>
      <c r="N25" s="1983">
        <v>113.4</v>
      </c>
      <c r="O25" s="1987">
        <v>114.3</v>
      </c>
      <c r="P25" s="1987">
        <v>133.6</v>
      </c>
      <c r="Q25" s="1987">
        <v>105.1</v>
      </c>
      <c r="R25" s="1988">
        <v>106.6</v>
      </c>
      <c r="S25" s="1981" t="s">
        <v>647</v>
      </c>
    </row>
    <row r="26" spans="1:19" s="1120" customFormat="1" ht="27.6" customHeight="1">
      <c r="A26" s="1985" t="s">
        <v>87</v>
      </c>
      <c r="B26" s="1982">
        <v>125.3</v>
      </c>
      <c r="C26" s="1983">
        <v>178.2</v>
      </c>
      <c r="D26" s="1983">
        <v>191.6</v>
      </c>
      <c r="E26" s="1983">
        <v>136</v>
      </c>
      <c r="F26" s="1983">
        <v>95.1</v>
      </c>
      <c r="G26" s="1987">
        <v>124.3</v>
      </c>
      <c r="H26" s="1987">
        <v>131.4</v>
      </c>
      <c r="I26" s="1987">
        <v>106.5</v>
      </c>
      <c r="J26" s="1983">
        <v>137.6</v>
      </c>
      <c r="K26" s="1987">
        <v>148.80000000000001</v>
      </c>
      <c r="L26" s="1987">
        <v>194.6</v>
      </c>
      <c r="M26" s="1987">
        <v>134.4</v>
      </c>
      <c r="N26" s="1983">
        <v>150</v>
      </c>
      <c r="O26" s="1983">
        <v>123.7</v>
      </c>
      <c r="P26" s="1987">
        <v>147.19999999999999</v>
      </c>
      <c r="Q26" s="1983">
        <v>114.7</v>
      </c>
      <c r="R26" s="1988">
        <v>81.900000000000006</v>
      </c>
      <c r="S26" s="1981" t="s">
        <v>87</v>
      </c>
    </row>
    <row r="27" spans="1:19" s="1120" customFormat="1" ht="27.6" customHeight="1">
      <c r="A27" s="1985" t="s">
        <v>623</v>
      </c>
      <c r="B27" s="1986">
        <v>115.5</v>
      </c>
      <c r="C27" s="1987">
        <v>159.1</v>
      </c>
      <c r="D27" s="1987">
        <v>151.6</v>
      </c>
      <c r="E27" s="1987">
        <v>136.6</v>
      </c>
      <c r="F27" s="1987">
        <v>89.1</v>
      </c>
      <c r="G27" s="1987">
        <v>105.9</v>
      </c>
      <c r="H27" s="1987">
        <v>116.9</v>
      </c>
      <c r="I27" s="1987">
        <v>91.5</v>
      </c>
      <c r="J27" s="1987">
        <v>148.69999999999999</v>
      </c>
      <c r="K27" s="1987">
        <v>122.3</v>
      </c>
      <c r="L27" s="1987">
        <v>149.1</v>
      </c>
      <c r="M27" s="1987">
        <v>119.8</v>
      </c>
      <c r="N27" s="1987">
        <v>138.9</v>
      </c>
      <c r="O27" s="1987">
        <v>97.9</v>
      </c>
      <c r="P27" s="1987">
        <v>130.5</v>
      </c>
      <c r="Q27" s="1987">
        <v>104</v>
      </c>
      <c r="R27" s="1988">
        <v>79.7</v>
      </c>
      <c r="S27" s="1981" t="s">
        <v>623</v>
      </c>
    </row>
    <row r="28" spans="1:19" s="1120" customFormat="1" ht="27.6" customHeight="1">
      <c r="A28" s="1985" t="s">
        <v>624</v>
      </c>
      <c r="B28" s="1986">
        <v>135.5</v>
      </c>
      <c r="C28" s="1987">
        <v>161.4</v>
      </c>
      <c r="D28" s="1987">
        <v>143.6</v>
      </c>
      <c r="E28" s="1987">
        <v>143.19999999999999</v>
      </c>
      <c r="F28" s="1987">
        <v>112.8</v>
      </c>
      <c r="G28" s="1987">
        <v>90.8</v>
      </c>
      <c r="H28" s="1987">
        <v>111.4</v>
      </c>
      <c r="I28" s="1987">
        <v>111.5</v>
      </c>
      <c r="J28" s="1987">
        <v>184.5</v>
      </c>
      <c r="K28" s="1987">
        <v>131.30000000000001</v>
      </c>
      <c r="L28" s="1987">
        <v>172.8</v>
      </c>
      <c r="M28" s="1987">
        <v>183.6</v>
      </c>
      <c r="N28" s="1987">
        <v>145.30000000000001</v>
      </c>
      <c r="O28" s="1987">
        <v>114</v>
      </c>
      <c r="P28" s="1987">
        <v>151.5</v>
      </c>
      <c r="Q28" s="1987">
        <v>118.2</v>
      </c>
      <c r="R28" s="1988">
        <v>81.2</v>
      </c>
      <c r="S28" s="1981" t="s">
        <v>624</v>
      </c>
    </row>
    <row r="29" spans="1:19" s="1124" customFormat="1" ht="28.5" customHeight="1">
      <c r="A29" s="1998">
        <v>2011</v>
      </c>
      <c r="B29" s="1999">
        <v>163.4</v>
      </c>
      <c r="C29" s="2000">
        <v>178.8</v>
      </c>
      <c r="D29" s="2000">
        <v>160.6</v>
      </c>
      <c r="E29" s="2000">
        <v>161.69999999999999</v>
      </c>
      <c r="F29" s="2000">
        <v>122.6</v>
      </c>
      <c r="G29" s="2000">
        <v>99.7</v>
      </c>
      <c r="H29" s="2000">
        <v>131.5</v>
      </c>
      <c r="I29" s="2000">
        <v>125.9</v>
      </c>
      <c r="J29" s="2000">
        <v>252.6</v>
      </c>
      <c r="K29" s="2000">
        <v>159.80000000000001</v>
      </c>
      <c r="L29" s="2000">
        <v>184.1</v>
      </c>
      <c r="M29" s="2000">
        <v>289.5</v>
      </c>
      <c r="N29" s="2000">
        <v>146.6</v>
      </c>
      <c r="O29" s="2000">
        <v>126.4</v>
      </c>
      <c r="P29" s="2000">
        <v>142.4</v>
      </c>
      <c r="Q29" s="2000">
        <v>124</v>
      </c>
      <c r="R29" s="2001">
        <v>97.2</v>
      </c>
      <c r="S29" s="2002">
        <v>2011</v>
      </c>
    </row>
    <row r="30" spans="1:19" s="941" customFormat="1" ht="12" customHeight="1">
      <c r="A30" s="941" t="s">
        <v>1432</v>
      </c>
      <c r="S30" s="533" t="s">
        <v>24</v>
      </c>
    </row>
    <row r="31" spans="1:19" s="941" customFormat="1" ht="12" customHeight="1">
      <c r="A31" s="941" t="s">
        <v>404</v>
      </c>
      <c r="B31" s="681"/>
      <c r="C31" s="942"/>
      <c r="D31" s="681"/>
      <c r="E31" s="681"/>
      <c r="F31" s="681"/>
      <c r="G31" s="942"/>
      <c r="H31" s="681"/>
      <c r="I31" s="681"/>
      <c r="J31" s="681"/>
      <c r="K31" s="942"/>
      <c r="L31" s="681"/>
      <c r="M31" s="681"/>
      <c r="N31" s="681"/>
      <c r="O31" s="942"/>
      <c r="P31" s="681"/>
      <c r="Q31" s="681"/>
      <c r="R31" s="681"/>
    </row>
    <row r="32" spans="1:19" ht="12" customHeight="1">
      <c r="A32" s="54"/>
    </row>
    <row r="33" ht="12" customHeight="1"/>
    <row r="34" ht="12" customHeight="1"/>
    <row r="35" ht="12" customHeight="1"/>
    <row r="36" ht="12" customHeight="1"/>
    <row r="37" ht="12" customHeight="1"/>
    <row r="38" ht="12" customHeight="1"/>
  </sheetData>
  <mergeCells count="6">
    <mergeCell ref="A2:I2"/>
    <mergeCell ref="J4:R4"/>
    <mergeCell ref="A5:A8"/>
    <mergeCell ref="B23:I23"/>
    <mergeCell ref="S5:S8"/>
    <mergeCell ref="A3:I3"/>
  </mergeCells>
  <phoneticPr fontId="11" type="noConversion"/>
  <printOptions gridLinesSet="0"/>
  <pageMargins left="0.98425196850393704" right="0.98425196850393704" top="1.2598425196850394" bottom="1.2598425196850394" header="0.39370078740157483" footer="0.39370078740157483"/>
  <pageSetup paperSize="9" scale="80" orientation="portrait" verticalDpi="300" r:id="rId1"/>
  <headerFooter alignWithMargins="0"/>
  <colBreaks count="1" manualBreakCount="1">
    <brk id="9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EV31"/>
  <sheetViews>
    <sheetView view="pageBreakPreview" zoomScale="70" zoomScaleNormal="70" zoomScaleSheetLayoutView="70" workbookViewId="0">
      <selection activeCell="J52" sqref="J51:J52"/>
    </sheetView>
  </sheetViews>
  <sheetFormatPr defaultRowHeight="14.25"/>
  <cols>
    <col min="1" max="1" width="10.625" style="141" customWidth="1"/>
    <col min="2" max="2" width="8.875" customWidth="1"/>
    <col min="3" max="3" width="9" customWidth="1"/>
    <col min="4" max="4" width="7.625" customWidth="1"/>
    <col min="5" max="6" width="8.875" customWidth="1"/>
    <col min="7" max="7" width="9.5" customWidth="1"/>
    <col min="8" max="11" width="7.625" customWidth="1"/>
    <col min="12" max="12" width="9" customWidth="1"/>
    <col min="13" max="13" width="9.5" customWidth="1"/>
    <col min="14" max="14" width="9.125" customWidth="1"/>
    <col min="15" max="16" width="8" customWidth="1"/>
    <col min="17" max="17" width="11.625" customWidth="1"/>
    <col min="18" max="18" width="8" customWidth="1"/>
    <col min="19" max="19" width="10.375" customWidth="1"/>
    <col min="20" max="20" width="9.5" customWidth="1"/>
    <col min="21" max="21" width="10.625" style="6" customWidth="1"/>
    <col min="22" max="22" width="10.625" style="141" customWidth="1"/>
    <col min="23" max="23" width="14" customWidth="1"/>
    <col min="24" max="24" width="13.25" customWidth="1"/>
    <col min="25" max="26" width="9.625" customWidth="1"/>
    <col min="27" max="27" width="10.875" customWidth="1"/>
    <col min="28" max="28" width="11.875" customWidth="1"/>
    <col min="29" max="29" width="14" customWidth="1"/>
    <col min="30" max="30" width="14.5" customWidth="1"/>
    <col min="31" max="31" width="10.875" customWidth="1"/>
    <col min="32" max="32" width="10.125" customWidth="1"/>
    <col min="33" max="33" width="8.875" customWidth="1"/>
    <col min="34" max="34" width="13.875" customWidth="1"/>
    <col min="35" max="35" width="9.25" customWidth="1"/>
    <col min="37" max="37" width="6.75" bestFit="1" customWidth="1"/>
    <col min="38" max="38" width="10.625" style="6" customWidth="1"/>
    <col min="39" max="39" width="10.625" style="141" customWidth="1"/>
    <col min="40" max="40" width="10.125" customWidth="1"/>
    <col min="41" max="41" width="13.375" customWidth="1"/>
    <col min="42" max="42" width="12.125" customWidth="1"/>
    <col min="43" max="43" width="12.375" customWidth="1"/>
    <col min="44" max="44" width="12" customWidth="1"/>
    <col min="45" max="45" width="13.125" customWidth="1"/>
    <col min="46" max="46" width="10.125" customWidth="1"/>
    <col min="48" max="48" width="12.375" customWidth="1"/>
    <col min="49" max="49" width="18.875" customWidth="1"/>
    <col min="50" max="50" width="15.125" customWidth="1"/>
    <col min="51" max="51" width="18.875" customWidth="1"/>
    <col min="53" max="53" width="10.625" style="6" customWidth="1"/>
    <col min="54" max="54" width="10.625" style="141" customWidth="1"/>
    <col min="56" max="56" width="14.75" customWidth="1"/>
    <col min="57" max="57" width="11.25" customWidth="1"/>
    <col min="58" max="58" width="16.625" customWidth="1"/>
    <col min="61" max="61" width="13.625" customWidth="1"/>
    <col min="62" max="62" width="11.375" customWidth="1"/>
    <col min="63" max="63" width="19.375" customWidth="1"/>
    <col min="64" max="64" width="12.375" customWidth="1"/>
    <col min="65" max="65" width="12.125" customWidth="1"/>
    <col min="67" max="67" width="10" customWidth="1"/>
    <col min="69" max="69" width="10.625" style="6" customWidth="1"/>
    <col min="70" max="70" width="10.625" style="141" customWidth="1"/>
    <col min="71" max="71" width="11" customWidth="1"/>
    <col min="72" max="72" width="12.125" customWidth="1"/>
    <col min="73" max="73" width="10.75" customWidth="1"/>
    <col min="74" max="74" width="11.25" customWidth="1"/>
    <col min="76" max="76" width="7.875" customWidth="1"/>
    <col min="77" max="77" width="9.75" customWidth="1"/>
    <col min="78" max="78" width="11.5" customWidth="1"/>
    <col min="79" max="79" width="15.75" customWidth="1"/>
    <col min="80" max="80" width="8.25" customWidth="1"/>
    <col min="81" max="81" width="16.625" customWidth="1"/>
    <col min="82" max="82" width="9.5" customWidth="1"/>
    <col min="83" max="83" width="8.125" customWidth="1"/>
    <col min="84" max="84" width="11.25" customWidth="1"/>
    <col min="85" max="85" width="13.75" customWidth="1"/>
    <col min="86" max="86" width="10.625" style="6" customWidth="1"/>
    <col min="87" max="87" width="10.625" style="141" customWidth="1"/>
    <col min="88" max="88" width="8.125" customWidth="1"/>
    <col min="89" max="89" width="9.375" customWidth="1"/>
    <col min="90" max="90" width="11" customWidth="1"/>
    <col min="91" max="91" width="12.875" customWidth="1"/>
    <col min="93" max="93" width="17" customWidth="1"/>
    <col min="94" max="94" width="16" customWidth="1"/>
    <col min="95" max="95" width="10.75" customWidth="1"/>
    <col min="97" max="97" width="11.25" customWidth="1"/>
    <col min="98" max="98" width="14.5" customWidth="1"/>
    <col min="99" max="99" width="9.5" customWidth="1"/>
    <col min="100" max="100" width="14.75" customWidth="1"/>
    <col min="101" max="101" width="13.5" customWidth="1"/>
    <col min="102" max="102" width="10.625" style="6" customWidth="1"/>
    <col min="103" max="103" width="10.625" style="141" customWidth="1"/>
    <col min="104" max="104" width="13.75" customWidth="1"/>
    <col min="105" max="105" width="12.5" customWidth="1"/>
    <col min="106" max="106" width="15" customWidth="1"/>
    <col min="107" max="107" width="17.25" customWidth="1"/>
    <col min="108" max="108" width="15.625" customWidth="1"/>
    <col min="110" max="110" width="8.125" customWidth="1"/>
    <col min="111" max="111" width="7.75" customWidth="1"/>
    <col min="112" max="112" width="11.375" customWidth="1"/>
    <col min="114" max="114" width="8.5" customWidth="1"/>
    <col min="115" max="115" width="7.75" customWidth="1"/>
    <col min="116" max="116" width="8" customWidth="1"/>
    <col min="117" max="117" width="12.75" customWidth="1"/>
    <col min="118" max="118" width="10.25" customWidth="1"/>
    <col min="119" max="119" width="10.625" style="6" customWidth="1"/>
    <col min="120" max="120" width="10.625" style="141" customWidth="1"/>
    <col min="121" max="121" width="11.875" customWidth="1"/>
    <col min="122" max="122" width="22.625" customWidth="1"/>
    <col min="123" max="124" width="18" customWidth="1"/>
    <col min="125" max="125" width="12.75" customWidth="1"/>
    <col min="126" max="126" width="8" customWidth="1"/>
    <col min="127" max="127" width="11.5" customWidth="1"/>
    <col min="128" max="128" width="13.75" customWidth="1"/>
    <col min="129" max="129" width="14.75" customWidth="1"/>
    <col min="130" max="130" width="9.375" customWidth="1"/>
    <col min="131" max="131" width="13.875" customWidth="1"/>
    <col min="132" max="132" width="12" customWidth="1"/>
    <col min="133" max="133" width="10.625" style="6" customWidth="1"/>
    <col min="134" max="134" width="10.625" style="141" customWidth="1"/>
    <col min="135" max="135" width="17.75" customWidth="1"/>
    <col min="136" max="136" width="15.25" customWidth="1"/>
    <col min="137" max="137" width="11" customWidth="1"/>
    <col min="138" max="138" width="12.125" customWidth="1"/>
    <col min="139" max="139" width="13.375" customWidth="1"/>
    <col min="140" max="140" width="13.625" customWidth="1"/>
    <col min="141" max="141" width="8.625" customWidth="1"/>
    <col min="142" max="142" width="9.75" customWidth="1"/>
    <col min="143" max="143" width="12.125" customWidth="1"/>
    <col min="144" max="144" width="10.375" customWidth="1"/>
    <col min="146" max="146" width="9.875" customWidth="1"/>
    <col min="147" max="147" width="12.25" customWidth="1"/>
    <col min="148" max="148" width="11.5" customWidth="1"/>
    <col min="149" max="149" width="10.625" style="6" customWidth="1"/>
    <col min="150" max="152" width="9" style="10"/>
  </cols>
  <sheetData>
    <row r="1" spans="1:152" ht="27.95" customHeight="1">
      <c r="U1" s="92"/>
      <c r="AL1" s="92"/>
      <c r="BA1" s="92"/>
      <c r="BQ1" s="92"/>
      <c r="CH1" s="92"/>
      <c r="CX1" s="92"/>
      <c r="DO1" s="92"/>
      <c r="EC1" s="92"/>
      <c r="ES1" s="92"/>
    </row>
    <row r="2" spans="1:152" s="314" customFormat="1" ht="30" customHeight="1">
      <c r="A2" s="2189" t="s">
        <v>847</v>
      </c>
      <c r="B2" s="2189"/>
      <c r="C2" s="2189"/>
      <c r="D2" s="2189"/>
      <c r="E2" s="2189"/>
      <c r="F2" s="2189"/>
      <c r="G2" s="2189"/>
      <c r="H2" s="2189"/>
      <c r="I2" s="2189"/>
      <c r="J2" s="2189"/>
      <c r="K2" s="2189"/>
      <c r="L2" s="2278"/>
      <c r="M2" s="2278"/>
      <c r="N2" s="2278"/>
      <c r="O2" s="2278"/>
      <c r="P2" s="2278"/>
      <c r="Q2" s="2278"/>
      <c r="R2" s="2278"/>
      <c r="S2" s="2278"/>
      <c r="T2" s="2278"/>
      <c r="U2" s="2278"/>
      <c r="V2" s="2189" t="s">
        <v>833</v>
      </c>
      <c r="W2" s="2189"/>
      <c r="X2" s="2189"/>
      <c r="Y2" s="2189"/>
      <c r="Z2" s="2189"/>
      <c r="AA2" s="2189"/>
      <c r="AB2" s="2189"/>
      <c r="AC2" s="2189"/>
      <c r="AD2" s="2278"/>
      <c r="AE2" s="2278"/>
      <c r="AF2" s="2278"/>
      <c r="AG2" s="2278"/>
      <c r="AH2" s="2278"/>
      <c r="AI2" s="2278"/>
      <c r="AJ2" s="2278"/>
      <c r="AK2" s="2278"/>
      <c r="AL2" s="311"/>
      <c r="AM2" s="2189" t="s">
        <v>848</v>
      </c>
      <c r="AN2" s="2189"/>
      <c r="AO2" s="2189"/>
      <c r="AP2" s="2189"/>
      <c r="AQ2" s="2189"/>
      <c r="AR2" s="2189"/>
      <c r="AS2" s="2189"/>
      <c r="AT2" s="2189"/>
      <c r="AU2" s="2278"/>
      <c r="AV2" s="2278"/>
      <c r="AW2" s="2278"/>
      <c r="AX2" s="2278"/>
      <c r="AY2" s="2278"/>
      <c r="AZ2" s="2278"/>
      <c r="BA2" s="2278"/>
      <c r="BB2" s="2189" t="s">
        <v>849</v>
      </c>
      <c r="BC2" s="2189"/>
      <c r="BD2" s="2189"/>
      <c r="BE2" s="2189"/>
      <c r="BF2" s="2189"/>
      <c r="BG2" s="2189"/>
      <c r="BH2" s="2189"/>
      <c r="BI2" s="2189"/>
      <c r="BJ2" s="2278"/>
      <c r="BK2" s="2278"/>
      <c r="BL2" s="2278"/>
      <c r="BM2" s="2278"/>
      <c r="BN2" s="2278"/>
      <c r="BO2" s="2278"/>
      <c r="BP2" s="2278"/>
      <c r="BQ2" s="312"/>
      <c r="BR2" s="2189" t="s">
        <v>850</v>
      </c>
      <c r="BS2" s="2189"/>
      <c r="BT2" s="2189"/>
      <c r="BU2" s="2189"/>
      <c r="BV2" s="2189"/>
      <c r="BW2" s="2189"/>
      <c r="BX2" s="2189"/>
      <c r="BY2" s="2189"/>
      <c r="BZ2" s="2189"/>
      <c r="CA2" s="2278"/>
      <c r="CB2" s="2278"/>
      <c r="CC2" s="2278"/>
      <c r="CD2" s="2278"/>
      <c r="CE2" s="2278"/>
      <c r="CF2" s="2278"/>
      <c r="CG2" s="2278"/>
      <c r="CH2" s="312"/>
      <c r="CI2" s="2189" t="s">
        <v>851</v>
      </c>
      <c r="CJ2" s="2189"/>
      <c r="CK2" s="2189"/>
      <c r="CL2" s="2189"/>
      <c r="CM2" s="2189"/>
      <c r="CN2" s="2189"/>
      <c r="CO2" s="2189"/>
      <c r="CP2" s="2189"/>
      <c r="CQ2" s="2278"/>
      <c r="CR2" s="2278"/>
      <c r="CS2" s="2278"/>
      <c r="CT2" s="2278"/>
      <c r="CU2" s="2278"/>
      <c r="CV2" s="2278"/>
      <c r="CW2" s="2278"/>
      <c r="CX2" s="312"/>
      <c r="CY2" s="2189" t="s">
        <v>852</v>
      </c>
      <c r="CZ2" s="2189"/>
      <c r="DA2" s="2189"/>
      <c r="DB2" s="2189"/>
      <c r="DC2" s="2189"/>
      <c r="DD2" s="2189"/>
      <c r="DE2" s="2189"/>
      <c r="DF2" s="2278"/>
      <c r="DG2" s="2278"/>
      <c r="DH2" s="2278"/>
      <c r="DI2" s="2278"/>
      <c r="DJ2" s="2278"/>
      <c r="DK2" s="2278"/>
      <c r="DL2" s="2278"/>
      <c r="DM2" s="2278"/>
      <c r="DN2" s="2278"/>
      <c r="DO2" s="312"/>
      <c r="DP2" s="2189" t="s">
        <v>853</v>
      </c>
      <c r="DQ2" s="2189"/>
      <c r="DR2" s="2189"/>
      <c r="DS2" s="2189"/>
      <c r="DT2" s="2189"/>
      <c r="DU2" s="2189"/>
      <c r="DV2" s="2278"/>
      <c r="DW2" s="2278"/>
      <c r="DX2" s="2278"/>
      <c r="DY2" s="2278"/>
      <c r="DZ2" s="2278"/>
      <c r="EA2" s="2278"/>
      <c r="EB2" s="2278"/>
      <c r="EC2" s="312"/>
      <c r="ED2" s="2189" t="s">
        <v>854</v>
      </c>
      <c r="EE2" s="2189"/>
      <c r="EF2" s="2189"/>
      <c r="EG2" s="2189"/>
      <c r="EH2" s="2189"/>
      <c r="EI2" s="2189"/>
      <c r="EJ2" s="2189"/>
      <c r="EK2" s="2278"/>
      <c r="EL2" s="2278"/>
      <c r="EM2" s="2278"/>
      <c r="EN2" s="2278"/>
      <c r="EO2" s="2278"/>
      <c r="EP2" s="2278"/>
      <c r="EQ2" s="2278"/>
      <c r="ER2" s="2278"/>
      <c r="ES2" s="311"/>
      <c r="ET2" s="311"/>
      <c r="EU2" s="311"/>
      <c r="EV2" s="313"/>
    </row>
    <row r="3" spans="1:152" s="2006" customFormat="1" ht="39.950000000000003" customHeight="1">
      <c r="A3" s="2248" t="s">
        <v>834</v>
      </c>
      <c r="B3" s="2249"/>
      <c r="C3" s="2249"/>
      <c r="D3" s="2249"/>
      <c r="E3" s="2249"/>
      <c r="F3" s="2249"/>
      <c r="G3" s="2249"/>
      <c r="H3" s="2249"/>
      <c r="I3" s="2249"/>
      <c r="J3" s="2249"/>
      <c r="K3" s="2249"/>
      <c r="L3" s="2257"/>
      <c r="M3" s="2257"/>
      <c r="N3" s="2257"/>
      <c r="O3" s="2257"/>
      <c r="P3" s="2257"/>
      <c r="Q3" s="2257"/>
      <c r="R3" s="2257"/>
      <c r="S3" s="2257"/>
      <c r="T3" s="2257"/>
      <c r="U3" s="2257"/>
      <c r="V3" s="2248" t="s">
        <v>2390</v>
      </c>
      <c r="W3" s="2249"/>
      <c r="X3" s="2249"/>
      <c r="Y3" s="2249"/>
      <c r="Z3" s="2249"/>
      <c r="AA3" s="2249"/>
      <c r="AB3" s="2249"/>
      <c r="AC3" s="2249"/>
      <c r="AD3" s="2257"/>
      <c r="AE3" s="2257"/>
      <c r="AF3" s="2257"/>
      <c r="AG3" s="2257"/>
      <c r="AH3" s="2257"/>
      <c r="AI3" s="2257"/>
      <c r="AJ3" s="2257"/>
      <c r="AK3" s="2257"/>
      <c r="AL3" s="2003"/>
      <c r="AM3" s="2248" t="s">
        <v>2390</v>
      </c>
      <c r="AN3" s="2249"/>
      <c r="AO3" s="2249"/>
      <c r="AP3" s="2249"/>
      <c r="AQ3" s="2249"/>
      <c r="AR3" s="2249"/>
      <c r="AS3" s="2249"/>
      <c r="AT3" s="2249"/>
      <c r="AU3" s="2257"/>
      <c r="AV3" s="2257"/>
      <c r="AW3" s="2257"/>
      <c r="AX3" s="2257"/>
      <c r="AY3" s="2257"/>
      <c r="AZ3" s="2257"/>
      <c r="BA3" s="2257"/>
      <c r="BB3" s="2248" t="s">
        <v>2390</v>
      </c>
      <c r="BC3" s="2249"/>
      <c r="BD3" s="2249"/>
      <c r="BE3" s="2249"/>
      <c r="BF3" s="2249"/>
      <c r="BG3" s="2249"/>
      <c r="BH3" s="2249"/>
      <c r="BI3" s="2249"/>
      <c r="BJ3" s="2257"/>
      <c r="BK3" s="2257"/>
      <c r="BL3" s="2257"/>
      <c r="BM3" s="2257"/>
      <c r="BN3" s="2257"/>
      <c r="BO3" s="2257"/>
      <c r="BP3" s="2257"/>
      <c r="BQ3" s="2004"/>
      <c r="BR3" s="2248" t="s">
        <v>2390</v>
      </c>
      <c r="BS3" s="2249"/>
      <c r="BT3" s="2249"/>
      <c r="BU3" s="2249"/>
      <c r="BV3" s="2249"/>
      <c r="BW3" s="2249"/>
      <c r="BX3" s="2249"/>
      <c r="BY3" s="2249"/>
      <c r="BZ3" s="2249"/>
      <c r="CA3" s="2257"/>
      <c r="CB3" s="2257"/>
      <c r="CC3" s="2257"/>
      <c r="CD3" s="2257"/>
      <c r="CE3" s="2257"/>
      <c r="CF3" s="2257"/>
      <c r="CG3" s="2257"/>
      <c r="CH3" s="2004"/>
      <c r="CI3" s="2248" t="s">
        <v>2390</v>
      </c>
      <c r="CJ3" s="2249"/>
      <c r="CK3" s="2249"/>
      <c r="CL3" s="2249"/>
      <c r="CM3" s="2249"/>
      <c r="CN3" s="2249"/>
      <c r="CO3" s="2249"/>
      <c r="CP3" s="2249"/>
      <c r="CQ3" s="2257"/>
      <c r="CR3" s="2257"/>
      <c r="CS3" s="2257"/>
      <c r="CT3" s="2257"/>
      <c r="CU3" s="2257"/>
      <c r="CV3" s="2257"/>
      <c r="CW3" s="2257"/>
      <c r="CX3" s="2004"/>
      <c r="CY3" s="2248" t="s">
        <v>2390</v>
      </c>
      <c r="CZ3" s="2249"/>
      <c r="DA3" s="2249"/>
      <c r="DB3" s="2249"/>
      <c r="DC3" s="2249"/>
      <c r="DD3" s="2249"/>
      <c r="DE3" s="2249"/>
      <c r="DF3" s="2257"/>
      <c r="DG3" s="2257"/>
      <c r="DH3" s="2257"/>
      <c r="DI3" s="2257"/>
      <c r="DJ3" s="2257"/>
      <c r="DK3" s="2257"/>
      <c r="DL3" s="2257"/>
      <c r="DM3" s="2257"/>
      <c r="DN3" s="2257"/>
      <c r="DO3" s="2004"/>
      <c r="DP3" s="2248" t="s">
        <v>2390</v>
      </c>
      <c r="DQ3" s="2249"/>
      <c r="DR3" s="2249"/>
      <c r="DS3" s="2249"/>
      <c r="DT3" s="2249"/>
      <c r="DU3" s="2249"/>
      <c r="DV3" s="2257"/>
      <c r="DW3" s="2257"/>
      <c r="DX3" s="2257"/>
      <c r="DY3" s="2257"/>
      <c r="DZ3" s="2257"/>
      <c r="EA3" s="2257"/>
      <c r="EB3" s="2257"/>
      <c r="EC3" s="2004"/>
      <c r="ED3" s="2297" t="s">
        <v>2390</v>
      </c>
      <c r="EE3" s="2298"/>
      <c r="EF3" s="2298"/>
      <c r="EG3" s="2298"/>
      <c r="EH3" s="2298"/>
      <c r="EI3" s="2298"/>
      <c r="EJ3" s="2298"/>
      <c r="EK3" s="2257"/>
      <c r="EL3" s="2257"/>
      <c r="EM3" s="2257"/>
      <c r="EN3" s="2257"/>
      <c r="EO3" s="2257"/>
      <c r="EP3" s="2257"/>
      <c r="EQ3" s="2257"/>
      <c r="ER3" s="2257"/>
      <c r="ES3" s="2003"/>
      <c r="ET3" s="2003"/>
      <c r="EU3" s="2003"/>
      <c r="EV3" s="2005"/>
    </row>
    <row r="4" spans="1:152" s="378" customFormat="1" ht="20.100000000000001" customHeight="1">
      <c r="A4" s="375" t="s">
        <v>1015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7" t="s">
        <v>1016</v>
      </c>
      <c r="V4" s="375" t="s">
        <v>1015</v>
      </c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7" t="s">
        <v>1016</v>
      </c>
      <c r="AM4" s="375" t="s">
        <v>1015</v>
      </c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7" t="s">
        <v>1016</v>
      </c>
      <c r="BB4" s="375" t="s">
        <v>1015</v>
      </c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6"/>
      <c r="BN4" s="376"/>
      <c r="BO4" s="376"/>
      <c r="BP4" s="376"/>
      <c r="BQ4" s="377" t="s">
        <v>1016</v>
      </c>
      <c r="BR4" s="375" t="s">
        <v>1015</v>
      </c>
      <c r="BS4" s="375"/>
      <c r="BT4" s="376"/>
      <c r="BU4" s="376"/>
      <c r="BV4" s="376"/>
      <c r="BW4" s="376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7" t="s">
        <v>1016</v>
      </c>
      <c r="CI4" s="375" t="s">
        <v>1015</v>
      </c>
      <c r="CJ4" s="376"/>
      <c r="CK4" s="376"/>
      <c r="CL4" s="376"/>
      <c r="CM4" s="376"/>
      <c r="CN4" s="376"/>
      <c r="CO4" s="376"/>
      <c r="CP4" s="376"/>
      <c r="CQ4" s="376"/>
      <c r="CR4" s="376"/>
      <c r="CS4" s="376"/>
      <c r="CT4" s="376"/>
      <c r="CU4" s="376"/>
      <c r="CV4" s="376"/>
      <c r="CW4" s="376"/>
      <c r="CX4" s="377" t="s">
        <v>1016</v>
      </c>
      <c r="CY4" s="375" t="s">
        <v>1015</v>
      </c>
      <c r="CZ4" s="375"/>
      <c r="DA4" s="376"/>
      <c r="DB4" s="376"/>
      <c r="DC4" s="376"/>
      <c r="DD4" s="376"/>
      <c r="DE4" s="376"/>
      <c r="DF4" s="376"/>
      <c r="DG4" s="376"/>
      <c r="DH4" s="376"/>
      <c r="DI4" s="376"/>
      <c r="DJ4" s="376"/>
      <c r="DK4" s="376"/>
      <c r="DL4" s="376"/>
      <c r="DM4" s="376"/>
      <c r="DN4" s="376"/>
      <c r="DO4" s="377" t="s">
        <v>1016</v>
      </c>
      <c r="DP4" s="375" t="s">
        <v>1015</v>
      </c>
      <c r="DQ4" s="376"/>
      <c r="DR4" s="376"/>
      <c r="DS4" s="376"/>
      <c r="DT4" s="376"/>
      <c r="DU4" s="376"/>
      <c r="DV4" s="376"/>
      <c r="DW4" s="376"/>
      <c r="DX4" s="376"/>
      <c r="DY4" s="376"/>
      <c r="DZ4" s="376"/>
      <c r="EA4" s="376"/>
      <c r="EB4" s="376"/>
      <c r="EC4" s="377" t="s">
        <v>1016</v>
      </c>
      <c r="ED4" s="375" t="s">
        <v>1015</v>
      </c>
      <c r="EE4" s="376"/>
      <c r="EF4" s="376"/>
      <c r="EG4" s="376"/>
      <c r="EH4" s="376"/>
      <c r="EI4" s="376"/>
      <c r="EJ4" s="376"/>
      <c r="EK4" s="376"/>
      <c r="EL4" s="376"/>
      <c r="EM4" s="376"/>
      <c r="EN4" s="376"/>
      <c r="EO4" s="376"/>
      <c r="EP4" s="376"/>
      <c r="EQ4" s="376"/>
      <c r="ER4" s="376"/>
      <c r="ES4" s="377" t="s">
        <v>1016</v>
      </c>
      <c r="ET4" s="365"/>
      <c r="EU4" s="365"/>
      <c r="EV4" s="365"/>
    </row>
    <row r="5" spans="1:152" s="1139" customFormat="1" ht="15" customHeight="1">
      <c r="A5" s="1150"/>
      <c r="B5" s="1178" t="s">
        <v>1454</v>
      </c>
      <c r="C5" s="1182" t="s">
        <v>1455</v>
      </c>
      <c r="D5" s="1182" t="s">
        <v>1456</v>
      </c>
      <c r="E5" s="2256" t="s">
        <v>1457</v>
      </c>
      <c r="F5" s="2256"/>
      <c r="G5" s="2256"/>
      <c r="H5" s="2256"/>
      <c r="I5" s="2256"/>
      <c r="J5" s="2256"/>
      <c r="K5" s="2256"/>
      <c r="L5" s="2256" t="s">
        <v>1458</v>
      </c>
      <c r="M5" s="2256"/>
      <c r="N5" s="2256"/>
      <c r="O5" s="2256"/>
      <c r="P5" s="2256"/>
      <c r="Q5" s="2256"/>
      <c r="R5" s="2256"/>
      <c r="S5" s="2256"/>
      <c r="T5" s="2292"/>
      <c r="U5" s="455"/>
      <c r="V5" s="1150"/>
      <c r="W5" s="2251" t="s">
        <v>1458</v>
      </c>
      <c r="X5" s="2252"/>
      <c r="Y5" s="2252"/>
      <c r="Z5" s="2252"/>
      <c r="AA5" s="2252"/>
      <c r="AB5" s="2252"/>
      <c r="AC5" s="2252"/>
      <c r="AD5" s="2252" t="s">
        <v>1459</v>
      </c>
      <c r="AE5" s="2252"/>
      <c r="AF5" s="2252"/>
      <c r="AG5" s="2252"/>
      <c r="AH5" s="2252"/>
      <c r="AI5" s="2252"/>
      <c r="AJ5" s="2252"/>
      <c r="AK5" s="2253"/>
      <c r="AL5" s="455"/>
      <c r="AM5" s="1150"/>
      <c r="AN5" s="2288" t="s">
        <v>1459</v>
      </c>
      <c r="AO5" s="2289"/>
      <c r="AP5" s="2289"/>
      <c r="AQ5" s="2289"/>
      <c r="AR5" s="2289"/>
      <c r="AS5" s="2289"/>
      <c r="AT5" s="2289"/>
      <c r="AU5" s="2289" t="s">
        <v>1459</v>
      </c>
      <c r="AV5" s="2289"/>
      <c r="AW5" s="2289"/>
      <c r="AX5" s="2289"/>
      <c r="AY5" s="2289"/>
      <c r="AZ5" s="2290"/>
      <c r="BA5" s="455"/>
      <c r="BB5" s="1223"/>
      <c r="BC5" s="2287" t="s">
        <v>1460</v>
      </c>
      <c r="BD5" s="2254"/>
      <c r="BE5" s="2254"/>
      <c r="BF5" s="2254"/>
      <c r="BG5" s="2254"/>
      <c r="BH5" s="2254"/>
      <c r="BI5" s="2254"/>
      <c r="BJ5" s="2254" t="s">
        <v>1459</v>
      </c>
      <c r="BK5" s="2254"/>
      <c r="BL5" s="2254"/>
      <c r="BM5" s="2254"/>
      <c r="BN5" s="2254"/>
      <c r="BO5" s="2254"/>
      <c r="BP5" s="2255"/>
      <c r="BQ5" s="1224"/>
      <c r="BR5" s="1223"/>
      <c r="BS5" s="2287" t="s">
        <v>1459</v>
      </c>
      <c r="BT5" s="2254"/>
      <c r="BU5" s="2254"/>
      <c r="BV5" s="2254"/>
      <c r="BW5" s="2254"/>
      <c r="BX5" s="2254"/>
      <c r="BY5" s="2254"/>
      <c r="BZ5" s="2254"/>
      <c r="CA5" s="2254" t="s">
        <v>1459</v>
      </c>
      <c r="CB5" s="2254"/>
      <c r="CC5" s="2254"/>
      <c r="CD5" s="2254"/>
      <c r="CE5" s="2254"/>
      <c r="CF5" s="2254"/>
      <c r="CG5" s="2255"/>
      <c r="CH5" s="1224"/>
      <c r="CI5" s="1150"/>
      <c r="CJ5" s="2251" t="s">
        <v>1459</v>
      </c>
      <c r="CK5" s="2252"/>
      <c r="CL5" s="2252"/>
      <c r="CM5" s="2252"/>
      <c r="CN5" s="2252"/>
      <c r="CO5" s="2252"/>
      <c r="CP5" s="2252"/>
      <c r="CQ5" s="2252" t="s">
        <v>1459</v>
      </c>
      <c r="CR5" s="2252"/>
      <c r="CS5" s="2252"/>
      <c r="CT5" s="2252"/>
      <c r="CU5" s="2252"/>
      <c r="CV5" s="2252"/>
      <c r="CW5" s="2253"/>
      <c r="CX5" s="455"/>
      <c r="CY5" s="1150"/>
      <c r="CZ5" s="2251" t="s">
        <v>1459</v>
      </c>
      <c r="DA5" s="2252"/>
      <c r="DB5" s="2252"/>
      <c r="DC5" s="2252"/>
      <c r="DD5" s="2252"/>
      <c r="DE5" s="2252"/>
      <c r="DF5" s="2252" t="s">
        <v>1459</v>
      </c>
      <c r="DG5" s="2252"/>
      <c r="DH5" s="2252"/>
      <c r="DI5" s="2252"/>
      <c r="DJ5" s="2252"/>
      <c r="DK5" s="2252"/>
      <c r="DL5" s="2252"/>
      <c r="DM5" s="2252"/>
      <c r="DN5" s="2253"/>
      <c r="DO5" s="455"/>
      <c r="DP5" s="1150"/>
      <c r="DQ5" s="2251" t="s">
        <v>1459</v>
      </c>
      <c r="DR5" s="2252"/>
      <c r="DS5" s="2252"/>
      <c r="DT5" s="2252"/>
      <c r="DU5" s="2252"/>
      <c r="DV5" s="2252" t="s">
        <v>1459</v>
      </c>
      <c r="DW5" s="2252"/>
      <c r="DX5" s="2252"/>
      <c r="DY5" s="2252"/>
      <c r="DZ5" s="2252"/>
      <c r="EA5" s="2252"/>
      <c r="EB5" s="2253"/>
      <c r="EC5" s="455"/>
      <c r="ED5" s="1150"/>
      <c r="EE5" s="2251" t="s">
        <v>1459</v>
      </c>
      <c r="EF5" s="2252"/>
      <c r="EG5" s="2252"/>
      <c r="EH5" s="2252"/>
      <c r="EI5" s="2252"/>
      <c r="EJ5" s="2252"/>
      <c r="EK5" s="2252" t="s">
        <v>1460</v>
      </c>
      <c r="EL5" s="2252"/>
      <c r="EM5" s="2252"/>
      <c r="EN5" s="2252"/>
      <c r="EO5" s="2252"/>
      <c r="EP5" s="2252"/>
      <c r="EQ5" s="2252"/>
      <c r="ER5" s="2253"/>
      <c r="ES5" s="455"/>
      <c r="ET5" s="1138"/>
      <c r="EU5" s="1138"/>
      <c r="EV5" s="1138"/>
    </row>
    <row r="6" spans="1:152" s="1138" customFormat="1" ht="15" customHeight="1">
      <c r="A6" s="1140"/>
      <c r="B6" s="1179" t="s">
        <v>1461</v>
      </c>
      <c r="C6" s="1183" t="s">
        <v>1462</v>
      </c>
      <c r="D6" s="1183" t="s">
        <v>1463</v>
      </c>
      <c r="E6" s="1187"/>
      <c r="F6" s="2293" t="s">
        <v>1464</v>
      </c>
      <c r="G6" s="2294"/>
      <c r="H6" s="2294"/>
      <c r="I6" s="2294"/>
      <c r="J6" s="2294"/>
      <c r="K6" s="1196" t="s">
        <v>1465</v>
      </c>
      <c r="L6" s="1187"/>
      <c r="M6" s="2293" t="s">
        <v>1466</v>
      </c>
      <c r="N6" s="2294"/>
      <c r="O6" s="2294"/>
      <c r="P6" s="2294"/>
      <c r="Q6" s="2294"/>
      <c r="R6" s="2294"/>
      <c r="S6" s="2294"/>
      <c r="T6" s="2295"/>
      <c r="U6" s="1137"/>
      <c r="V6" s="1140"/>
      <c r="W6" s="2260" t="s">
        <v>1466</v>
      </c>
      <c r="X6" s="2261"/>
      <c r="Y6" s="2261"/>
      <c r="Z6" s="2261"/>
      <c r="AA6" s="2261"/>
      <c r="AB6" s="2261"/>
      <c r="AC6" s="2261"/>
      <c r="AD6" s="2261" t="s">
        <v>1467</v>
      </c>
      <c r="AE6" s="2261"/>
      <c r="AF6" s="2261"/>
      <c r="AG6" s="2261"/>
      <c r="AH6" s="2261"/>
      <c r="AI6" s="2261"/>
      <c r="AJ6" s="2261"/>
      <c r="AK6" s="2276"/>
      <c r="AL6" s="1137"/>
      <c r="AM6" s="1140"/>
      <c r="AN6" s="2265" t="s">
        <v>1467</v>
      </c>
      <c r="AO6" s="2266"/>
      <c r="AP6" s="2266"/>
      <c r="AQ6" s="2266"/>
      <c r="AR6" s="2266"/>
      <c r="AS6" s="2266"/>
      <c r="AT6" s="2266"/>
      <c r="AU6" s="2266" t="s">
        <v>1467</v>
      </c>
      <c r="AV6" s="2266"/>
      <c r="AW6" s="2266"/>
      <c r="AX6" s="2266"/>
      <c r="AY6" s="2266"/>
      <c r="AZ6" s="2280"/>
      <c r="BA6" s="1137"/>
      <c r="BB6" s="1140"/>
      <c r="BC6" s="2291" t="s">
        <v>1468</v>
      </c>
      <c r="BD6" s="2285"/>
      <c r="BE6" s="2285"/>
      <c r="BF6" s="2285"/>
      <c r="BG6" s="2285"/>
      <c r="BH6" s="2285"/>
      <c r="BI6" s="2285"/>
      <c r="BJ6" s="2285" t="s">
        <v>1467</v>
      </c>
      <c r="BK6" s="2285"/>
      <c r="BL6" s="2285"/>
      <c r="BM6" s="2285"/>
      <c r="BN6" s="2285"/>
      <c r="BO6" s="2285"/>
      <c r="BP6" s="2286"/>
      <c r="BQ6" s="1137"/>
      <c r="BR6" s="1140"/>
      <c r="BS6" s="2260" t="s">
        <v>1467</v>
      </c>
      <c r="BT6" s="2261"/>
      <c r="BU6" s="2261"/>
      <c r="BV6" s="2261"/>
      <c r="BW6" s="2261"/>
      <c r="BX6" s="2261"/>
      <c r="BY6" s="2261"/>
      <c r="BZ6" s="2261"/>
      <c r="CA6" s="2261" t="s">
        <v>1467</v>
      </c>
      <c r="CB6" s="2261"/>
      <c r="CC6" s="2261"/>
      <c r="CD6" s="2261"/>
      <c r="CE6" s="2261"/>
      <c r="CF6" s="2261"/>
      <c r="CG6" s="2276"/>
      <c r="CH6" s="1137"/>
      <c r="CI6" s="1140"/>
      <c r="CJ6" s="2260" t="s">
        <v>1467</v>
      </c>
      <c r="CK6" s="2261"/>
      <c r="CL6" s="2261"/>
      <c r="CM6" s="2261"/>
      <c r="CN6" s="2261"/>
      <c r="CO6" s="2261"/>
      <c r="CP6" s="2261"/>
      <c r="CQ6" s="2261" t="s">
        <v>1467</v>
      </c>
      <c r="CR6" s="2261"/>
      <c r="CS6" s="2261"/>
      <c r="CT6" s="2261"/>
      <c r="CU6" s="2261"/>
      <c r="CV6" s="2261"/>
      <c r="CW6" s="2276"/>
      <c r="CX6" s="1137"/>
      <c r="CY6" s="1140"/>
      <c r="CZ6" s="2260" t="s">
        <v>1467</v>
      </c>
      <c r="DA6" s="2261"/>
      <c r="DB6" s="2261"/>
      <c r="DC6" s="2261"/>
      <c r="DD6" s="2261"/>
      <c r="DE6" s="2261"/>
      <c r="DF6" s="2261" t="s">
        <v>1467</v>
      </c>
      <c r="DG6" s="2261"/>
      <c r="DH6" s="2261"/>
      <c r="DI6" s="2261"/>
      <c r="DJ6" s="2261"/>
      <c r="DK6" s="2261"/>
      <c r="DL6" s="2261"/>
      <c r="DM6" s="2261"/>
      <c r="DN6" s="2276"/>
      <c r="DO6" s="1137"/>
      <c r="DP6" s="1140"/>
      <c r="DQ6" s="2260" t="s">
        <v>1467</v>
      </c>
      <c r="DR6" s="2261"/>
      <c r="DS6" s="2261"/>
      <c r="DT6" s="2261"/>
      <c r="DU6" s="2261"/>
      <c r="DV6" s="2261" t="s">
        <v>1467</v>
      </c>
      <c r="DW6" s="2261"/>
      <c r="DX6" s="2261"/>
      <c r="DY6" s="2261"/>
      <c r="DZ6" s="2261"/>
      <c r="EA6" s="2261"/>
      <c r="EB6" s="2276"/>
      <c r="EC6" s="1137"/>
      <c r="ED6" s="1140"/>
      <c r="EE6" s="2301" t="s">
        <v>1469</v>
      </c>
      <c r="EF6" s="2302"/>
      <c r="EG6" s="2302"/>
      <c r="EH6" s="2302"/>
      <c r="EI6" s="2302"/>
      <c r="EJ6" s="2302"/>
      <c r="EK6" s="2299" t="s">
        <v>1470</v>
      </c>
      <c r="EL6" s="2299"/>
      <c r="EM6" s="2299"/>
      <c r="EN6" s="2299"/>
      <c r="EO6" s="2299"/>
      <c r="EP6" s="2299"/>
      <c r="EQ6" s="2299"/>
      <c r="ER6" s="2300"/>
      <c r="ES6" s="1137"/>
    </row>
    <row r="7" spans="1:152" s="1138" customFormat="1" ht="15" customHeight="1">
      <c r="A7" s="1140" t="s">
        <v>1453</v>
      </c>
      <c r="B7" s="1180"/>
      <c r="C7" s="1184"/>
      <c r="D7" s="1185"/>
      <c r="E7" s="1140"/>
      <c r="F7" s="1190"/>
      <c r="G7" s="1191" t="s">
        <v>1471</v>
      </c>
      <c r="H7" s="1191" t="s">
        <v>1472</v>
      </c>
      <c r="I7" s="1191" t="s">
        <v>1473</v>
      </c>
      <c r="J7" s="1196" t="s">
        <v>1474</v>
      </c>
      <c r="K7" s="1197" t="s">
        <v>1475</v>
      </c>
      <c r="L7" s="1140"/>
      <c r="M7" s="1197"/>
      <c r="N7" s="2267" t="s">
        <v>1476</v>
      </c>
      <c r="O7" s="2268"/>
      <c r="P7" s="2268"/>
      <c r="Q7" s="2268"/>
      <c r="R7" s="2268"/>
      <c r="S7" s="2268"/>
      <c r="T7" s="2269"/>
      <c r="U7" s="1155" t="s">
        <v>988</v>
      </c>
      <c r="V7" s="1140" t="s">
        <v>1477</v>
      </c>
      <c r="W7" s="2258" t="s">
        <v>1476</v>
      </c>
      <c r="X7" s="2259"/>
      <c r="Y7" s="2259"/>
      <c r="Z7" s="2259"/>
      <c r="AA7" s="2259"/>
      <c r="AB7" s="2259"/>
      <c r="AC7" s="2259"/>
      <c r="AD7" s="2283" t="s">
        <v>1478</v>
      </c>
      <c r="AE7" s="2283"/>
      <c r="AF7" s="2283"/>
      <c r="AG7" s="2283"/>
      <c r="AH7" s="2283"/>
      <c r="AI7" s="2262" t="s">
        <v>1479</v>
      </c>
      <c r="AJ7" s="2263"/>
      <c r="AK7" s="2264"/>
      <c r="AL7" s="1155" t="s">
        <v>981</v>
      </c>
      <c r="AM7" s="1140" t="s">
        <v>1477</v>
      </c>
      <c r="AN7" s="2284" t="s">
        <v>1480</v>
      </c>
      <c r="AO7" s="2273"/>
      <c r="AP7" s="2273"/>
      <c r="AQ7" s="2273"/>
      <c r="AR7" s="2273"/>
      <c r="AS7" s="2273"/>
      <c r="AT7" s="2273"/>
      <c r="AU7" s="2273" t="s">
        <v>1481</v>
      </c>
      <c r="AV7" s="2273"/>
      <c r="AW7" s="2273"/>
      <c r="AX7" s="2273"/>
      <c r="AY7" s="2273"/>
      <c r="AZ7" s="2281"/>
      <c r="BA7" s="1155" t="s">
        <v>981</v>
      </c>
      <c r="BB7" s="1140" t="s">
        <v>1477</v>
      </c>
      <c r="BC7" s="2282" t="s">
        <v>1482</v>
      </c>
      <c r="BD7" s="2274"/>
      <c r="BE7" s="2274"/>
      <c r="BF7" s="2274"/>
      <c r="BG7" s="2274"/>
      <c r="BH7" s="2274"/>
      <c r="BI7" s="2274"/>
      <c r="BJ7" s="2274" t="s">
        <v>1483</v>
      </c>
      <c r="BK7" s="2279"/>
      <c r="BL7" s="2279"/>
      <c r="BM7" s="2279"/>
      <c r="BN7" s="2267" t="s">
        <v>1484</v>
      </c>
      <c r="BO7" s="2268"/>
      <c r="BP7" s="2269"/>
      <c r="BQ7" s="1155" t="s">
        <v>981</v>
      </c>
      <c r="BR7" s="1140" t="s">
        <v>1477</v>
      </c>
      <c r="BS7" s="2277" t="s">
        <v>1485</v>
      </c>
      <c r="BT7" s="2270"/>
      <c r="BU7" s="2270"/>
      <c r="BV7" s="2270"/>
      <c r="BW7" s="2271"/>
      <c r="BX7" s="2273" t="s">
        <v>1486</v>
      </c>
      <c r="BY7" s="2273"/>
      <c r="BZ7" s="2273"/>
      <c r="CA7" s="2274" t="s">
        <v>1487</v>
      </c>
      <c r="CB7" s="2274"/>
      <c r="CC7" s="2274"/>
      <c r="CD7" s="2274"/>
      <c r="CE7" s="2274"/>
      <c r="CF7" s="2274"/>
      <c r="CG7" s="2275"/>
      <c r="CH7" s="1155" t="s">
        <v>981</v>
      </c>
      <c r="CI7" s="1140" t="s">
        <v>1477</v>
      </c>
      <c r="CJ7" s="2272" t="s">
        <v>1488</v>
      </c>
      <c r="CK7" s="2273"/>
      <c r="CL7" s="2273"/>
      <c r="CM7" s="2273"/>
      <c r="CN7" s="2262" t="s">
        <v>1489</v>
      </c>
      <c r="CO7" s="2263"/>
      <c r="CP7" s="2263"/>
      <c r="CQ7" s="2274" t="s">
        <v>1489</v>
      </c>
      <c r="CR7" s="2274"/>
      <c r="CS7" s="2274"/>
      <c r="CT7" s="2274"/>
      <c r="CU7" s="2274"/>
      <c r="CV7" s="2274"/>
      <c r="CW7" s="2275"/>
      <c r="CX7" s="1155" t="s">
        <v>981</v>
      </c>
      <c r="CY7" s="1140" t="s">
        <v>1477</v>
      </c>
      <c r="CZ7" s="2296" t="s">
        <v>1490</v>
      </c>
      <c r="DA7" s="2274"/>
      <c r="DB7" s="2274"/>
      <c r="DC7" s="2274"/>
      <c r="DD7" s="2274"/>
      <c r="DE7" s="2274"/>
      <c r="DF7" s="2274" t="s">
        <v>1491</v>
      </c>
      <c r="DG7" s="2274"/>
      <c r="DH7" s="2274"/>
      <c r="DI7" s="2274"/>
      <c r="DJ7" s="2274"/>
      <c r="DK7" s="2262" t="s">
        <v>1492</v>
      </c>
      <c r="DL7" s="2263"/>
      <c r="DM7" s="2263"/>
      <c r="DN7" s="2264"/>
      <c r="DO7" s="1155" t="s">
        <v>981</v>
      </c>
      <c r="DP7" s="1140" t="s">
        <v>1477</v>
      </c>
      <c r="DQ7" s="2277" t="s">
        <v>1492</v>
      </c>
      <c r="DR7" s="2270"/>
      <c r="DS7" s="2270"/>
      <c r="DT7" s="2270"/>
      <c r="DU7" s="2270"/>
      <c r="DV7" s="2270" t="s">
        <v>1493</v>
      </c>
      <c r="DW7" s="2270"/>
      <c r="DX7" s="2271"/>
      <c r="DY7" s="2273" t="s">
        <v>1494</v>
      </c>
      <c r="DZ7" s="2273"/>
      <c r="EA7" s="2273"/>
      <c r="EB7" s="2281"/>
      <c r="EC7" s="1155" t="s">
        <v>981</v>
      </c>
      <c r="ED7" s="1140" t="s">
        <v>1477</v>
      </c>
      <c r="EE7" s="2277" t="s">
        <v>1495</v>
      </c>
      <c r="EF7" s="2270"/>
      <c r="EG7" s="2270"/>
      <c r="EH7" s="2270"/>
      <c r="EI7" s="2270"/>
      <c r="EJ7" s="2270"/>
      <c r="EK7" s="1140"/>
      <c r="EL7" s="1200" t="s">
        <v>1496</v>
      </c>
      <c r="EM7" s="1200" t="s">
        <v>1497</v>
      </c>
      <c r="EN7" s="1200" t="s">
        <v>1498</v>
      </c>
      <c r="EO7" s="1200" t="s">
        <v>1499</v>
      </c>
      <c r="EP7" s="1200" t="s">
        <v>1500</v>
      </c>
      <c r="EQ7" s="1200" t="s">
        <v>1501</v>
      </c>
      <c r="ER7" s="1201" t="s">
        <v>1502</v>
      </c>
      <c r="ES7" s="1155" t="s">
        <v>981</v>
      </c>
    </row>
    <row r="8" spans="1:152" s="1138" customFormat="1" ht="15" customHeight="1">
      <c r="A8" s="1140" t="s">
        <v>1503</v>
      </c>
      <c r="B8" s="1180"/>
      <c r="C8" s="1185"/>
      <c r="D8" s="1185"/>
      <c r="E8" s="1140"/>
      <c r="F8" s="1188"/>
      <c r="G8" s="1192"/>
      <c r="H8" s="1192"/>
      <c r="I8" s="1193"/>
      <c r="J8" s="1188"/>
      <c r="K8" s="1197"/>
      <c r="L8" s="1140"/>
      <c r="M8" s="1197"/>
      <c r="N8" s="1197"/>
      <c r="O8" s="1200" t="s">
        <v>1504</v>
      </c>
      <c r="P8" s="1200" t="s">
        <v>1504</v>
      </c>
      <c r="Q8" s="1200" t="s">
        <v>1505</v>
      </c>
      <c r="R8" s="1200" t="s">
        <v>1506</v>
      </c>
      <c r="S8" s="1200" t="s">
        <v>1506</v>
      </c>
      <c r="T8" s="1201" t="s">
        <v>1507</v>
      </c>
      <c r="U8" s="1156" t="s">
        <v>987</v>
      </c>
      <c r="V8" s="1140" t="s">
        <v>1508</v>
      </c>
      <c r="W8" s="1215" t="s">
        <v>1509</v>
      </c>
      <c r="X8" s="1214" t="s">
        <v>1510</v>
      </c>
      <c r="Y8" s="1214" t="s">
        <v>1511</v>
      </c>
      <c r="Z8" s="1214" t="s">
        <v>1512</v>
      </c>
      <c r="AA8" s="1214" t="s">
        <v>1513</v>
      </c>
      <c r="AB8" s="1214" t="s">
        <v>1514</v>
      </c>
      <c r="AC8" s="1140" t="s">
        <v>1515</v>
      </c>
      <c r="AD8" s="1140" t="s">
        <v>1516</v>
      </c>
      <c r="AE8" s="1214" t="s">
        <v>1517</v>
      </c>
      <c r="AF8" s="1214" t="s">
        <v>1518</v>
      </c>
      <c r="AG8" s="1214" t="s">
        <v>1519</v>
      </c>
      <c r="AH8" s="1140" t="s">
        <v>1520</v>
      </c>
      <c r="AI8" s="1197" t="s">
        <v>1521</v>
      </c>
      <c r="AJ8" s="1200" t="s">
        <v>1522</v>
      </c>
      <c r="AK8" s="1201" t="s">
        <v>1523</v>
      </c>
      <c r="AL8" s="1156" t="s">
        <v>986</v>
      </c>
      <c r="AM8" s="1140" t="s">
        <v>1508</v>
      </c>
      <c r="AN8" s="1271"/>
      <c r="AO8" s="1273" t="s">
        <v>1524</v>
      </c>
      <c r="AP8" s="1273" t="s">
        <v>1525</v>
      </c>
      <c r="AQ8" s="1273" t="s">
        <v>1518</v>
      </c>
      <c r="AR8" s="1273" t="s">
        <v>1526</v>
      </c>
      <c r="AS8" s="1273" t="s">
        <v>1527</v>
      </c>
      <c r="AT8" s="1274" t="s">
        <v>1527</v>
      </c>
      <c r="AU8" s="1140"/>
      <c r="AV8" s="1273" t="s">
        <v>1528</v>
      </c>
      <c r="AW8" s="1273" t="s">
        <v>1529</v>
      </c>
      <c r="AX8" s="1273" t="s">
        <v>1530</v>
      </c>
      <c r="AY8" s="1273" t="s">
        <v>1531</v>
      </c>
      <c r="AZ8" s="1276" t="s">
        <v>1532</v>
      </c>
      <c r="BA8" s="1156" t="s">
        <v>986</v>
      </c>
      <c r="BB8" s="1140" t="s">
        <v>1508</v>
      </c>
      <c r="BC8" s="1179"/>
      <c r="BD8" s="1200" t="s">
        <v>1533</v>
      </c>
      <c r="BE8" s="1200" t="s">
        <v>1534</v>
      </c>
      <c r="BF8" s="1200" t="s">
        <v>1535</v>
      </c>
      <c r="BG8" s="1200" t="s">
        <v>1536</v>
      </c>
      <c r="BH8" s="1200" t="s">
        <v>1537</v>
      </c>
      <c r="BI8" s="1219" t="s">
        <v>1538</v>
      </c>
      <c r="BJ8" s="1220" t="s">
        <v>1539</v>
      </c>
      <c r="BK8" s="1200" t="s">
        <v>1540</v>
      </c>
      <c r="BL8" s="1200" t="s">
        <v>1539</v>
      </c>
      <c r="BM8" s="1200" t="s">
        <v>1539</v>
      </c>
      <c r="BN8" s="1140"/>
      <c r="BO8" s="1200" t="s">
        <v>1541</v>
      </c>
      <c r="BP8" s="1225" t="s">
        <v>1542</v>
      </c>
      <c r="BQ8" s="1156" t="s">
        <v>986</v>
      </c>
      <c r="BR8" s="1140" t="s">
        <v>1508</v>
      </c>
      <c r="BS8" s="1237" t="s">
        <v>1543</v>
      </c>
      <c r="BT8" s="1238" t="s">
        <v>1544</v>
      </c>
      <c r="BU8" s="1237" t="s">
        <v>1545</v>
      </c>
      <c r="BV8" s="1237" t="s">
        <v>1546</v>
      </c>
      <c r="BW8" s="1237" t="s">
        <v>1547</v>
      </c>
      <c r="BX8" s="1140"/>
      <c r="BY8" s="1200" t="s">
        <v>1548</v>
      </c>
      <c r="BZ8" s="1243" t="s">
        <v>1549</v>
      </c>
      <c r="CA8" s="1220" t="s">
        <v>1550</v>
      </c>
      <c r="CB8" s="1220" t="s">
        <v>1550</v>
      </c>
      <c r="CC8" s="1245" t="s">
        <v>1551</v>
      </c>
      <c r="CD8" s="1200" t="s">
        <v>1552</v>
      </c>
      <c r="CE8" s="1200" t="s">
        <v>1553</v>
      </c>
      <c r="CF8" s="1200" t="s">
        <v>1518</v>
      </c>
      <c r="CG8" s="1201" t="s">
        <v>1554</v>
      </c>
      <c r="CH8" s="1156" t="s">
        <v>986</v>
      </c>
      <c r="CI8" s="1140" t="s">
        <v>1508</v>
      </c>
      <c r="CJ8" s="1215"/>
      <c r="CK8" s="1200" t="s">
        <v>1555</v>
      </c>
      <c r="CL8" s="1200" t="s">
        <v>1556</v>
      </c>
      <c r="CM8" s="1200" t="s">
        <v>1557</v>
      </c>
      <c r="CN8" s="1255"/>
      <c r="CO8" s="1200" t="s">
        <v>1558</v>
      </c>
      <c r="CP8" s="1243" t="s">
        <v>1559</v>
      </c>
      <c r="CQ8" s="1220" t="s">
        <v>1560</v>
      </c>
      <c r="CR8" s="1200" t="s">
        <v>1561</v>
      </c>
      <c r="CS8" s="1200" t="s">
        <v>1562</v>
      </c>
      <c r="CT8" s="1200" t="s">
        <v>1563</v>
      </c>
      <c r="CU8" s="1200" t="s">
        <v>1564</v>
      </c>
      <c r="CV8" s="1245" t="s">
        <v>1563</v>
      </c>
      <c r="CW8" s="1201" t="s">
        <v>1565</v>
      </c>
      <c r="CX8" s="1156" t="s">
        <v>986</v>
      </c>
      <c r="CY8" s="1140" t="s">
        <v>1508</v>
      </c>
      <c r="CZ8" s="1237" t="s">
        <v>1566</v>
      </c>
      <c r="DA8" s="1237" t="s">
        <v>1567</v>
      </c>
      <c r="DB8" s="1237" t="s">
        <v>1568</v>
      </c>
      <c r="DC8" s="1237" t="s">
        <v>1569</v>
      </c>
      <c r="DD8" s="1237" t="s">
        <v>1570</v>
      </c>
      <c r="DE8" s="1258" t="s">
        <v>1571</v>
      </c>
      <c r="DF8" s="1263" t="s">
        <v>1572</v>
      </c>
      <c r="DG8" s="1237" t="s">
        <v>1573</v>
      </c>
      <c r="DH8" s="1237" t="s">
        <v>1574</v>
      </c>
      <c r="DI8" s="1237" t="s">
        <v>1575</v>
      </c>
      <c r="DJ8" s="1258" t="s">
        <v>1576</v>
      </c>
      <c r="DK8" s="1255"/>
      <c r="DL8" s="1200" t="s">
        <v>1577</v>
      </c>
      <c r="DM8" s="1200" t="s">
        <v>1578</v>
      </c>
      <c r="DN8" s="1201" t="s">
        <v>1579</v>
      </c>
      <c r="DO8" s="1156" t="s">
        <v>986</v>
      </c>
      <c r="DP8" s="1140" t="s">
        <v>1508</v>
      </c>
      <c r="DQ8" s="1237" t="s">
        <v>1580</v>
      </c>
      <c r="DR8" s="1237" t="s">
        <v>1581</v>
      </c>
      <c r="DS8" s="1237" t="s">
        <v>1582</v>
      </c>
      <c r="DT8" s="1237" t="s">
        <v>1583</v>
      </c>
      <c r="DU8" s="1258" t="s">
        <v>1584</v>
      </c>
      <c r="DV8" s="1263"/>
      <c r="DW8" s="1237" t="s">
        <v>1585</v>
      </c>
      <c r="DX8" s="1263" t="s">
        <v>1586</v>
      </c>
      <c r="DY8" s="1140"/>
      <c r="DZ8" s="1200" t="s">
        <v>1587</v>
      </c>
      <c r="EA8" s="1200" t="s">
        <v>1588</v>
      </c>
      <c r="EB8" s="1201" t="s">
        <v>1589</v>
      </c>
      <c r="EC8" s="1156" t="s">
        <v>986</v>
      </c>
      <c r="ED8" s="1140" t="s">
        <v>1508</v>
      </c>
      <c r="EE8" s="1237" t="s">
        <v>1590</v>
      </c>
      <c r="EF8" s="1237" t="s">
        <v>1591</v>
      </c>
      <c r="EG8" s="1237" t="s">
        <v>1592</v>
      </c>
      <c r="EH8" s="1237" t="s">
        <v>1593</v>
      </c>
      <c r="EI8" s="1237" t="s">
        <v>1594</v>
      </c>
      <c r="EJ8" s="1258" t="s">
        <v>1595</v>
      </c>
      <c r="EK8" s="1140"/>
      <c r="EL8" s="1244"/>
      <c r="EM8" s="1244"/>
      <c r="EN8" s="1244"/>
      <c r="EO8" s="1244"/>
      <c r="EP8" s="1244"/>
      <c r="EQ8" s="1244" t="s">
        <v>1596</v>
      </c>
      <c r="ER8" s="1246" t="s">
        <v>1597</v>
      </c>
      <c r="ES8" s="1156" t="s">
        <v>986</v>
      </c>
    </row>
    <row r="9" spans="1:152" s="1138" customFormat="1" ht="15" customHeight="1">
      <c r="A9" s="1140"/>
      <c r="B9" s="1180" t="s">
        <v>770</v>
      </c>
      <c r="C9" s="1184" t="s">
        <v>1598</v>
      </c>
      <c r="D9" s="1185" t="s">
        <v>1599</v>
      </c>
      <c r="E9" s="1140"/>
      <c r="F9" s="1188"/>
      <c r="G9" s="1192"/>
      <c r="H9" s="1192"/>
      <c r="I9" s="1192"/>
      <c r="J9" s="1188"/>
      <c r="K9" s="1197"/>
      <c r="L9" s="1140"/>
      <c r="M9" s="1197"/>
      <c r="N9" s="1197"/>
      <c r="O9" s="1184"/>
      <c r="P9" s="1184" t="s">
        <v>1600</v>
      </c>
      <c r="Q9" s="1184" t="s">
        <v>1601</v>
      </c>
      <c r="R9" s="1184"/>
      <c r="S9" s="1184" t="s">
        <v>1600</v>
      </c>
      <c r="T9" s="1202" t="s">
        <v>1602</v>
      </c>
      <c r="U9" s="1155"/>
      <c r="V9" s="1140"/>
      <c r="W9" s="1215" t="s">
        <v>1602</v>
      </c>
      <c r="X9" s="1184" t="s">
        <v>1603</v>
      </c>
      <c r="Y9" s="1184" t="s">
        <v>1604</v>
      </c>
      <c r="Z9" s="1184"/>
      <c r="AA9" s="1185" t="s">
        <v>1605</v>
      </c>
      <c r="AB9" s="1185" t="s">
        <v>1606</v>
      </c>
      <c r="AC9" s="1141" t="s">
        <v>1607</v>
      </c>
      <c r="AD9" s="1141" t="s">
        <v>405</v>
      </c>
      <c r="AE9" s="1184" t="s">
        <v>1608</v>
      </c>
      <c r="AF9" s="1184" t="s">
        <v>1608</v>
      </c>
      <c r="AG9" s="1184" t="s">
        <v>1609</v>
      </c>
      <c r="AH9" s="1141" t="s">
        <v>771</v>
      </c>
      <c r="AI9" s="1197" t="s">
        <v>231</v>
      </c>
      <c r="AJ9" s="1184"/>
      <c r="AK9" s="1202"/>
      <c r="AL9" s="1155"/>
      <c r="AM9" s="1140"/>
      <c r="AN9" s="1271"/>
      <c r="AO9" s="1244" t="s">
        <v>1610</v>
      </c>
      <c r="AP9" s="1244"/>
      <c r="AQ9" s="1244" t="s">
        <v>1611</v>
      </c>
      <c r="AR9" s="1244" t="s">
        <v>1612</v>
      </c>
      <c r="AS9" s="1244"/>
      <c r="AT9" s="1255" t="s">
        <v>1612</v>
      </c>
      <c r="AU9" s="1140"/>
      <c r="AV9" s="1244" t="s">
        <v>1613</v>
      </c>
      <c r="AW9" s="1244" t="s">
        <v>1614</v>
      </c>
      <c r="AX9" s="1244" t="s">
        <v>1615</v>
      </c>
      <c r="AY9" s="1244" t="s">
        <v>1616</v>
      </c>
      <c r="AZ9" s="1246"/>
      <c r="BA9" s="1155"/>
      <c r="BB9" s="1140"/>
      <c r="BC9" s="1179"/>
      <c r="BD9" s="1185" t="s">
        <v>455</v>
      </c>
      <c r="BE9" s="1184" t="s">
        <v>1617</v>
      </c>
      <c r="BF9" s="1184" t="s">
        <v>1618</v>
      </c>
      <c r="BG9" s="1184" t="s">
        <v>1619</v>
      </c>
      <c r="BH9" s="1184" t="s">
        <v>1620</v>
      </c>
      <c r="BI9" s="1197" t="s">
        <v>461</v>
      </c>
      <c r="BJ9" s="1221" t="s">
        <v>1621</v>
      </c>
      <c r="BK9" s="1184" t="s">
        <v>1622</v>
      </c>
      <c r="BL9" s="1184" t="s">
        <v>1623</v>
      </c>
      <c r="BM9" s="1184" t="s">
        <v>1612</v>
      </c>
      <c r="BN9" s="1140"/>
      <c r="BO9" s="1184"/>
      <c r="BP9" s="1226" t="s">
        <v>1623</v>
      </c>
      <c r="BQ9" s="1155"/>
      <c r="BR9" s="1140"/>
      <c r="BS9" s="1239" t="s">
        <v>1624</v>
      </c>
      <c r="BT9" s="1240" t="s">
        <v>465</v>
      </c>
      <c r="BU9" s="1239" t="s">
        <v>772</v>
      </c>
      <c r="BV9" s="1239" t="s">
        <v>1612</v>
      </c>
      <c r="BW9" s="1239" t="s">
        <v>468</v>
      </c>
      <c r="BX9" s="1140"/>
      <c r="BY9" s="1244" t="s">
        <v>1625</v>
      </c>
      <c r="BZ9" s="1140" t="s">
        <v>1626</v>
      </c>
      <c r="CA9" s="1221" t="s">
        <v>1627</v>
      </c>
      <c r="CB9" s="1221" t="s">
        <v>1532</v>
      </c>
      <c r="CC9" s="1244" t="s">
        <v>394</v>
      </c>
      <c r="CD9" s="1244" t="s">
        <v>1628</v>
      </c>
      <c r="CE9" s="1244" t="s">
        <v>1628</v>
      </c>
      <c r="CF9" s="1244" t="s">
        <v>1628</v>
      </c>
      <c r="CG9" s="1246" t="s">
        <v>1616</v>
      </c>
      <c r="CH9" s="1155"/>
      <c r="CI9" s="1140"/>
      <c r="CJ9" s="1215"/>
      <c r="CK9" s="1244" t="s">
        <v>1612</v>
      </c>
      <c r="CL9" s="1244" t="s">
        <v>476</v>
      </c>
      <c r="CM9" s="1244" t="s">
        <v>1629</v>
      </c>
      <c r="CN9" s="1255"/>
      <c r="CO9" s="1247" t="s">
        <v>773</v>
      </c>
      <c r="CP9" s="1140" t="s">
        <v>1630</v>
      </c>
      <c r="CQ9" s="1221" t="s">
        <v>774</v>
      </c>
      <c r="CR9" s="1244" t="s">
        <v>1631</v>
      </c>
      <c r="CS9" s="1244" t="s">
        <v>1632</v>
      </c>
      <c r="CT9" s="1244" t="s">
        <v>481</v>
      </c>
      <c r="CU9" s="1244" t="s">
        <v>1633</v>
      </c>
      <c r="CV9" s="1244" t="s">
        <v>1627</v>
      </c>
      <c r="CW9" s="1246" t="s">
        <v>1634</v>
      </c>
      <c r="CX9" s="1155"/>
      <c r="CY9" s="1140"/>
      <c r="CZ9" s="1259" t="s">
        <v>1635</v>
      </c>
      <c r="DA9" s="1259" t="s">
        <v>1621</v>
      </c>
      <c r="DB9" s="1259" t="s">
        <v>1636</v>
      </c>
      <c r="DC9" s="1259" t="s">
        <v>1637</v>
      </c>
      <c r="DD9" s="1259" t="s">
        <v>1638</v>
      </c>
      <c r="DE9" s="1215" t="s">
        <v>1612</v>
      </c>
      <c r="DF9" s="1264"/>
      <c r="DG9" s="1259"/>
      <c r="DH9" s="1260" t="s">
        <v>229</v>
      </c>
      <c r="DI9" s="1259"/>
      <c r="DJ9" s="1215"/>
      <c r="DK9" s="1255"/>
      <c r="DL9" s="1244"/>
      <c r="DM9" s="1244" t="s">
        <v>406</v>
      </c>
      <c r="DN9" s="1246" t="s">
        <v>1639</v>
      </c>
      <c r="DO9" s="1155"/>
      <c r="DP9" s="1140"/>
      <c r="DQ9" s="1259" t="s">
        <v>1639</v>
      </c>
      <c r="DR9" s="1260" t="s">
        <v>775</v>
      </c>
      <c r="DS9" s="1260" t="s">
        <v>775</v>
      </c>
      <c r="DT9" s="1260" t="s">
        <v>775</v>
      </c>
      <c r="DU9" s="1215"/>
      <c r="DV9" s="1264"/>
      <c r="DW9" s="1260" t="s">
        <v>407</v>
      </c>
      <c r="DX9" s="1264"/>
      <c r="DY9" s="1140" t="s">
        <v>5</v>
      </c>
      <c r="DZ9" s="1244" t="s">
        <v>1612</v>
      </c>
      <c r="EA9" s="1244"/>
      <c r="EB9" s="1246" t="s">
        <v>1640</v>
      </c>
      <c r="EC9" s="1155"/>
      <c r="ED9" s="1140"/>
      <c r="EE9" s="1259" t="s">
        <v>1641</v>
      </c>
      <c r="EF9" s="1259"/>
      <c r="EG9" s="1259"/>
      <c r="EH9" s="1259"/>
      <c r="EI9" s="1259"/>
      <c r="EJ9" s="1215"/>
      <c r="EK9" s="1140"/>
      <c r="EL9" s="1244"/>
      <c r="EM9" s="1244"/>
      <c r="EN9" s="1244"/>
      <c r="EO9" s="1244"/>
      <c r="EP9" s="1244"/>
      <c r="EQ9" s="1244"/>
      <c r="ER9" s="1246"/>
      <c r="ES9" s="1155"/>
    </row>
    <row r="10" spans="1:152" s="1138" customFormat="1" ht="15" customHeight="1">
      <c r="A10" s="1141"/>
      <c r="B10" s="1179" t="s">
        <v>1642</v>
      </c>
      <c r="C10" s="1185" t="s">
        <v>666</v>
      </c>
      <c r="D10" s="1185" t="s">
        <v>776</v>
      </c>
      <c r="E10" s="1140"/>
      <c r="F10" s="1188"/>
      <c r="G10" s="1192"/>
      <c r="H10" s="1192"/>
      <c r="I10" s="1193" t="s">
        <v>513</v>
      </c>
      <c r="J10" s="1188" t="s">
        <v>514</v>
      </c>
      <c r="K10" s="1198" t="s">
        <v>523</v>
      </c>
      <c r="L10" s="1140"/>
      <c r="M10" s="1197"/>
      <c r="N10" s="1197"/>
      <c r="O10" s="1184"/>
      <c r="P10" s="1184" t="s">
        <v>1643</v>
      </c>
      <c r="Q10" s="1185" t="s">
        <v>1644</v>
      </c>
      <c r="R10" s="1184"/>
      <c r="S10" s="1184" t="s">
        <v>1643</v>
      </c>
      <c r="T10" s="1203" t="s">
        <v>777</v>
      </c>
      <c r="U10" s="1157"/>
      <c r="V10" s="1140"/>
      <c r="W10" s="1216" t="s">
        <v>1645</v>
      </c>
      <c r="X10" s="1185" t="s">
        <v>778</v>
      </c>
      <c r="Y10" s="1185" t="s">
        <v>245</v>
      </c>
      <c r="Z10" s="1184" t="s">
        <v>246</v>
      </c>
      <c r="AA10" s="1185" t="s">
        <v>779</v>
      </c>
      <c r="AB10" s="1185" t="s">
        <v>780</v>
      </c>
      <c r="AC10" s="1141" t="s">
        <v>250</v>
      </c>
      <c r="AD10" s="1141" t="s">
        <v>228</v>
      </c>
      <c r="AE10" s="1184" t="s">
        <v>781</v>
      </c>
      <c r="AF10" s="1184" t="s">
        <v>229</v>
      </c>
      <c r="AG10" s="1184" t="s">
        <v>782</v>
      </c>
      <c r="AH10" s="1141" t="s">
        <v>230</v>
      </c>
      <c r="AI10" s="1197" t="s">
        <v>232</v>
      </c>
      <c r="AJ10" s="1184" t="s">
        <v>1521</v>
      </c>
      <c r="AK10" s="1202" t="s">
        <v>234</v>
      </c>
      <c r="AL10" s="1157"/>
      <c r="AM10" s="1140"/>
      <c r="AN10" s="1271"/>
      <c r="AO10" s="1244" t="s">
        <v>235</v>
      </c>
      <c r="AP10" s="1244"/>
      <c r="AQ10" s="1244" t="s">
        <v>229</v>
      </c>
      <c r="AR10" s="1244" t="s">
        <v>1646</v>
      </c>
      <c r="AS10" s="1244"/>
      <c r="AT10" s="1255" t="s">
        <v>238</v>
      </c>
      <c r="AU10" s="1140"/>
      <c r="AV10" s="1247" t="s">
        <v>783</v>
      </c>
      <c r="AW10" s="1247" t="s">
        <v>784</v>
      </c>
      <c r="AX10" s="1247" t="s">
        <v>785</v>
      </c>
      <c r="AY10" s="1247" t="s">
        <v>242</v>
      </c>
      <c r="AZ10" s="1246"/>
      <c r="BA10" s="1157"/>
      <c r="BB10" s="1140"/>
      <c r="BC10" s="1179"/>
      <c r="BD10" s="1185" t="s">
        <v>456</v>
      </c>
      <c r="BE10" s="1184" t="s">
        <v>786</v>
      </c>
      <c r="BF10" s="1185" t="s">
        <v>457</v>
      </c>
      <c r="BG10" s="1184" t="s">
        <v>770</v>
      </c>
      <c r="BH10" s="1184" t="s">
        <v>770</v>
      </c>
      <c r="BI10" s="1198" t="s">
        <v>787</v>
      </c>
      <c r="BJ10" s="1221" t="s">
        <v>770</v>
      </c>
      <c r="BK10" s="1185" t="s">
        <v>462</v>
      </c>
      <c r="BL10" s="1184" t="s">
        <v>788</v>
      </c>
      <c r="BM10" s="1184" t="s">
        <v>770</v>
      </c>
      <c r="BN10" s="1140"/>
      <c r="BO10" s="1184" t="s">
        <v>464</v>
      </c>
      <c r="BP10" s="1226"/>
      <c r="BQ10" s="1157"/>
      <c r="BR10" s="1140"/>
      <c r="BS10" s="1239" t="s">
        <v>464</v>
      </c>
      <c r="BT10" s="1240" t="s">
        <v>470</v>
      </c>
      <c r="BU10" s="1239" t="s">
        <v>466</v>
      </c>
      <c r="BV10" s="1240" t="s">
        <v>467</v>
      </c>
      <c r="BW10" s="1239" t="s">
        <v>469</v>
      </c>
      <c r="BX10" s="1140"/>
      <c r="BY10" s="1244" t="s">
        <v>1647</v>
      </c>
      <c r="BZ10" s="1141" t="s">
        <v>472</v>
      </c>
      <c r="CA10" s="1249" t="s">
        <v>789</v>
      </c>
      <c r="CB10" s="1221"/>
      <c r="CC10" s="1247" t="s">
        <v>790</v>
      </c>
      <c r="CD10" s="1244" t="s">
        <v>791</v>
      </c>
      <c r="CE10" s="1244" t="s">
        <v>791</v>
      </c>
      <c r="CF10" s="1247" t="s">
        <v>792</v>
      </c>
      <c r="CG10" s="1248" t="s">
        <v>474</v>
      </c>
      <c r="CH10" s="1157"/>
      <c r="CI10" s="1140"/>
      <c r="CJ10" s="1215"/>
      <c r="CK10" s="1244" t="s">
        <v>475</v>
      </c>
      <c r="CL10" s="1244" t="s">
        <v>408</v>
      </c>
      <c r="CM10" s="1244" t="s">
        <v>408</v>
      </c>
      <c r="CN10" s="1255"/>
      <c r="CO10" s="1247" t="s">
        <v>409</v>
      </c>
      <c r="CP10" s="1141" t="s">
        <v>793</v>
      </c>
      <c r="CQ10" s="1221" t="s">
        <v>794</v>
      </c>
      <c r="CR10" s="1244" t="s">
        <v>479</v>
      </c>
      <c r="CS10" s="1244" t="s">
        <v>480</v>
      </c>
      <c r="CT10" s="1244" t="s">
        <v>795</v>
      </c>
      <c r="CU10" s="1244" t="s">
        <v>796</v>
      </c>
      <c r="CV10" s="1247" t="s">
        <v>789</v>
      </c>
      <c r="CW10" s="1246" t="s">
        <v>482</v>
      </c>
      <c r="CX10" s="1157"/>
      <c r="CY10" s="1140"/>
      <c r="CZ10" s="1260" t="s">
        <v>483</v>
      </c>
      <c r="DA10" s="1260" t="s">
        <v>484</v>
      </c>
      <c r="DB10" s="1259" t="s">
        <v>410</v>
      </c>
      <c r="DC10" s="1260" t="s">
        <v>411</v>
      </c>
      <c r="DD10" s="1260" t="s">
        <v>412</v>
      </c>
      <c r="DE10" s="1215" t="s">
        <v>797</v>
      </c>
      <c r="DF10" s="1264"/>
      <c r="DG10" s="1259"/>
      <c r="DH10" s="1260" t="s">
        <v>581</v>
      </c>
      <c r="DI10" s="1259"/>
      <c r="DJ10" s="1215" t="s">
        <v>413</v>
      </c>
      <c r="DK10" s="1255"/>
      <c r="DL10" s="1244" t="s">
        <v>414</v>
      </c>
      <c r="DM10" s="1244" t="s">
        <v>798</v>
      </c>
      <c r="DN10" s="1246" t="s">
        <v>1648</v>
      </c>
      <c r="DO10" s="1157"/>
      <c r="DP10" s="1140"/>
      <c r="DQ10" s="1259" t="s">
        <v>799</v>
      </c>
      <c r="DR10" s="1260" t="s">
        <v>1649</v>
      </c>
      <c r="DS10" s="1260" t="s">
        <v>800</v>
      </c>
      <c r="DT10" s="1260" t="s">
        <v>800</v>
      </c>
      <c r="DU10" s="1215" t="s">
        <v>229</v>
      </c>
      <c r="DV10" s="1264"/>
      <c r="DW10" s="1259" t="s">
        <v>1650</v>
      </c>
      <c r="DX10" s="1266" t="s">
        <v>801</v>
      </c>
      <c r="DY10" s="1140" t="s">
        <v>6</v>
      </c>
      <c r="DZ10" s="1244" t="s">
        <v>802</v>
      </c>
      <c r="EA10" s="1247" t="s">
        <v>415</v>
      </c>
      <c r="EB10" s="1246" t="s">
        <v>802</v>
      </c>
      <c r="EC10" s="1157"/>
      <c r="ED10" s="1140"/>
      <c r="EE10" s="1260" t="s">
        <v>1651</v>
      </c>
      <c r="EF10" s="1260" t="s">
        <v>803</v>
      </c>
      <c r="EG10" s="1259" t="s">
        <v>416</v>
      </c>
      <c r="EH10" s="1259"/>
      <c r="EI10" s="1259" t="s">
        <v>804</v>
      </c>
      <c r="EJ10" s="1215" t="s">
        <v>229</v>
      </c>
      <c r="EK10" s="1140"/>
      <c r="EL10" s="1244" t="s">
        <v>1652</v>
      </c>
      <c r="EM10" s="1244" t="s">
        <v>1653</v>
      </c>
      <c r="EN10" s="1244"/>
      <c r="EO10" s="1244" t="s">
        <v>416</v>
      </c>
      <c r="EP10" s="1244" t="s">
        <v>417</v>
      </c>
      <c r="EQ10" s="1244" t="s">
        <v>770</v>
      </c>
      <c r="ER10" s="1246" t="s">
        <v>1654</v>
      </c>
      <c r="ES10" s="1157"/>
    </row>
    <row r="11" spans="1:152" s="1143" customFormat="1" ht="15" customHeight="1">
      <c r="A11" s="1142"/>
      <c r="B11" s="1181" t="s">
        <v>521</v>
      </c>
      <c r="C11" s="1186" t="s">
        <v>522</v>
      </c>
      <c r="D11" s="1186" t="s">
        <v>805</v>
      </c>
      <c r="E11" s="1142"/>
      <c r="F11" s="1189"/>
      <c r="G11" s="1194" t="s">
        <v>4</v>
      </c>
      <c r="H11" s="1194" t="s">
        <v>1655</v>
      </c>
      <c r="I11" s="1195" t="s">
        <v>515</v>
      </c>
      <c r="J11" s="1189" t="s">
        <v>495</v>
      </c>
      <c r="K11" s="1199" t="s">
        <v>524</v>
      </c>
      <c r="L11" s="1142"/>
      <c r="M11" s="1199"/>
      <c r="N11" s="1199"/>
      <c r="O11" s="1186" t="s">
        <v>1656</v>
      </c>
      <c r="P11" s="1186" t="s">
        <v>526</v>
      </c>
      <c r="Q11" s="1204" t="s">
        <v>527</v>
      </c>
      <c r="R11" s="1186" t="s">
        <v>135</v>
      </c>
      <c r="S11" s="1186" t="s">
        <v>1657</v>
      </c>
      <c r="T11" s="1205" t="s">
        <v>1658</v>
      </c>
      <c r="U11" s="1158"/>
      <c r="V11" s="1142"/>
      <c r="W11" s="1217" t="s">
        <v>244</v>
      </c>
      <c r="X11" s="1218" t="s">
        <v>1658</v>
      </c>
      <c r="Y11" s="1211" t="s">
        <v>806</v>
      </c>
      <c r="Z11" s="1211" t="s">
        <v>247</v>
      </c>
      <c r="AA11" s="1218" t="s">
        <v>248</v>
      </c>
      <c r="AB11" s="1211" t="s">
        <v>249</v>
      </c>
      <c r="AC11" s="1213" t="s">
        <v>251</v>
      </c>
      <c r="AD11" s="1213" t="s">
        <v>807</v>
      </c>
      <c r="AE11" s="1211" t="s">
        <v>808</v>
      </c>
      <c r="AF11" s="1211" t="s">
        <v>809</v>
      </c>
      <c r="AG11" s="1211" t="s">
        <v>1659</v>
      </c>
      <c r="AH11" s="1213" t="s">
        <v>1660</v>
      </c>
      <c r="AI11" s="1210"/>
      <c r="AJ11" s="1211" t="s">
        <v>233</v>
      </c>
      <c r="AK11" s="1212"/>
      <c r="AL11" s="1158"/>
      <c r="AM11" s="1142"/>
      <c r="AN11" s="1272"/>
      <c r="AO11" s="1275" t="s">
        <v>1661</v>
      </c>
      <c r="AP11" s="1275" t="s">
        <v>236</v>
      </c>
      <c r="AQ11" s="1275" t="s">
        <v>1662</v>
      </c>
      <c r="AR11" s="1275" t="s">
        <v>237</v>
      </c>
      <c r="AS11" s="1275" t="s">
        <v>238</v>
      </c>
      <c r="AT11" s="1210" t="s">
        <v>237</v>
      </c>
      <c r="AU11" s="1142"/>
      <c r="AV11" s="1275" t="s">
        <v>239</v>
      </c>
      <c r="AW11" s="1277" t="s">
        <v>240</v>
      </c>
      <c r="AX11" s="1277" t="s">
        <v>241</v>
      </c>
      <c r="AY11" s="1277" t="s">
        <v>1663</v>
      </c>
      <c r="AZ11" s="1278" t="s">
        <v>243</v>
      </c>
      <c r="BA11" s="1158"/>
      <c r="BB11" s="1142"/>
      <c r="BC11" s="1227"/>
      <c r="BD11" s="1218" t="s">
        <v>478</v>
      </c>
      <c r="BE11" s="1211" t="s">
        <v>1664</v>
      </c>
      <c r="BF11" s="1218" t="s">
        <v>1665</v>
      </c>
      <c r="BG11" s="1211" t="s">
        <v>458</v>
      </c>
      <c r="BH11" s="1211" t="s">
        <v>459</v>
      </c>
      <c r="BI11" s="1210" t="s">
        <v>459</v>
      </c>
      <c r="BJ11" s="1222" t="s">
        <v>460</v>
      </c>
      <c r="BK11" s="1211" t="s">
        <v>463</v>
      </c>
      <c r="BL11" s="1211" t="s">
        <v>810</v>
      </c>
      <c r="BM11" s="1211" t="s">
        <v>237</v>
      </c>
      <c r="BN11" s="1142"/>
      <c r="BO11" s="1211" t="s">
        <v>811</v>
      </c>
      <c r="BP11" s="1228"/>
      <c r="BQ11" s="1158"/>
      <c r="BR11" s="1142"/>
      <c r="BS11" s="1241" t="s">
        <v>459</v>
      </c>
      <c r="BT11" s="1242" t="s">
        <v>1666</v>
      </c>
      <c r="BU11" s="1241" t="s">
        <v>1666</v>
      </c>
      <c r="BV11" s="1241" t="s">
        <v>1666</v>
      </c>
      <c r="BW11" s="1241" t="s">
        <v>1666</v>
      </c>
      <c r="BX11" s="1142"/>
      <c r="BY11" s="1211" t="s">
        <v>471</v>
      </c>
      <c r="BZ11" s="1142" t="s">
        <v>471</v>
      </c>
      <c r="CA11" s="1250" t="s">
        <v>812</v>
      </c>
      <c r="CB11" s="1222" t="s">
        <v>813</v>
      </c>
      <c r="CC11" s="1211" t="s">
        <v>1666</v>
      </c>
      <c r="CD11" s="1211" t="s">
        <v>1667</v>
      </c>
      <c r="CE11" s="1211" t="s">
        <v>814</v>
      </c>
      <c r="CF11" s="1211" t="s">
        <v>815</v>
      </c>
      <c r="CG11" s="1212" t="s">
        <v>1666</v>
      </c>
      <c r="CH11" s="1158"/>
      <c r="CI11" s="1142"/>
      <c r="CJ11" s="1256"/>
      <c r="CK11" s="1211" t="s">
        <v>1666</v>
      </c>
      <c r="CL11" s="1211" t="s">
        <v>478</v>
      </c>
      <c r="CM11" s="1211" t="s">
        <v>1666</v>
      </c>
      <c r="CN11" s="1210"/>
      <c r="CO11" s="1218" t="s">
        <v>1668</v>
      </c>
      <c r="CP11" s="1213" t="s">
        <v>477</v>
      </c>
      <c r="CQ11" s="1222" t="s">
        <v>478</v>
      </c>
      <c r="CR11" s="1211" t="s">
        <v>1669</v>
      </c>
      <c r="CS11" s="1211" t="s">
        <v>237</v>
      </c>
      <c r="CT11" s="1211" t="s">
        <v>816</v>
      </c>
      <c r="CU11" s="1211" t="s">
        <v>817</v>
      </c>
      <c r="CV11" s="1218" t="s">
        <v>812</v>
      </c>
      <c r="CW11" s="1212" t="s">
        <v>818</v>
      </c>
      <c r="CX11" s="1158"/>
      <c r="CY11" s="1142"/>
      <c r="CZ11" s="1261" t="s">
        <v>819</v>
      </c>
      <c r="DA11" s="1262" t="s">
        <v>820</v>
      </c>
      <c r="DB11" s="1261" t="s">
        <v>418</v>
      </c>
      <c r="DC11" s="1261" t="s">
        <v>1670</v>
      </c>
      <c r="DD11" s="1261" t="s">
        <v>821</v>
      </c>
      <c r="DE11" s="1256" t="s">
        <v>1666</v>
      </c>
      <c r="DF11" s="1265" t="s">
        <v>419</v>
      </c>
      <c r="DG11" s="1262" t="s">
        <v>1671</v>
      </c>
      <c r="DH11" s="1262" t="s">
        <v>1672</v>
      </c>
      <c r="DI11" s="1262" t="s">
        <v>420</v>
      </c>
      <c r="DJ11" s="1256" t="s">
        <v>822</v>
      </c>
      <c r="DK11" s="1210"/>
      <c r="DL11" s="1211" t="s">
        <v>1673</v>
      </c>
      <c r="DM11" s="1211" t="s">
        <v>823</v>
      </c>
      <c r="DN11" s="1212" t="s">
        <v>823</v>
      </c>
      <c r="DO11" s="1158"/>
      <c r="DP11" s="1142"/>
      <c r="DQ11" s="1262" t="s">
        <v>823</v>
      </c>
      <c r="DR11" s="1261" t="s">
        <v>1674</v>
      </c>
      <c r="DS11" s="1262" t="s">
        <v>824</v>
      </c>
      <c r="DT11" s="1262" t="s">
        <v>825</v>
      </c>
      <c r="DU11" s="1256" t="s">
        <v>823</v>
      </c>
      <c r="DV11" s="1265"/>
      <c r="DW11" s="1262" t="s">
        <v>826</v>
      </c>
      <c r="DX11" s="1265" t="s">
        <v>1666</v>
      </c>
      <c r="DY11" s="1142" t="s">
        <v>7</v>
      </c>
      <c r="DZ11" s="1211" t="s">
        <v>421</v>
      </c>
      <c r="EA11" s="1218" t="s">
        <v>827</v>
      </c>
      <c r="EB11" s="1212" t="s">
        <v>828</v>
      </c>
      <c r="EC11" s="1158"/>
      <c r="ED11" s="1142"/>
      <c r="EE11" s="1261" t="s">
        <v>422</v>
      </c>
      <c r="EF11" s="1262" t="s">
        <v>829</v>
      </c>
      <c r="EG11" s="1262" t="s">
        <v>423</v>
      </c>
      <c r="EH11" s="1262" t="s">
        <v>830</v>
      </c>
      <c r="EI11" s="1262" t="s">
        <v>237</v>
      </c>
      <c r="EJ11" s="1256" t="s">
        <v>1666</v>
      </c>
      <c r="EK11" s="1142"/>
      <c r="EL11" s="1211" t="s">
        <v>424</v>
      </c>
      <c r="EM11" s="1211" t="s">
        <v>424</v>
      </c>
      <c r="EN11" s="1211" t="s">
        <v>1675</v>
      </c>
      <c r="EO11" s="1211" t="s">
        <v>425</v>
      </c>
      <c r="EP11" s="1211" t="s">
        <v>426</v>
      </c>
      <c r="EQ11" s="1211" t="s">
        <v>1676</v>
      </c>
      <c r="ER11" s="1212" t="s">
        <v>427</v>
      </c>
      <c r="ES11" s="1158"/>
      <c r="ET11" s="1138"/>
      <c r="EU11" s="1138"/>
      <c r="EV11" s="1138"/>
    </row>
    <row r="12" spans="1:152" s="309" customFormat="1" ht="54.95" customHeight="1">
      <c r="A12" s="1151" t="s">
        <v>2</v>
      </c>
      <c r="B12" s="1164">
        <v>3.4</v>
      </c>
      <c r="C12" s="1145">
        <v>44.07</v>
      </c>
      <c r="D12" s="1145">
        <v>59.55</v>
      </c>
      <c r="E12" s="1146">
        <v>3444054</v>
      </c>
      <c r="F12" s="1146">
        <v>3302924</v>
      </c>
      <c r="G12" s="1146">
        <v>2966756</v>
      </c>
      <c r="H12" s="1146">
        <v>176176</v>
      </c>
      <c r="I12" s="1146">
        <v>11222</v>
      </c>
      <c r="J12" s="1146">
        <v>148770</v>
      </c>
      <c r="K12" s="1146">
        <v>141130</v>
      </c>
      <c r="L12" s="1146">
        <v>2682362</v>
      </c>
      <c r="M12" s="1146">
        <v>2070874</v>
      </c>
      <c r="N12" s="1146">
        <v>277200</v>
      </c>
      <c r="O12" s="1146">
        <v>23321</v>
      </c>
      <c r="P12" s="1146">
        <v>12362</v>
      </c>
      <c r="Q12" s="1146">
        <v>14254</v>
      </c>
      <c r="R12" s="1146">
        <v>36023</v>
      </c>
      <c r="S12" s="1146">
        <v>7751</v>
      </c>
      <c r="T12" s="1165">
        <v>20138</v>
      </c>
      <c r="U12" s="1159">
        <v>2006</v>
      </c>
      <c r="V12" s="1159">
        <v>2006</v>
      </c>
      <c r="W12" s="1206">
        <v>6450</v>
      </c>
      <c r="X12" s="1146">
        <v>5369</v>
      </c>
      <c r="Y12" s="1146">
        <v>25259</v>
      </c>
      <c r="Z12" s="1146">
        <v>2290</v>
      </c>
      <c r="AA12" s="1146">
        <v>33832</v>
      </c>
      <c r="AB12" s="1146">
        <v>31004</v>
      </c>
      <c r="AC12" s="1146">
        <v>6379</v>
      </c>
      <c r="AD12" s="1146">
        <v>17502</v>
      </c>
      <c r="AE12" s="1146">
        <v>10673</v>
      </c>
      <c r="AF12" s="1146">
        <v>8787</v>
      </c>
      <c r="AG12" s="1146">
        <v>5271</v>
      </c>
      <c r="AH12" s="1146">
        <v>10537</v>
      </c>
      <c r="AI12" s="1146">
        <v>29496</v>
      </c>
      <c r="AJ12" s="1146">
        <v>7705</v>
      </c>
      <c r="AK12" s="1165">
        <v>21791</v>
      </c>
      <c r="AL12" s="1159">
        <v>2006</v>
      </c>
      <c r="AM12" s="1159">
        <v>2006</v>
      </c>
      <c r="AN12" s="1267">
        <v>135708</v>
      </c>
      <c r="AO12" s="1146">
        <v>101222</v>
      </c>
      <c r="AP12" s="1146">
        <v>7747</v>
      </c>
      <c r="AQ12" s="1146">
        <v>5718</v>
      </c>
      <c r="AR12" s="1146">
        <v>4319</v>
      </c>
      <c r="AS12" s="1146">
        <v>16463</v>
      </c>
      <c r="AT12" s="1146">
        <v>240</v>
      </c>
      <c r="AU12" s="1146">
        <v>199788</v>
      </c>
      <c r="AV12" s="1146">
        <v>47993</v>
      </c>
      <c r="AW12" s="1146">
        <v>19773</v>
      </c>
      <c r="AX12" s="1146">
        <v>18239</v>
      </c>
      <c r="AY12" s="1146">
        <v>28034</v>
      </c>
      <c r="AZ12" s="1234">
        <v>85749</v>
      </c>
      <c r="BA12" s="1159">
        <v>2006</v>
      </c>
      <c r="BB12" s="1159">
        <v>2006</v>
      </c>
      <c r="BC12" s="1229">
        <v>76158</v>
      </c>
      <c r="BD12" s="1146">
        <v>15300</v>
      </c>
      <c r="BE12" s="1146">
        <v>1752</v>
      </c>
      <c r="BF12" s="1146">
        <v>102</v>
      </c>
      <c r="BG12" s="1146">
        <v>6715</v>
      </c>
      <c r="BH12" s="1146">
        <v>22331</v>
      </c>
      <c r="BI12" s="1146">
        <v>4506</v>
      </c>
      <c r="BJ12" s="1146">
        <v>5126</v>
      </c>
      <c r="BK12" s="1146">
        <v>2491</v>
      </c>
      <c r="BL12" s="1146">
        <v>8829</v>
      </c>
      <c r="BM12" s="1146">
        <v>9004</v>
      </c>
      <c r="BN12" s="1146">
        <v>117387</v>
      </c>
      <c r="BO12" s="1146">
        <v>33879</v>
      </c>
      <c r="BP12" s="1165">
        <v>5958</v>
      </c>
      <c r="BQ12" s="1159">
        <v>2006</v>
      </c>
      <c r="BR12" s="1159">
        <v>2006</v>
      </c>
      <c r="BS12" s="1206">
        <v>5449</v>
      </c>
      <c r="BT12" s="1146">
        <v>30635</v>
      </c>
      <c r="BU12" s="1146">
        <v>22941</v>
      </c>
      <c r="BV12" s="1146">
        <v>1474</v>
      </c>
      <c r="BW12" s="1146">
        <v>17051</v>
      </c>
      <c r="BX12" s="1146">
        <v>262253</v>
      </c>
      <c r="BY12" s="1146">
        <v>55006</v>
      </c>
      <c r="BZ12" s="1146">
        <v>1490</v>
      </c>
      <c r="CA12" s="1146">
        <v>17063</v>
      </c>
      <c r="CB12" s="1146">
        <v>116691</v>
      </c>
      <c r="CC12" s="1146">
        <v>9241</v>
      </c>
      <c r="CD12" s="1146">
        <v>6669</v>
      </c>
      <c r="CE12" s="1146">
        <v>28064</v>
      </c>
      <c r="CF12" s="1146">
        <v>24401</v>
      </c>
      <c r="CG12" s="1234">
        <v>3629</v>
      </c>
      <c r="CH12" s="1159">
        <v>2006</v>
      </c>
      <c r="CI12" s="1159">
        <v>2006</v>
      </c>
      <c r="CJ12" s="1206">
        <v>136511</v>
      </c>
      <c r="CK12" s="1146">
        <v>206</v>
      </c>
      <c r="CL12" s="1146">
        <v>7155</v>
      </c>
      <c r="CM12" s="1146">
        <v>129150</v>
      </c>
      <c r="CN12" s="1146">
        <v>115795</v>
      </c>
      <c r="CO12" s="1146">
        <v>9535</v>
      </c>
      <c r="CP12" s="1146">
        <v>2068</v>
      </c>
      <c r="CQ12" s="1146">
        <v>10876</v>
      </c>
      <c r="CR12" s="1146">
        <v>578</v>
      </c>
      <c r="CS12" s="1146">
        <v>708</v>
      </c>
      <c r="CT12" s="1146">
        <v>252</v>
      </c>
      <c r="CU12" s="1146">
        <v>1169</v>
      </c>
      <c r="CV12" s="1146">
        <v>140</v>
      </c>
      <c r="CW12" s="1234">
        <v>4003</v>
      </c>
      <c r="CX12" s="1159">
        <v>2006</v>
      </c>
      <c r="CY12" s="1159">
        <v>2006</v>
      </c>
      <c r="CZ12" s="1206">
        <v>4546</v>
      </c>
      <c r="DA12" s="1146">
        <v>2302</v>
      </c>
      <c r="DB12" s="1146">
        <v>1181</v>
      </c>
      <c r="DC12" s="1146">
        <v>915</v>
      </c>
      <c r="DD12" s="1146">
        <v>12297</v>
      </c>
      <c r="DE12" s="1146">
        <v>20324</v>
      </c>
      <c r="DF12" s="1146">
        <v>415</v>
      </c>
      <c r="DG12" s="1146">
        <v>24907</v>
      </c>
      <c r="DH12" s="1146">
        <v>2719</v>
      </c>
      <c r="DI12" s="1146">
        <v>3716</v>
      </c>
      <c r="DJ12" s="1146">
        <v>13146</v>
      </c>
      <c r="DK12" s="1146">
        <v>244682</v>
      </c>
      <c r="DL12" s="1146">
        <v>83213</v>
      </c>
      <c r="DM12" s="1146">
        <v>18464</v>
      </c>
      <c r="DN12" s="1234">
        <v>16827</v>
      </c>
      <c r="DO12" s="1159">
        <v>2006</v>
      </c>
      <c r="DP12" s="1159">
        <v>2006</v>
      </c>
      <c r="DQ12" s="1206">
        <v>47921</v>
      </c>
      <c r="DR12" s="1146">
        <v>153359</v>
      </c>
      <c r="DS12" s="1146">
        <v>144482</v>
      </c>
      <c r="DT12" s="1146">
        <v>8877</v>
      </c>
      <c r="DU12" s="1146">
        <v>8110</v>
      </c>
      <c r="DV12" s="1146">
        <v>293189</v>
      </c>
      <c r="DW12" s="1146">
        <v>287060</v>
      </c>
      <c r="DX12" s="1146">
        <v>6129</v>
      </c>
      <c r="DY12" s="1146">
        <v>182707</v>
      </c>
      <c r="DZ12" s="1146">
        <v>31531</v>
      </c>
      <c r="EA12" s="1146">
        <v>549</v>
      </c>
      <c r="EB12" s="1234">
        <v>30160</v>
      </c>
      <c r="EC12" s="1159">
        <v>2006</v>
      </c>
      <c r="ED12" s="1159">
        <v>2006</v>
      </c>
      <c r="EE12" s="1206">
        <v>3338</v>
      </c>
      <c r="EF12" s="1146">
        <v>7063</v>
      </c>
      <c r="EG12" s="1146">
        <v>24316</v>
      </c>
      <c r="EH12" s="1146">
        <v>51835</v>
      </c>
      <c r="EI12" s="1146">
        <v>518</v>
      </c>
      <c r="EJ12" s="1146">
        <v>33397</v>
      </c>
      <c r="EK12" s="1146">
        <v>611488</v>
      </c>
      <c r="EL12" s="1146">
        <v>118660</v>
      </c>
      <c r="EM12" s="1146">
        <v>10641</v>
      </c>
      <c r="EN12" s="1146">
        <v>96852</v>
      </c>
      <c r="EO12" s="1146">
        <v>69153</v>
      </c>
      <c r="EP12" s="1146">
        <v>54366</v>
      </c>
      <c r="EQ12" s="1146">
        <v>176372</v>
      </c>
      <c r="ER12" s="1234">
        <v>85445</v>
      </c>
      <c r="ES12" s="1159">
        <v>2006</v>
      </c>
    </row>
    <row r="13" spans="1:152" s="309" customFormat="1" ht="54.95" customHeight="1">
      <c r="A13" s="1151" t="s">
        <v>647</v>
      </c>
      <c r="B13" s="1164">
        <v>3.38</v>
      </c>
      <c r="C13" s="1145">
        <v>44.25</v>
      </c>
      <c r="D13" s="1145">
        <v>59.35</v>
      </c>
      <c r="E13" s="1146">
        <v>3656201</v>
      </c>
      <c r="F13" s="1146">
        <v>3518851</v>
      </c>
      <c r="G13" s="1146">
        <v>3162859</v>
      </c>
      <c r="H13" s="1146">
        <v>165010</v>
      </c>
      <c r="I13" s="1146">
        <v>13907</v>
      </c>
      <c r="J13" s="1146">
        <v>177076</v>
      </c>
      <c r="K13" s="1146">
        <v>137350</v>
      </c>
      <c r="L13" s="1146">
        <v>2826582</v>
      </c>
      <c r="M13" s="1146">
        <v>2163611</v>
      </c>
      <c r="N13" s="1146">
        <v>282129</v>
      </c>
      <c r="O13" s="1146">
        <v>22361</v>
      </c>
      <c r="P13" s="1146">
        <v>12375</v>
      </c>
      <c r="Q13" s="1146">
        <v>15901</v>
      </c>
      <c r="R13" s="1146">
        <v>37157</v>
      </c>
      <c r="S13" s="1146">
        <v>8074</v>
      </c>
      <c r="T13" s="1165">
        <v>20536</v>
      </c>
      <c r="U13" s="1159">
        <v>2007</v>
      </c>
      <c r="V13" s="1159">
        <v>2007</v>
      </c>
      <c r="W13" s="1206">
        <v>6372</v>
      </c>
      <c r="X13" s="1146">
        <v>5608</v>
      </c>
      <c r="Y13" s="1146">
        <v>25796</v>
      </c>
      <c r="Z13" s="1146">
        <v>2248</v>
      </c>
      <c r="AA13" s="1146">
        <v>34394</v>
      </c>
      <c r="AB13" s="1146">
        <v>32139</v>
      </c>
      <c r="AC13" s="1146">
        <v>6639</v>
      </c>
      <c r="AD13" s="1146">
        <v>18135</v>
      </c>
      <c r="AE13" s="1146">
        <v>9480</v>
      </c>
      <c r="AF13" s="1146">
        <v>9158</v>
      </c>
      <c r="AG13" s="1146">
        <v>5345</v>
      </c>
      <c r="AH13" s="1146">
        <v>10414</v>
      </c>
      <c r="AI13" s="1146">
        <v>28536</v>
      </c>
      <c r="AJ13" s="1146">
        <v>7905</v>
      </c>
      <c r="AK13" s="1165">
        <v>20631</v>
      </c>
      <c r="AL13" s="1159">
        <v>2007</v>
      </c>
      <c r="AM13" s="1159">
        <v>2007</v>
      </c>
      <c r="AN13" s="1267">
        <v>142341</v>
      </c>
      <c r="AO13" s="1146">
        <v>106164</v>
      </c>
      <c r="AP13" s="1146">
        <v>7858</v>
      </c>
      <c r="AQ13" s="1146">
        <v>5798</v>
      </c>
      <c r="AR13" s="1146">
        <v>4514</v>
      </c>
      <c r="AS13" s="1146">
        <v>17744</v>
      </c>
      <c r="AT13" s="1146">
        <v>263</v>
      </c>
      <c r="AU13" s="1146">
        <v>198791</v>
      </c>
      <c r="AV13" s="1146">
        <v>43983</v>
      </c>
      <c r="AW13" s="1146">
        <v>17382</v>
      </c>
      <c r="AX13" s="1146">
        <v>19043</v>
      </c>
      <c r="AY13" s="1146">
        <v>31454</v>
      </c>
      <c r="AZ13" s="1234">
        <v>86928</v>
      </c>
      <c r="BA13" s="1159">
        <v>2007</v>
      </c>
      <c r="BB13" s="1159">
        <v>2007</v>
      </c>
      <c r="BC13" s="1229">
        <v>80957</v>
      </c>
      <c r="BD13" s="1146">
        <v>15131</v>
      </c>
      <c r="BE13" s="1146">
        <v>1700</v>
      </c>
      <c r="BF13" s="1146">
        <v>121</v>
      </c>
      <c r="BG13" s="1146">
        <v>6670</v>
      </c>
      <c r="BH13" s="1146">
        <v>25548</v>
      </c>
      <c r="BI13" s="1146">
        <v>5342</v>
      </c>
      <c r="BJ13" s="1146">
        <v>5234</v>
      </c>
      <c r="BK13" s="1146">
        <v>2648</v>
      </c>
      <c r="BL13" s="1146">
        <v>9178</v>
      </c>
      <c r="BM13" s="1146">
        <v>9384</v>
      </c>
      <c r="BN13" s="1146">
        <v>123555</v>
      </c>
      <c r="BO13" s="1146">
        <v>34607</v>
      </c>
      <c r="BP13" s="1165">
        <v>5950</v>
      </c>
      <c r="BQ13" s="1159">
        <v>2007</v>
      </c>
      <c r="BR13" s="1159">
        <v>2007</v>
      </c>
      <c r="BS13" s="1206">
        <v>6754</v>
      </c>
      <c r="BT13" s="1146">
        <v>31054</v>
      </c>
      <c r="BU13" s="1146">
        <v>24436</v>
      </c>
      <c r="BV13" s="1146">
        <v>1559</v>
      </c>
      <c r="BW13" s="1146">
        <v>19195</v>
      </c>
      <c r="BX13" s="1146">
        <v>280317</v>
      </c>
      <c r="BY13" s="1146">
        <v>67653</v>
      </c>
      <c r="BZ13" s="1146">
        <v>1300</v>
      </c>
      <c r="CA13" s="1146">
        <v>17038</v>
      </c>
      <c r="CB13" s="1146">
        <v>120252</v>
      </c>
      <c r="CC13" s="1146">
        <v>9736</v>
      </c>
      <c r="CD13" s="1146">
        <v>7209</v>
      </c>
      <c r="CE13" s="1146">
        <v>28503</v>
      </c>
      <c r="CF13" s="1146">
        <v>24850</v>
      </c>
      <c r="CG13" s="1234">
        <v>3775</v>
      </c>
      <c r="CH13" s="1159">
        <v>2007</v>
      </c>
      <c r="CI13" s="1159">
        <v>2007</v>
      </c>
      <c r="CJ13" s="1206">
        <v>139089</v>
      </c>
      <c r="CK13" s="1146">
        <v>225</v>
      </c>
      <c r="CL13" s="1146">
        <v>5797</v>
      </c>
      <c r="CM13" s="1146">
        <v>133067</v>
      </c>
      <c r="CN13" s="1146">
        <v>121742</v>
      </c>
      <c r="CO13" s="1146">
        <v>9122</v>
      </c>
      <c r="CP13" s="1146">
        <v>2653</v>
      </c>
      <c r="CQ13" s="1146">
        <v>11533</v>
      </c>
      <c r="CR13" s="1146">
        <v>445</v>
      </c>
      <c r="CS13" s="1146">
        <v>1028</v>
      </c>
      <c r="CT13" s="1146">
        <v>252</v>
      </c>
      <c r="CU13" s="1146">
        <v>1577</v>
      </c>
      <c r="CV13" s="1146">
        <v>177</v>
      </c>
      <c r="CW13" s="1234">
        <v>4561</v>
      </c>
      <c r="CX13" s="1159">
        <v>2007</v>
      </c>
      <c r="CY13" s="1159">
        <v>2007</v>
      </c>
      <c r="CZ13" s="1206">
        <v>4594</v>
      </c>
      <c r="DA13" s="1146">
        <v>2357</v>
      </c>
      <c r="DB13" s="1146">
        <v>1273</v>
      </c>
      <c r="DC13" s="1146">
        <v>1137</v>
      </c>
      <c r="DD13" s="1146">
        <v>13732</v>
      </c>
      <c r="DE13" s="1146">
        <v>21139</v>
      </c>
      <c r="DF13" s="1146">
        <v>391</v>
      </c>
      <c r="DG13" s="1146">
        <v>24537</v>
      </c>
      <c r="DH13" s="1146">
        <v>2628</v>
      </c>
      <c r="DI13" s="1146">
        <v>3587</v>
      </c>
      <c r="DJ13" s="1146">
        <v>15018</v>
      </c>
      <c r="DK13" s="1146">
        <v>268387</v>
      </c>
      <c r="DL13" s="1146">
        <v>88675</v>
      </c>
      <c r="DM13" s="1146">
        <v>17104</v>
      </c>
      <c r="DN13" s="1234">
        <v>21636</v>
      </c>
      <c r="DO13" s="1159">
        <v>2007</v>
      </c>
      <c r="DP13" s="1159">
        <v>2007</v>
      </c>
      <c r="DQ13" s="1206">
        <v>49935</v>
      </c>
      <c r="DR13" s="1146">
        <v>169411</v>
      </c>
      <c r="DS13" s="1146">
        <v>159107</v>
      </c>
      <c r="DT13" s="1146">
        <v>10304</v>
      </c>
      <c r="DU13" s="1146">
        <v>10302</v>
      </c>
      <c r="DV13" s="1146">
        <v>307187</v>
      </c>
      <c r="DW13" s="1146">
        <v>300051</v>
      </c>
      <c r="DX13" s="1146">
        <v>7136</v>
      </c>
      <c r="DY13" s="1146">
        <v>190581</v>
      </c>
      <c r="DZ13" s="1146">
        <v>30892</v>
      </c>
      <c r="EA13" s="1146">
        <v>653</v>
      </c>
      <c r="EB13" s="1234">
        <v>32607</v>
      </c>
      <c r="EC13" s="1159">
        <v>2007</v>
      </c>
      <c r="ED13" s="1159">
        <v>2007</v>
      </c>
      <c r="EE13" s="1206">
        <v>3509</v>
      </c>
      <c r="EF13" s="1146">
        <v>9061</v>
      </c>
      <c r="EG13" s="1146">
        <v>26447</v>
      </c>
      <c r="EH13" s="1146">
        <v>56825</v>
      </c>
      <c r="EI13" s="1146">
        <v>486</v>
      </c>
      <c r="EJ13" s="1146">
        <v>30101</v>
      </c>
      <c r="EK13" s="1146">
        <v>662971</v>
      </c>
      <c r="EL13" s="1146">
        <v>134545</v>
      </c>
      <c r="EM13" s="1146">
        <v>13515</v>
      </c>
      <c r="EN13" s="1146">
        <v>100540</v>
      </c>
      <c r="EO13" s="1146">
        <v>76922</v>
      </c>
      <c r="EP13" s="1146">
        <v>61365</v>
      </c>
      <c r="EQ13" s="1146">
        <v>182213</v>
      </c>
      <c r="ER13" s="1234">
        <v>93871</v>
      </c>
      <c r="ES13" s="1159">
        <v>2007</v>
      </c>
    </row>
    <row r="14" spans="1:152" s="309" customFormat="1" ht="54.95" customHeight="1">
      <c r="A14" s="1151" t="s">
        <v>87</v>
      </c>
      <c r="B14" s="1164">
        <v>3.44</v>
      </c>
      <c r="C14" s="1145">
        <v>44.36</v>
      </c>
      <c r="D14" s="1145">
        <v>60.86</v>
      </c>
      <c r="E14" s="1146">
        <v>3900622</v>
      </c>
      <c r="F14" s="1146">
        <v>3757589</v>
      </c>
      <c r="G14" s="1146">
        <v>3383102</v>
      </c>
      <c r="H14" s="1146">
        <v>168845</v>
      </c>
      <c r="I14" s="1146">
        <v>13220</v>
      </c>
      <c r="J14" s="1146">
        <v>192423</v>
      </c>
      <c r="K14" s="1146">
        <v>143033</v>
      </c>
      <c r="L14" s="1146">
        <v>3025570</v>
      </c>
      <c r="M14" s="1146">
        <v>2308529</v>
      </c>
      <c r="N14" s="1146">
        <v>304811</v>
      </c>
      <c r="O14" s="1146">
        <v>23476</v>
      </c>
      <c r="P14" s="1146">
        <v>14553</v>
      </c>
      <c r="Q14" s="1146">
        <v>18814</v>
      </c>
      <c r="R14" s="1146">
        <v>41580</v>
      </c>
      <c r="S14" s="1146">
        <v>8719</v>
      </c>
      <c r="T14" s="1165">
        <v>20966</v>
      </c>
      <c r="U14" s="1159">
        <v>2008</v>
      </c>
      <c r="V14" s="1159">
        <v>2008</v>
      </c>
      <c r="W14" s="1206">
        <v>6398</v>
      </c>
      <c r="X14" s="1146">
        <v>6159</v>
      </c>
      <c r="Y14" s="1146">
        <v>29419</v>
      </c>
      <c r="Z14" s="1146">
        <v>2647</v>
      </c>
      <c r="AA14" s="1146">
        <v>36488</v>
      </c>
      <c r="AB14" s="1146">
        <v>31493</v>
      </c>
      <c r="AC14" s="1146">
        <v>7013</v>
      </c>
      <c r="AD14" s="1146">
        <v>20354</v>
      </c>
      <c r="AE14" s="1146">
        <v>9720</v>
      </c>
      <c r="AF14" s="1146">
        <v>9555</v>
      </c>
      <c r="AG14" s="1146">
        <v>5961</v>
      </c>
      <c r="AH14" s="1146">
        <v>11496</v>
      </c>
      <c r="AI14" s="1146">
        <v>28052</v>
      </c>
      <c r="AJ14" s="1146">
        <v>8410</v>
      </c>
      <c r="AK14" s="1165">
        <v>19641</v>
      </c>
      <c r="AL14" s="1159">
        <v>2008</v>
      </c>
      <c r="AM14" s="1159">
        <v>2008</v>
      </c>
      <c r="AN14" s="1267">
        <v>148599</v>
      </c>
      <c r="AO14" s="1146">
        <v>110077</v>
      </c>
      <c r="AP14" s="1146">
        <v>8142</v>
      </c>
      <c r="AQ14" s="1146">
        <v>6321</v>
      </c>
      <c r="AR14" s="1146">
        <v>4615</v>
      </c>
      <c r="AS14" s="1146">
        <v>19139</v>
      </c>
      <c r="AT14" s="1146">
        <v>305</v>
      </c>
      <c r="AU14" s="1146">
        <v>212248</v>
      </c>
      <c r="AV14" s="1146">
        <v>42105</v>
      </c>
      <c r="AW14" s="1146">
        <v>18432</v>
      </c>
      <c r="AX14" s="1146">
        <v>20963</v>
      </c>
      <c r="AY14" s="1146">
        <v>36249</v>
      </c>
      <c r="AZ14" s="1234">
        <v>94499</v>
      </c>
      <c r="BA14" s="1159">
        <v>2008</v>
      </c>
      <c r="BB14" s="1159">
        <v>2008</v>
      </c>
      <c r="BC14" s="1229">
        <v>78384</v>
      </c>
      <c r="BD14" s="1146">
        <v>13634</v>
      </c>
      <c r="BE14" s="1146">
        <v>1771</v>
      </c>
      <c r="BF14" s="1146">
        <v>134</v>
      </c>
      <c r="BG14" s="1146">
        <v>6304</v>
      </c>
      <c r="BH14" s="1146">
        <v>21857</v>
      </c>
      <c r="BI14" s="1146">
        <v>5906</v>
      </c>
      <c r="BJ14" s="1146">
        <v>5757</v>
      </c>
      <c r="BK14" s="1146">
        <v>2634</v>
      </c>
      <c r="BL14" s="1146">
        <v>9684</v>
      </c>
      <c r="BM14" s="1146">
        <v>10702</v>
      </c>
      <c r="BN14" s="1146">
        <v>131529</v>
      </c>
      <c r="BO14" s="1146">
        <v>36001</v>
      </c>
      <c r="BP14" s="1165">
        <v>7044</v>
      </c>
      <c r="BQ14" s="1159">
        <v>2008</v>
      </c>
      <c r="BR14" s="1159">
        <v>2008</v>
      </c>
      <c r="BS14" s="1206">
        <v>6389</v>
      </c>
      <c r="BT14" s="1146">
        <v>33748</v>
      </c>
      <c r="BU14" s="1146">
        <v>27173</v>
      </c>
      <c r="BV14" s="1146">
        <v>1801</v>
      </c>
      <c r="BW14" s="1146">
        <v>19373</v>
      </c>
      <c r="BX14" s="1146">
        <v>293907</v>
      </c>
      <c r="BY14" s="1146">
        <v>65593</v>
      </c>
      <c r="BZ14" s="1146">
        <v>1586</v>
      </c>
      <c r="CA14" s="1146">
        <v>16821</v>
      </c>
      <c r="CB14" s="1146">
        <v>134417</v>
      </c>
      <c r="CC14" s="1146">
        <v>8928</v>
      </c>
      <c r="CD14" s="1146">
        <v>7582</v>
      </c>
      <c r="CE14" s="1146">
        <v>28816</v>
      </c>
      <c r="CF14" s="1146">
        <v>26753</v>
      </c>
      <c r="CG14" s="1234">
        <v>3410</v>
      </c>
      <c r="CH14" s="1159">
        <v>2008</v>
      </c>
      <c r="CI14" s="1159">
        <v>2008</v>
      </c>
      <c r="CJ14" s="1206">
        <v>138487</v>
      </c>
      <c r="CK14" s="1146">
        <v>179</v>
      </c>
      <c r="CL14" s="1146">
        <v>2598</v>
      </c>
      <c r="CM14" s="1146">
        <v>135710</v>
      </c>
      <c r="CN14" s="1146">
        <v>124063</v>
      </c>
      <c r="CO14" s="1146">
        <v>10167</v>
      </c>
      <c r="CP14" s="1146">
        <v>2614</v>
      </c>
      <c r="CQ14" s="1146">
        <v>9137</v>
      </c>
      <c r="CR14" s="1146">
        <v>419</v>
      </c>
      <c r="CS14" s="1146">
        <v>1085</v>
      </c>
      <c r="CT14" s="1146">
        <v>273</v>
      </c>
      <c r="CU14" s="1146">
        <v>1777</v>
      </c>
      <c r="CV14" s="1146">
        <v>221</v>
      </c>
      <c r="CW14" s="1234">
        <v>4831</v>
      </c>
      <c r="CX14" s="1159">
        <v>2008</v>
      </c>
      <c r="CY14" s="1159">
        <v>2008</v>
      </c>
      <c r="CZ14" s="1206">
        <v>4839</v>
      </c>
      <c r="DA14" s="1146">
        <v>1996</v>
      </c>
      <c r="DB14" s="1146">
        <v>1380</v>
      </c>
      <c r="DC14" s="1146">
        <v>1217</v>
      </c>
      <c r="DD14" s="1146">
        <v>15219</v>
      </c>
      <c r="DE14" s="1146">
        <v>22560</v>
      </c>
      <c r="DF14" s="1146">
        <v>341</v>
      </c>
      <c r="DG14" s="1146">
        <v>27165</v>
      </c>
      <c r="DH14" s="1146">
        <v>3175</v>
      </c>
      <c r="DI14" s="1146">
        <v>3836</v>
      </c>
      <c r="DJ14" s="1146">
        <v>11811</v>
      </c>
      <c r="DK14" s="1146">
        <v>319757</v>
      </c>
      <c r="DL14" s="1146">
        <v>101344</v>
      </c>
      <c r="DM14" s="1146">
        <v>21314</v>
      </c>
      <c r="DN14" s="1234">
        <v>25389</v>
      </c>
      <c r="DO14" s="1159">
        <v>2008</v>
      </c>
      <c r="DP14" s="1159">
        <v>2008</v>
      </c>
      <c r="DQ14" s="1206">
        <v>54640</v>
      </c>
      <c r="DR14" s="1146">
        <v>206803</v>
      </c>
      <c r="DS14" s="1146">
        <v>195601</v>
      </c>
      <c r="DT14" s="1146">
        <v>11202</v>
      </c>
      <c r="DU14" s="1146">
        <v>11610</v>
      </c>
      <c r="DV14" s="1146">
        <v>327786</v>
      </c>
      <c r="DW14" s="1146">
        <v>321140</v>
      </c>
      <c r="DX14" s="1146">
        <v>6646</v>
      </c>
      <c r="DY14" s="1146">
        <v>200906</v>
      </c>
      <c r="DZ14" s="1146">
        <v>32189</v>
      </c>
      <c r="EA14" s="1146">
        <v>640</v>
      </c>
      <c r="EB14" s="1234">
        <v>35844</v>
      </c>
      <c r="EC14" s="1159">
        <v>2008</v>
      </c>
      <c r="ED14" s="1159">
        <v>2008</v>
      </c>
      <c r="EE14" s="1206">
        <v>4034</v>
      </c>
      <c r="EF14" s="1146">
        <v>10395</v>
      </c>
      <c r="EG14" s="1146">
        <v>30610</v>
      </c>
      <c r="EH14" s="1146">
        <v>59053</v>
      </c>
      <c r="EI14" s="1146">
        <v>423</v>
      </c>
      <c r="EJ14" s="1146">
        <v>27718</v>
      </c>
      <c r="EK14" s="1146">
        <v>717041</v>
      </c>
      <c r="EL14" s="1146">
        <v>146988</v>
      </c>
      <c r="EM14" s="1146">
        <v>10413</v>
      </c>
      <c r="EN14" s="1146">
        <v>106583</v>
      </c>
      <c r="EO14" s="1146">
        <v>87371</v>
      </c>
      <c r="EP14" s="1146">
        <v>75528</v>
      </c>
      <c r="EQ14" s="1146">
        <v>193281</v>
      </c>
      <c r="ER14" s="1234">
        <v>96877</v>
      </c>
      <c r="ES14" s="1159">
        <v>2008</v>
      </c>
    </row>
    <row r="15" spans="1:152" s="309" customFormat="1" ht="54.95" customHeight="1">
      <c r="A15" s="1151" t="s">
        <v>623</v>
      </c>
      <c r="B15" s="1164">
        <v>3.41</v>
      </c>
      <c r="C15" s="1145">
        <v>44.96</v>
      </c>
      <c r="D15" s="1144">
        <v>60.5</v>
      </c>
      <c r="E15" s="1146">
        <v>3853189</v>
      </c>
      <c r="F15" s="1146">
        <v>3699554</v>
      </c>
      <c r="G15" s="1146">
        <v>3322171</v>
      </c>
      <c r="H15" s="1146">
        <v>161681</v>
      </c>
      <c r="I15" s="1146">
        <v>14054</v>
      </c>
      <c r="J15" s="1146">
        <v>201647</v>
      </c>
      <c r="K15" s="1146">
        <v>153635</v>
      </c>
      <c r="L15" s="1146">
        <v>3036739</v>
      </c>
      <c r="M15" s="1146">
        <v>2310344</v>
      </c>
      <c r="N15" s="1146">
        <v>303642</v>
      </c>
      <c r="O15" s="1146">
        <v>20613</v>
      </c>
      <c r="P15" s="1146">
        <v>15377</v>
      </c>
      <c r="Q15" s="1146">
        <v>19985</v>
      </c>
      <c r="R15" s="1146">
        <v>43849</v>
      </c>
      <c r="S15" s="1146">
        <v>8608</v>
      </c>
      <c r="T15" s="1165">
        <v>19950</v>
      </c>
      <c r="U15" s="1160">
        <v>2009</v>
      </c>
      <c r="V15" s="1160">
        <v>2009</v>
      </c>
      <c r="W15" s="1206">
        <v>6374</v>
      </c>
      <c r="X15" s="1146">
        <v>6281</v>
      </c>
      <c r="Y15" s="1146">
        <v>31184</v>
      </c>
      <c r="Z15" s="1146">
        <v>2747</v>
      </c>
      <c r="AA15" s="1146">
        <v>36593</v>
      </c>
      <c r="AB15" s="1146">
        <v>29923</v>
      </c>
      <c r="AC15" s="1146">
        <v>3932</v>
      </c>
      <c r="AD15" s="1146">
        <v>21619</v>
      </c>
      <c r="AE15" s="1146">
        <v>10057</v>
      </c>
      <c r="AF15" s="1146">
        <v>9590</v>
      </c>
      <c r="AG15" s="1146">
        <v>6389</v>
      </c>
      <c r="AH15" s="1146">
        <v>10571</v>
      </c>
      <c r="AI15" s="1146">
        <v>27457</v>
      </c>
      <c r="AJ15" s="1146">
        <v>9032</v>
      </c>
      <c r="AK15" s="1165">
        <v>18426</v>
      </c>
      <c r="AL15" s="1160">
        <v>2009</v>
      </c>
      <c r="AM15" s="1160">
        <v>2009</v>
      </c>
      <c r="AN15" s="1267">
        <v>146098</v>
      </c>
      <c r="AO15" s="1146">
        <v>105960</v>
      </c>
      <c r="AP15" s="1146">
        <v>8556</v>
      </c>
      <c r="AQ15" s="1146">
        <v>6986</v>
      </c>
      <c r="AR15" s="1146">
        <v>4506</v>
      </c>
      <c r="AS15" s="1146">
        <v>19803</v>
      </c>
      <c r="AT15" s="1146">
        <v>287</v>
      </c>
      <c r="AU15" s="1146">
        <v>216677</v>
      </c>
      <c r="AV15" s="1146">
        <v>44589</v>
      </c>
      <c r="AW15" s="1146">
        <v>16945</v>
      </c>
      <c r="AX15" s="1146">
        <v>21125</v>
      </c>
      <c r="AY15" s="1146">
        <v>36904</v>
      </c>
      <c r="AZ15" s="1234">
        <v>97114</v>
      </c>
      <c r="BA15" s="1160">
        <v>2009</v>
      </c>
      <c r="BB15" s="1160">
        <v>2009</v>
      </c>
      <c r="BC15" s="1229">
        <v>83849</v>
      </c>
      <c r="BD15" s="1146">
        <v>13853</v>
      </c>
      <c r="BE15" s="1146">
        <v>1431</v>
      </c>
      <c r="BF15" s="1146">
        <v>174</v>
      </c>
      <c r="BG15" s="1146">
        <v>7033</v>
      </c>
      <c r="BH15" s="1146">
        <v>21401</v>
      </c>
      <c r="BI15" s="1146">
        <v>6792</v>
      </c>
      <c r="BJ15" s="1146">
        <v>7455</v>
      </c>
      <c r="BK15" s="1146">
        <v>2316</v>
      </c>
      <c r="BL15" s="1146">
        <v>10516</v>
      </c>
      <c r="BM15" s="1146">
        <v>12877</v>
      </c>
      <c r="BN15" s="1146">
        <v>142343</v>
      </c>
      <c r="BO15" s="1146">
        <v>38294</v>
      </c>
      <c r="BP15" s="1165">
        <v>7259</v>
      </c>
      <c r="BQ15" s="1160">
        <v>2009</v>
      </c>
      <c r="BR15" s="1160">
        <v>2009</v>
      </c>
      <c r="BS15" s="1206">
        <v>6477</v>
      </c>
      <c r="BT15" s="1146">
        <v>39743</v>
      </c>
      <c r="BU15" s="1146">
        <v>29085</v>
      </c>
      <c r="BV15" s="1146">
        <v>1139</v>
      </c>
      <c r="BW15" s="1146">
        <v>20345</v>
      </c>
      <c r="BX15" s="1146">
        <v>290973</v>
      </c>
      <c r="BY15" s="1146">
        <v>83523</v>
      </c>
      <c r="BZ15" s="1146">
        <v>1460</v>
      </c>
      <c r="CA15" s="1146">
        <v>17017</v>
      </c>
      <c r="CB15" s="1146">
        <v>116573</v>
      </c>
      <c r="CC15" s="1146">
        <v>11052</v>
      </c>
      <c r="CD15" s="1146">
        <v>6966</v>
      </c>
      <c r="CE15" s="1146">
        <v>26077</v>
      </c>
      <c r="CF15" s="1146">
        <v>25245</v>
      </c>
      <c r="CG15" s="1234">
        <v>3061</v>
      </c>
      <c r="CH15" s="1160">
        <v>2009</v>
      </c>
      <c r="CI15" s="1160">
        <v>2009</v>
      </c>
      <c r="CJ15" s="1206">
        <v>136071</v>
      </c>
      <c r="CK15" s="1146">
        <v>171</v>
      </c>
      <c r="CL15" s="1146">
        <v>2067</v>
      </c>
      <c r="CM15" s="1146">
        <v>133833</v>
      </c>
      <c r="CN15" s="1146">
        <v>123349</v>
      </c>
      <c r="CO15" s="1146">
        <v>10133</v>
      </c>
      <c r="CP15" s="1146">
        <v>2749</v>
      </c>
      <c r="CQ15" s="1146">
        <v>9705</v>
      </c>
      <c r="CR15" s="1146">
        <v>285</v>
      </c>
      <c r="CS15" s="1146">
        <v>1173</v>
      </c>
      <c r="CT15" s="1146">
        <v>307</v>
      </c>
      <c r="CU15" s="1146">
        <v>1000</v>
      </c>
      <c r="CV15" s="1146">
        <v>77</v>
      </c>
      <c r="CW15" s="1234">
        <v>5254</v>
      </c>
      <c r="CX15" s="1160">
        <v>2009</v>
      </c>
      <c r="CY15" s="1160">
        <v>2009</v>
      </c>
      <c r="CZ15" s="1206">
        <v>4970</v>
      </c>
      <c r="DA15" s="1146">
        <v>2280</v>
      </c>
      <c r="DB15" s="1146">
        <v>1617</v>
      </c>
      <c r="DC15" s="1146">
        <v>991</v>
      </c>
      <c r="DD15" s="1146">
        <v>14338</v>
      </c>
      <c r="DE15" s="1146">
        <v>24054</v>
      </c>
      <c r="DF15" s="1146">
        <v>370</v>
      </c>
      <c r="DG15" s="1146">
        <v>24612</v>
      </c>
      <c r="DH15" s="1146">
        <v>2907</v>
      </c>
      <c r="DI15" s="1146">
        <v>3784</v>
      </c>
      <c r="DJ15" s="1146">
        <v>12743</v>
      </c>
      <c r="DK15" s="1146">
        <v>325044</v>
      </c>
      <c r="DL15" s="1146">
        <v>113632</v>
      </c>
      <c r="DM15" s="1146">
        <v>22450</v>
      </c>
      <c r="DN15" s="1234">
        <v>25220</v>
      </c>
      <c r="DO15" s="1160">
        <v>2009</v>
      </c>
      <c r="DP15" s="1160">
        <v>2009</v>
      </c>
      <c r="DQ15" s="1206">
        <v>65963</v>
      </c>
      <c r="DR15" s="1146">
        <v>199368</v>
      </c>
      <c r="DS15" s="1146">
        <v>189015</v>
      </c>
      <c r="DT15" s="1146">
        <v>10352</v>
      </c>
      <c r="DU15" s="1146">
        <v>12044</v>
      </c>
      <c r="DV15" s="1146">
        <v>313522</v>
      </c>
      <c r="DW15" s="1146">
        <v>307961</v>
      </c>
      <c r="DX15" s="1146">
        <v>5561</v>
      </c>
      <c r="DY15" s="1146">
        <v>201319</v>
      </c>
      <c r="DZ15" s="1146">
        <v>28941</v>
      </c>
      <c r="EA15" s="1146">
        <v>649</v>
      </c>
      <c r="EB15" s="1234">
        <v>36957</v>
      </c>
      <c r="EC15" s="1160">
        <v>2009</v>
      </c>
      <c r="ED15" s="1160">
        <v>2009</v>
      </c>
      <c r="EE15" s="1206">
        <v>3838</v>
      </c>
      <c r="EF15" s="1146">
        <v>10438</v>
      </c>
      <c r="EG15" s="1146">
        <v>30911</v>
      </c>
      <c r="EH15" s="1146">
        <v>60087</v>
      </c>
      <c r="EI15" s="1146">
        <v>520</v>
      </c>
      <c r="EJ15" s="1146">
        <v>28978</v>
      </c>
      <c r="EK15" s="1146">
        <v>726395</v>
      </c>
      <c r="EL15" s="1146">
        <v>131486</v>
      </c>
      <c r="EM15" s="1146">
        <v>12445</v>
      </c>
      <c r="EN15" s="1146">
        <v>108708</v>
      </c>
      <c r="EO15" s="1146">
        <v>91443</v>
      </c>
      <c r="EP15" s="1146">
        <v>78840</v>
      </c>
      <c r="EQ15" s="1146">
        <v>206717</v>
      </c>
      <c r="ER15" s="1234">
        <v>96756</v>
      </c>
      <c r="ES15" s="1160">
        <v>2009</v>
      </c>
    </row>
    <row r="16" spans="1:152" s="310" customFormat="1" ht="54.95" customHeight="1">
      <c r="A16" s="1151" t="s">
        <v>473</v>
      </c>
      <c r="B16" s="1164">
        <v>3.4</v>
      </c>
      <c r="C16" s="1145">
        <v>45.31</v>
      </c>
      <c r="D16" s="1144">
        <v>60.6</v>
      </c>
      <c r="E16" s="1146">
        <v>4007671</v>
      </c>
      <c r="F16" s="1146">
        <v>3880980</v>
      </c>
      <c r="G16" s="1146">
        <v>3479205</v>
      </c>
      <c r="H16" s="1146">
        <v>175902</v>
      </c>
      <c r="I16" s="1146">
        <v>13143</v>
      </c>
      <c r="J16" s="1146">
        <v>212730</v>
      </c>
      <c r="K16" s="1146">
        <v>126691</v>
      </c>
      <c r="L16" s="1146">
        <v>3209504</v>
      </c>
      <c r="M16" s="1146">
        <v>2435102</v>
      </c>
      <c r="N16" s="1146">
        <v>318783</v>
      </c>
      <c r="O16" s="1146">
        <v>17162</v>
      </c>
      <c r="P16" s="1146">
        <v>16143</v>
      </c>
      <c r="Q16" s="1146">
        <v>21671</v>
      </c>
      <c r="R16" s="1146">
        <v>45827</v>
      </c>
      <c r="S16" s="1146">
        <v>10001</v>
      </c>
      <c r="T16" s="1165">
        <v>19804</v>
      </c>
      <c r="U16" s="1160">
        <v>2010</v>
      </c>
      <c r="V16" s="1160">
        <v>2010</v>
      </c>
      <c r="W16" s="1206">
        <v>6431</v>
      </c>
      <c r="X16" s="1146">
        <v>6499</v>
      </c>
      <c r="Y16" s="1146">
        <v>31772</v>
      </c>
      <c r="Z16" s="1146">
        <v>2671</v>
      </c>
      <c r="AA16" s="1146">
        <v>38491</v>
      </c>
      <c r="AB16" s="1146">
        <v>35930</v>
      </c>
      <c r="AC16" s="1146">
        <v>3919</v>
      </c>
      <c r="AD16" s="1146">
        <v>23779</v>
      </c>
      <c r="AE16" s="1146">
        <v>9916</v>
      </c>
      <c r="AF16" s="1146">
        <v>10369</v>
      </c>
      <c r="AG16" s="1146">
        <v>7187</v>
      </c>
      <c r="AH16" s="1146">
        <v>11210</v>
      </c>
      <c r="AI16" s="1146">
        <v>28411</v>
      </c>
      <c r="AJ16" s="1146">
        <v>9616</v>
      </c>
      <c r="AK16" s="1165">
        <v>18795</v>
      </c>
      <c r="AL16" s="1160">
        <v>2010</v>
      </c>
      <c r="AM16" s="1160">
        <v>2010</v>
      </c>
      <c r="AN16" s="1267">
        <v>158012</v>
      </c>
      <c r="AO16" s="1146">
        <v>112920</v>
      </c>
      <c r="AP16" s="1146">
        <v>9727</v>
      </c>
      <c r="AQ16" s="1146">
        <v>7589</v>
      </c>
      <c r="AR16" s="1146">
        <v>4732</v>
      </c>
      <c r="AS16" s="1146">
        <v>22747</v>
      </c>
      <c r="AT16" s="1146">
        <v>297</v>
      </c>
      <c r="AU16" s="1146">
        <v>231087</v>
      </c>
      <c r="AV16" s="1146">
        <v>48739</v>
      </c>
      <c r="AW16" s="1146">
        <v>15379</v>
      </c>
      <c r="AX16" s="1146">
        <v>21114</v>
      </c>
      <c r="AY16" s="1146">
        <v>37494</v>
      </c>
      <c r="AZ16" s="1234">
        <v>108360</v>
      </c>
      <c r="BA16" s="1160">
        <v>2010</v>
      </c>
      <c r="BB16" s="1160">
        <v>2010</v>
      </c>
      <c r="BC16" s="1229">
        <v>93972</v>
      </c>
      <c r="BD16" s="1146">
        <v>14834</v>
      </c>
      <c r="BE16" s="1146">
        <v>1661</v>
      </c>
      <c r="BF16" s="1146">
        <v>188</v>
      </c>
      <c r="BG16" s="1146">
        <v>8121</v>
      </c>
      <c r="BH16" s="1146">
        <v>23387</v>
      </c>
      <c r="BI16" s="1146">
        <v>7350</v>
      </c>
      <c r="BJ16" s="1146">
        <v>7782</v>
      </c>
      <c r="BK16" s="1146">
        <v>2177</v>
      </c>
      <c r="BL16" s="1146">
        <v>11349</v>
      </c>
      <c r="BM16" s="1146">
        <v>17123</v>
      </c>
      <c r="BN16" s="1146">
        <v>151101</v>
      </c>
      <c r="BO16" s="1146">
        <v>40503</v>
      </c>
      <c r="BP16" s="1165">
        <v>7782</v>
      </c>
      <c r="BQ16" s="1160">
        <v>2010</v>
      </c>
      <c r="BR16" s="1160">
        <v>2010</v>
      </c>
      <c r="BS16" s="1206">
        <v>7274</v>
      </c>
      <c r="BT16" s="1146">
        <v>43860</v>
      </c>
      <c r="BU16" s="1146">
        <v>26198</v>
      </c>
      <c r="BV16" s="1146">
        <v>1201</v>
      </c>
      <c r="BW16" s="1146">
        <v>24283</v>
      </c>
      <c r="BX16" s="1146">
        <v>293848</v>
      </c>
      <c r="BY16" s="1146">
        <v>74220</v>
      </c>
      <c r="BZ16" s="1146">
        <v>1505</v>
      </c>
      <c r="CA16" s="1146">
        <v>17443</v>
      </c>
      <c r="CB16" s="1146">
        <v>121093</v>
      </c>
      <c r="CC16" s="1146">
        <v>16781</v>
      </c>
      <c r="CD16" s="1146">
        <v>6776</v>
      </c>
      <c r="CE16" s="1146">
        <v>23674</v>
      </c>
      <c r="CF16" s="1146">
        <v>29560</v>
      </c>
      <c r="CG16" s="1234">
        <v>2796</v>
      </c>
      <c r="CH16" s="1160">
        <v>2010</v>
      </c>
      <c r="CI16" s="1160">
        <v>2010</v>
      </c>
      <c r="CJ16" s="1206">
        <v>142480</v>
      </c>
      <c r="CK16" s="1146">
        <v>202</v>
      </c>
      <c r="CL16" s="1146">
        <v>1837</v>
      </c>
      <c r="CM16" s="1146">
        <v>140442</v>
      </c>
      <c r="CN16" s="1146">
        <v>139924</v>
      </c>
      <c r="CO16" s="1146">
        <v>9970</v>
      </c>
      <c r="CP16" s="1146">
        <v>2560</v>
      </c>
      <c r="CQ16" s="1146">
        <v>10834</v>
      </c>
      <c r="CR16" s="1146">
        <v>387</v>
      </c>
      <c r="CS16" s="1146">
        <v>1314</v>
      </c>
      <c r="CT16" s="1146">
        <v>217</v>
      </c>
      <c r="CU16" s="1146">
        <v>1281</v>
      </c>
      <c r="CV16" s="1146">
        <v>106</v>
      </c>
      <c r="CW16" s="1234">
        <v>5621</v>
      </c>
      <c r="CX16" s="1160">
        <v>2010</v>
      </c>
      <c r="CY16" s="1160">
        <v>2010</v>
      </c>
      <c r="CZ16" s="1206">
        <v>5387</v>
      </c>
      <c r="DA16" s="1146">
        <v>2374</v>
      </c>
      <c r="DB16" s="1146">
        <v>1715</v>
      </c>
      <c r="DC16" s="1146">
        <v>1093</v>
      </c>
      <c r="DD16" s="1146">
        <v>16497</v>
      </c>
      <c r="DE16" s="1146">
        <v>26195</v>
      </c>
      <c r="DF16" s="1146">
        <v>294</v>
      </c>
      <c r="DG16" s="1146">
        <v>25889</v>
      </c>
      <c r="DH16" s="1146">
        <v>2701</v>
      </c>
      <c r="DI16" s="1146">
        <v>4362</v>
      </c>
      <c r="DJ16" s="1146">
        <v>21128</v>
      </c>
      <c r="DK16" s="1146">
        <v>332077</v>
      </c>
      <c r="DL16" s="1146">
        <v>118663</v>
      </c>
      <c r="DM16" s="1146">
        <v>23899</v>
      </c>
      <c r="DN16" s="1234">
        <v>23746</v>
      </c>
      <c r="DO16" s="1160">
        <v>2010</v>
      </c>
      <c r="DP16" s="1160">
        <v>2010</v>
      </c>
      <c r="DQ16" s="1206">
        <v>71018</v>
      </c>
      <c r="DR16" s="1146">
        <v>198319</v>
      </c>
      <c r="DS16" s="1146">
        <v>187396</v>
      </c>
      <c r="DT16" s="1146">
        <v>10923</v>
      </c>
      <c r="DU16" s="1146">
        <v>15095</v>
      </c>
      <c r="DV16" s="1146">
        <v>325707</v>
      </c>
      <c r="DW16" s="1146">
        <v>319720</v>
      </c>
      <c r="DX16" s="1146">
        <v>5987</v>
      </c>
      <c r="DY16" s="1146">
        <v>219701</v>
      </c>
      <c r="DZ16" s="1146">
        <v>30046</v>
      </c>
      <c r="EA16" s="1146">
        <v>696</v>
      </c>
      <c r="EB16" s="1234">
        <v>40271</v>
      </c>
      <c r="EC16" s="1160">
        <v>2010</v>
      </c>
      <c r="ED16" s="1160">
        <v>2010</v>
      </c>
      <c r="EE16" s="1206">
        <v>4295</v>
      </c>
      <c r="EF16" s="1146">
        <v>11939</v>
      </c>
      <c r="EG16" s="1146">
        <v>39962</v>
      </c>
      <c r="EH16" s="1146">
        <v>65174</v>
      </c>
      <c r="EI16" s="1146">
        <v>764</v>
      </c>
      <c r="EJ16" s="1146">
        <v>26553</v>
      </c>
      <c r="EK16" s="1146">
        <v>774402</v>
      </c>
      <c r="EL16" s="1146">
        <v>147105</v>
      </c>
      <c r="EM16" s="1146">
        <v>10854</v>
      </c>
      <c r="EN16" s="1146">
        <v>118405</v>
      </c>
      <c r="EO16" s="1146">
        <v>97734</v>
      </c>
      <c r="EP16" s="1146">
        <v>91643</v>
      </c>
      <c r="EQ16" s="1146">
        <v>212807</v>
      </c>
      <c r="ER16" s="1234">
        <v>95854</v>
      </c>
      <c r="ES16" s="1160">
        <v>2010</v>
      </c>
    </row>
    <row r="17" spans="1:152" s="310" customFormat="1" ht="65.099999999999994" customHeight="1">
      <c r="A17" s="1152" t="s">
        <v>1677</v>
      </c>
      <c r="B17" s="1166">
        <v>3.37</v>
      </c>
      <c r="C17" s="1148">
        <v>45.74</v>
      </c>
      <c r="D17" s="1147">
        <v>61.59</v>
      </c>
      <c r="E17" s="1149">
        <v>4248.6000000000004</v>
      </c>
      <c r="F17" s="1149">
        <v>4116.1000000000004</v>
      </c>
      <c r="G17" s="1149">
        <v>3670.1</v>
      </c>
      <c r="H17" s="1149">
        <v>183.3</v>
      </c>
      <c r="I17" s="1149">
        <v>13.3</v>
      </c>
      <c r="J17" s="1149">
        <v>2172.1999999999998</v>
      </c>
      <c r="K17" s="1149">
        <v>132.4</v>
      </c>
      <c r="L17" s="1149">
        <v>3364.6</v>
      </c>
      <c r="M17" s="1149">
        <v>2531.3000000000002</v>
      </c>
      <c r="N17" s="1149">
        <v>339.5</v>
      </c>
      <c r="O17" s="1149">
        <v>18.899999999999999</v>
      </c>
      <c r="P17" s="1149">
        <v>17.2</v>
      </c>
      <c r="Q17" s="1149">
        <v>22.9</v>
      </c>
      <c r="R17" s="1149">
        <v>48.3</v>
      </c>
      <c r="S17" s="1149">
        <v>11.7</v>
      </c>
      <c r="T17" s="1167">
        <v>20</v>
      </c>
      <c r="U17" s="1161">
        <v>2011</v>
      </c>
      <c r="V17" s="1161">
        <v>2011</v>
      </c>
      <c r="W17" s="1207">
        <v>7.1</v>
      </c>
      <c r="X17" s="1149">
        <v>7</v>
      </c>
      <c r="Y17" s="1149">
        <v>32.4</v>
      </c>
      <c r="Z17" s="1149">
        <v>2.6</v>
      </c>
      <c r="AA17" s="1149">
        <v>40.83</v>
      </c>
      <c r="AB17" s="1149">
        <v>35.200000000000003</v>
      </c>
      <c r="AC17" s="1149">
        <v>4.0999999999999996</v>
      </c>
      <c r="AD17" s="1149">
        <v>26.4</v>
      </c>
      <c r="AE17" s="1149">
        <v>13.4</v>
      </c>
      <c r="AF17" s="1149">
        <v>10.5</v>
      </c>
      <c r="AG17" s="1149">
        <v>8.1</v>
      </c>
      <c r="AH17" s="1149">
        <v>11.8</v>
      </c>
      <c r="AI17" s="1149">
        <v>28.1</v>
      </c>
      <c r="AJ17" s="1149">
        <v>9.9</v>
      </c>
      <c r="AK17" s="1167">
        <v>18.100000000000001</v>
      </c>
      <c r="AL17" s="1161">
        <v>2011</v>
      </c>
      <c r="AM17" s="1161">
        <v>2011</v>
      </c>
      <c r="AN17" s="1268">
        <v>171.7</v>
      </c>
      <c r="AO17" s="1149">
        <v>123.8</v>
      </c>
      <c r="AP17" s="1149">
        <v>9.9</v>
      </c>
      <c r="AQ17" s="1149">
        <v>8</v>
      </c>
      <c r="AR17" s="1149">
        <v>4.5</v>
      </c>
      <c r="AS17" s="1149">
        <v>25</v>
      </c>
      <c r="AT17" s="1149">
        <v>0.3</v>
      </c>
      <c r="AU17" s="1149">
        <v>243.2</v>
      </c>
      <c r="AV17" s="1149">
        <v>55.5</v>
      </c>
      <c r="AW17" s="1149">
        <v>15.7</v>
      </c>
      <c r="AX17" s="1149">
        <v>21</v>
      </c>
      <c r="AY17" s="1149">
        <v>41.3</v>
      </c>
      <c r="AZ17" s="1235">
        <v>109.4</v>
      </c>
      <c r="BA17" s="1161">
        <v>2011</v>
      </c>
      <c r="BB17" s="1161">
        <v>2011</v>
      </c>
      <c r="BC17" s="1230">
        <v>95.6</v>
      </c>
      <c r="BD17" s="1149">
        <v>15.3</v>
      </c>
      <c r="BE17" s="1149">
        <v>1.6</v>
      </c>
      <c r="BF17" s="1149">
        <v>0.1</v>
      </c>
      <c r="BG17" s="1149">
        <v>8.1999999999999993</v>
      </c>
      <c r="BH17" s="1149">
        <v>23.4</v>
      </c>
      <c r="BI17" s="1149">
        <v>8.3000000000000007</v>
      </c>
      <c r="BJ17" s="1149">
        <v>8</v>
      </c>
      <c r="BK17" s="1149">
        <v>2.8</v>
      </c>
      <c r="BL17" s="1149">
        <v>11.7</v>
      </c>
      <c r="BM17" s="1149">
        <v>15.7</v>
      </c>
      <c r="BN17" s="1149">
        <v>159.9</v>
      </c>
      <c r="BO17" s="1149">
        <v>42</v>
      </c>
      <c r="BP17" s="1167">
        <v>7.8</v>
      </c>
      <c r="BQ17" s="1161">
        <v>2011</v>
      </c>
      <c r="BR17" s="1161">
        <v>2011</v>
      </c>
      <c r="BS17" s="1207">
        <v>7.8</v>
      </c>
      <c r="BT17" s="1149">
        <v>46.7</v>
      </c>
      <c r="BU17" s="1149">
        <v>30.6</v>
      </c>
      <c r="BV17" s="1149">
        <v>1.3</v>
      </c>
      <c r="BW17" s="1149">
        <v>23.5</v>
      </c>
      <c r="BX17" s="1149">
        <v>303.60000000000002</v>
      </c>
      <c r="BY17" s="1149">
        <v>68.900000000000006</v>
      </c>
      <c r="BZ17" s="1149">
        <v>1</v>
      </c>
      <c r="CA17" s="1149">
        <v>18.899999999999999</v>
      </c>
      <c r="CB17" s="1149">
        <v>134.4</v>
      </c>
      <c r="CC17" s="1149">
        <v>15.8</v>
      </c>
      <c r="CD17" s="1149">
        <v>6.4</v>
      </c>
      <c r="CE17" s="1149">
        <v>21.5</v>
      </c>
      <c r="CF17" s="1149">
        <v>32.4</v>
      </c>
      <c r="CG17" s="1235">
        <v>3.8</v>
      </c>
      <c r="CH17" s="1161">
        <v>2011</v>
      </c>
      <c r="CI17" s="1161">
        <v>2011</v>
      </c>
      <c r="CJ17" s="1207">
        <v>146.80000000000001</v>
      </c>
      <c r="CK17" s="1149">
        <v>0.2</v>
      </c>
      <c r="CL17" s="1149">
        <v>2.8</v>
      </c>
      <c r="CM17" s="1149">
        <v>143.69999999999999</v>
      </c>
      <c r="CN17" s="1149">
        <v>144.30000000000001</v>
      </c>
      <c r="CO17" s="1149">
        <v>10.3</v>
      </c>
      <c r="CP17" s="1149">
        <v>2</v>
      </c>
      <c r="CQ17" s="1149">
        <v>10.3</v>
      </c>
      <c r="CR17" s="1149">
        <v>0.3</v>
      </c>
      <c r="CS17" s="1149">
        <v>1.2</v>
      </c>
      <c r="CT17" s="1149">
        <v>0.2</v>
      </c>
      <c r="CU17" s="1149">
        <v>1.7</v>
      </c>
      <c r="CV17" s="1149">
        <v>0.1</v>
      </c>
      <c r="CW17" s="1235">
        <v>7</v>
      </c>
      <c r="CX17" s="1161">
        <v>2011</v>
      </c>
      <c r="CY17" s="1161">
        <v>2011</v>
      </c>
      <c r="CZ17" s="1207">
        <v>6.8</v>
      </c>
      <c r="DA17" s="1149">
        <v>2.2999999999999998</v>
      </c>
      <c r="DB17" s="1149">
        <v>1.9</v>
      </c>
      <c r="DC17" s="1149">
        <v>1.1000000000000001</v>
      </c>
      <c r="DD17" s="1149">
        <v>17</v>
      </c>
      <c r="DE17" s="1149">
        <v>28.3</v>
      </c>
      <c r="DF17" s="1149">
        <v>0.4</v>
      </c>
      <c r="DG17" s="1149">
        <v>24.1</v>
      </c>
      <c r="DH17" s="1149">
        <v>2.4</v>
      </c>
      <c r="DI17" s="1149">
        <v>5.2</v>
      </c>
      <c r="DJ17" s="1149">
        <v>20.8</v>
      </c>
      <c r="DK17" s="1149">
        <v>327.60000000000002</v>
      </c>
      <c r="DL17" s="1149">
        <v>111.8</v>
      </c>
      <c r="DM17" s="1149">
        <v>25</v>
      </c>
      <c r="DN17" s="1235">
        <v>20.9</v>
      </c>
      <c r="DO17" s="1161">
        <v>2011</v>
      </c>
      <c r="DP17" s="1161">
        <v>2011</v>
      </c>
      <c r="DQ17" s="1207">
        <v>65.8</v>
      </c>
      <c r="DR17" s="1149">
        <v>200</v>
      </c>
      <c r="DS17" s="1149">
        <v>188.8</v>
      </c>
      <c r="DT17" s="1149">
        <v>11.2</v>
      </c>
      <c r="DU17" s="1149">
        <v>15.7</v>
      </c>
      <c r="DV17" s="1149">
        <v>335.4</v>
      </c>
      <c r="DW17" s="1149">
        <v>328.4</v>
      </c>
      <c r="DX17" s="1149">
        <v>6.9</v>
      </c>
      <c r="DY17" s="1149">
        <v>235.1</v>
      </c>
      <c r="DZ17" s="1149">
        <v>31.3</v>
      </c>
      <c r="EA17" s="1149">
        <v>883</v>
      </c>
      <c r="EB17" s="1235">
        <v>41.9</v>
      </c>
      <c r="EC17" s="1161">
        <v>2011</v>
      </c>
      <c r="ED17" s="1161">
        <v>2011</v>
      </c>
      <c r="EE17" s="1207">
        <v>3.9</v>
      </c>
      <c r="EF17" s="1149">
        <v>14.1</v>
      </c>
      <c r="EG17" s="1149">
        <v>46.8</v>
      </c>
      <c r="EH17" s="1149">
        <v>68.900000000000006</v>
      </c>
      <c r="EI17" s="1149">
        <v>0.4</v>
      </c>
      <c r="EJ17" s="1149">
        <v>26.6</v>
      </c>
      <c r="EK17" s="1149">
        <v>833.3</v>
      </c>
      <c r="EL17" s="1149">
        <v>160.9</v>
      </c>
      <c r="EM17" s="1149">
        <v>15.4</v>
      </c>
      <c r="EN17" s="1149">
        <v>127</v>
      </c>
      <c r="EO17" s="1149">
        <v>110.7</v>
      </c>
      <c r="EP17" s="1149">
        <v>98.9</v>
      </c>
      <c r="EQ17" s="1149">
        <v>218.2</v>
      </c>
      <c r="ER17" s="1235">
        <v>102</v>
      </c>
      <c r="ES17" s="1161">
        <v>2011</v>
      </c>
    </row>
    <row r="18" spans="1:152" s="309" customFormat="1" ht="54.95" customHeight="1">
      <c r="A18" s="1153" t="s">
        <v>485</v>
      </c>
      <c r="B18" s="1168">
        <v>3.38</v>
      </c>
      <c r="C18" s="1169">
        <v>44.89</v>
      </c>
      <c r="D18" s="1169">
        <v>59.88</v>
      </c>
      <c r="E18" s="1170">
        <v>4387.2</v>
      </c>
      <c r="F18" s="1170">
        <v>4193.8</v>
      </c>
      <c r="G18" s="1170">
        <v>3762.9</v>
      </c>
      <c r="H18" s="1170">
        <v>167.6</v>
      </c>
      <c r="I18" s="1170">
        <v>15.6</v>
      </c>
      <c r="J18" s="1170">
        <v>247.6</v>
      </c>
      <c r="K18" s="1170">
        <v>193.3</v>
      </c>
      <c r="L18" s="1171">
        <v>3478.8</v>
      </c>
      <c r="M18" s="1171">
        <v>2611.3000000000002</v>
      </c>
      <c r="N18" s="1171">
        <v>328.2</v>
      </c>
      <c r="O18" s="1171">
        <v>14.9</v>
      </c>
      <c r="P18" s="1171">
        <v>18.2</v>
      </c>
      <c r="Q18" s="1171">
        <v>23.5</v>
      </c>
      <c r="R18" s="1171">
        <v>48.1</v>
      </c>
      <c r="S18" s="1171">
        <v>10.9</v>
      </c>
      <c r="T18" s="1172">
        <v>22.1</v>
      </c>
      <c r="U18" s="1162" t="s">
        <v>485</v>
      </c>
      <c r="V18" s="1162" t="s">
        <v>485</v>
      </c>
      <c r="W18" s="1208">
        <v>7.7</v>
      </c>
      <c r="X18" s="1171">
        <v>6.6</v>
      </c>
      <c r="Y18" s="1171">
        <v>32.700000000000003</v>
      </c>
      <c r="Z18" s="1171">
        <v>3</v>
      </c>
      <c r="AA18" s="1171">
        <v>40.6</v>
      </c>
      <c r="AB18" s="1171">
        <v>33.1</v>
      </c>
      <c r="AC18" s="1171">
        <v>4.9000000000000004</v>
      </c>
      <c r="AD18" s="1171">
        <v>24.7</v>
      </c>
      <c r="AE18" s="1171">
        <v>7.6</v>
      </c>
      <c r="AF18" s="1171">
        <v>10</v>
      </c>
      <c r="AG18" s="1171">
        <v>8.5</v>
      </c>
      <c r="AH18" s="1171">
        <v>10.199999999999999</v>
      </c>
      <c r="AI18" s="1171">
        <v>27</v>
      </c>
      <c r="AJ18" s="1171">
        <v>9.6999999999999993</v>
      </c>
      <c r="AK18" s="1172">
        <v>17.3</v>
      </c>
      <c r="AL18" s="1162" t="s">
        <v>485</v>
      </c>
      <c r="AM18" s="1162" t="s">
        <v>485</v>
      </c>
      <c r="AN18" s="1269">
        <v>165.9</v>
      </c>
      <c r="AO18" s="1171">
        <v>120.7</v>
      </c>
      <c r="AP18" s="1171">
        <v>9.3000000000000007</v>
      </c>
      <c r="AQ18" s="1171">
        <v>8.5</v>
      </c>
      <c r="AR18" s="1171">
        <v>4.4000000000000004</v>
      </c>
      <c r="AS18" s="1171">
        <v>22.4</v>
      </c>
      <c r="AT18" s="1171">
        <v>0.3</v>
      </c>
      <c r="AU18" s="1171">
        <v>299</v>
      </c>
      <c r="AV18" s="1171">
        <v>54.5</v>
      </c>
      <c r="AW18" s="1171">
        <v>10.7</v>
      </c>
      <c r="AX18" s="1171">
        <v>21.6</v>
      </c>
      <c r="AY18" s="1171">
        <v>41</v>
      </c>
      <c r="AZ18" s="1236">
        <v>171</v>
      </c>
      <c r="BA18" s="1162" t="s">
        <v>485</v>
      </c>
      <c r="BB18" s="1162" t="s">
        <v>485</v>
      </c>
      <c r="BC18" s="1231">
        <v>92</v>
      </c>
      <c r="BD18" s="1171">
        <v>18.600000000000001</v>
      </c>
      <c r="BE18" s="1171">
        <v>1.3</v>
      </c>
      <c r="BF18" s="1171">
        <v>0.1</v>
      </c>
      <c r="BG18" s="1171">
        <v>7.5</v>
      </c>
      <c r="BH18" s="1171">
        <v>19.3</v>
      </c>
      <c r="BI18" s="1171">
        <v>7.2</v>
      </c>
      <c r="BJ18" s="1171">
        <v>7.9</v>
      </c>
      <c r="BK18" s="1171">
        <v>2.5</v>
      </c>
      <c r="BL18" s="1171">
        <v>10.5</v>
      </c>
      <c r="BM18" s="1171">
        <v>16.7</v>
      </c>
      <c r="BN18" s="1171">
        <v>164.1</v>
      </c>
      <c r="BO18" s="1171">
        <v>41.1</v>
      </c>
      <c r="BP18" s="1172">
        <v>8</v>
      </c>
      <c r="BQ18" s="1162" t="s">
        <v>485</v>
      </c>
      <c r="BR18" s="1162" t="s">
        <v>485</v>
      </c>
      <c r="BS18" s="1208">
        <v>8.1999999999999993</v>
      </c>
      <c r="BT18" s="1171">
        <v>49</v>
      </c>
      <c r="BU18" s="1171">
        <v>33.299999999999997</v>
      </c>
      <c r="BV18" s="1171">
        <v>1.5</v>
      </c>
      <c r="BW18" s="1171">
        <v>22.7</v>
      </c>
      <c r="BX18" s="1171">
        <v>288.8</v>
      </c>
      <c r="BY18" s="1171">
        <v>65.7</v>
      </c>
      <c r="BZ18" s="1171">
        <v>0.7</v>
      </c>
      <c r="CA18" s="1171">
        <v>18.3</v>
      </c>
      <c r="CB18" s="1171">
        <v>128.1</v>
      </c>
      <c r="CC18" s="1171">
        <v>14.9</v>
      </c>
      <c r="CD18" s="1171">
        <v>6.7</v>
      </c>
      <c r="CE18" s="1171">
        <v>21.3</v>
      </c>
      <c r="CF18" s="1171">
        <v>28.5</v>
      </c>
      <c r="CG18" s="1236">
        <v>4.2</v>
      </c>
      <c r="CH18" s="1162" t="s">
        <v>485</v>
      </c>
      <c r="CI18" s="1162" t="s">
        <v>485</v>
      </c>
      <c r="CJ18" s="1251">
        <v>144.9</v>
      </c>
      <c r="CK18" s="1252">
        <v>0.2</v>
      </c>
      <c r="CL18" s="1252">
        <v>3</v>
      </c>
      <c r="CM18" s="1252">
        <v>141.69999999999999</v>
      </c>
      <c r="CN18" s="1252">
        <v>150.1</v>
      </c>
      <c r="CO18" s="1252">
        <v>9.9</v>
      </c>
      <c r="CP18" s="1252">
        <v>3.5</v>
      </c>
      <c r="CQ18" s="1171">
        <v>13.3</v>
      </c>
      <c r="CR18" s="1171">
        <v>0.3</v>
      </c>
      <c r="CS18" s="1171">
        <v>0.9</v>
      </c>
      <c r="CT18" s="1171">
        <v>0.2</v>
      </c>
      <c r="CU18" s="1171">
        <v>3</v>
      </c>
      <c r="CV18" s="1171">
        <v>0.1</v>
      </c>
      <c r="CW18" s="1236">
        <v>6.2</v>
      </c>
      <c r="CX18" s="1162" t="s">
        <v>485</v>
      </c>
      <c r="CY18" s="1162" t="s">
        <v>485</v>
      </c>
      <c r="CZ18" s="1208">
        <v>5.0999999999999996</v>
      </c>
      <c r="DA18" s="1171">
        <v>2.7</v>
      </c>
      <c r="DB18" s="1171">
        <v>1.6</v>
      </c>
      <c r="DC18" s="1171">
        <v>1.2</v>
      </c>
      <c r="DD18" s="1171">
        <v>16</v>
      </c>
      <c r="DE18" s="1171">
        <v>27.7</v>
      </c>
      <c r="DF18" s="1171">
        <v>0.4</v>
      </c>
      <c r="DG18" s="1171">
        <v>31.2</v>
      </c>
      <c r="DH18" s="1171">
        <v>2.6</v>
      </c>
      <c r="DI18" s="1171">
        <v>6.1</v>
      </c>
      <c r="DJ18" s="1171">
        <v>17.2</v>
      </c>
      <c r="DK18" s="1171">
        <v>408.3</v>
      </c>
      <c r="DL18" s="1171">
        <v>194.4</v>
      </c>
      <c r="DM18" s="1171">
        <v>25.6</v>
      </c>
      <c r="DN18" s="1236">
        <v>20</v>
      </c>
      <c r="DO18" s="1162" t="s">
        <v>485</v>
      </c>
      <c r="DP18" s="1162" t="s">
        <v>485</v>
      </c>
      <c r="DQ18" s="1208">
        <v>148.6</v>
      </c>
      <c r="DR18" s="1171">
        <v>198.6</v>
      </c>
      <c r="DS18" s="1171">
        <v>185.7</v>
      </c>
      <c r="DT18" s="1171">
        <v>12.8</v>
      </c>
      <c r="DU18" s="1171">
        <v>15.2</v>
      </c>
      <c r="DV18" s="1171">
        <v>313.10000000000002</v>
      </c>
      <c r="DW18" s="1171">
        <v>305.10000000000002</v>
      </c>
      <c r="DX18" s="1171">
        <v>7.9</v>
      </c>
      <c r="DY18" s="1171">
        <v>229.3</v>
      </c>
      <c r="DZ18" s="1171">
        <v>33.200000000000003</v>
      </c>
      <c r="EA18" s="1171">
        <v>0.7</v>
      </c>
      <c r="EB18" s="1236">
        <v>43.7</v>
      </c>
      <c r="EC18" s="1162" t="s">
        <v>485</v>
      </c>
      <c r="ED18" s="1162" t="s">
        <v>485</v>
      </c>
      <c r="EE18" s="1208">
        <v>3.9</v>
      </c>
      <c r="EF18" s="1171">
        <v>14.2</v>
      </c>
      <c r="EG18" s="1171">
        <v>43</v>
      </c>
      <c r="EH18" s="1171">
        <v>67.400000000000006</v>
      </c>
      <c r="EI18" s="1171">
        <v>0.4</v>
      </c>
      <c r="EJ18" s="1171">
        <v>22.3</v>
      </c>
      <c r="EK18" s="1171">
        <v>867.5</v>
      </c>
      <c r="EL18" s="1171">
        <v>166.5</v>
      </c>
      <c r="EM18" s="1171">
        <v>13.9</v>
      </c>
      <c r="EN18" s="1171">
        <v>124.5</v>
      </c>
      <c r="EO18" s="1171">
        <v>103.8</v>
      </c>
      <c r="EP18" s="1171">
        <v>94.5</v>
      </c>
      <c r="EQ18" s="1171">
        <v>261.8</v>
      </c>
      <c r="ER18" s="1236">
        <v>102.1</v>
      </c>
      <c r="ES18" s="1162" t="s">
        <v>485</v>
      </c>
    </row>
    <row r="19" spans="1:152" s="309" customFormat="1" ht="54.95" customHeight="1">
      <c r="A19" s="1153" t="s">
        <v>831</v>
      </c>
      <c r="B19" s="1168">
        <v>3.36</v>
      </c>
      <c r="C19" s="1169">
        <v>45.58</v>
      </c>
      <c r="D19" s="1169">
        <v>61</v>
      </c>
      <c r="E19" s="1170">
        <v>4091.5</v>
      </c>
      <c r="F19" s="1170">
        <v>3974.1</v>
      </c>
      <c r="G19" s="1170">
        <v>3562.7</v>
      </c>
      <c r="H19" s="1170">
        <v>171.7</v>
      </c>
      <c r="I19" s="1170">
        <v>13.8</v>
      </c>
      <c r="J19" s="1170">
        <v>225.7</v>
      </c>
      <c r="K19" s="1170">
        <v>117.4</v>
      </c>
      <c r="L19" s="1171">
        <v>3252.8</v>
      </c>
      <c r="M19" s="1171">
        <v>2443.6999999999998</v>
      </c>
      <c r="N19" s="1171">
        <v>323.39999999999998</v>
      </c>
      <c r="O19" s="1171">
        <v>16.100000000000001</v>
      </c>
      <c r="P19" s="1171">
        <v>16.399999999999999</v>
      </c>
      <c r="Q19" s="1171">
        <v>21.6</v>
      </c>
      <c r="R19" s="1171">
        <v>45.7</v>
      </c>
      <c r="S19" s="1171">
        <v>11.1</v>
      </c>
      <c r="T19" s="1172">
        <v>16.8</v>
      </c>
      <c r="U19" s="1162" t="s">
        <v>831</v>
      </c>
      <c r="V19" s="1162" t="s">
        <v>831</v>
      </c>
      <c r="W19" s="1208">
        <v>6.2</v>
      </c>
      <c r="X19" s="1171">
        <v>6.1</v>
      </c>
      <c r="Y19" s="1171">
        <v>32.200000000000003</v>
      </c>
      <c r="Z19" s="1171">
        <v>2.1</v>
      </c>
      <c r="AA19" s="1171">
        <v>38.299999999999997</v>
      </c>
      <c r="AB19" s="1171">
        <v>39.799999999999997</v>
      </c>
      <c r="AC19" s="1171">
        <v>3.6</v>
      </c>
      <c r="AD19" s="1171">
        <v>27.8</v>
      </c>
      <c r="AE19" s="1171">
        <v>9.1</v>
      </c>
      <c r="AF19" s="1171">
        <v>9.9</v>
      </c>
      <c r="AG19" s="1171">
        <v>7.7</v>
      </c>
      <c r="AH19" s="1171">
        <v>12.1</v>
      </c>
      <c r="AI19" s="1171">
        <v>27.3</v>
      </c>
      <c r="AJ19" s="1171">
        <v>9.3000000000000007</v>
      </c>
      <c r="AK19" s="1172">
        <v>18</v>
      </c>
      <c r="AL19" s="1162" t="s">
        <v>831</v>
      </c>
      <c r="AM19" s="1162" t="s">
        <v>831</v>
      </c>
      <c r="AN19" s="1269">
        <v>169.4</v>
      </c>
      <c r="AO19" s="1171">
        <v>120.4</v>
      </c>
      <c r="AP19" s="1171">
        <v>9.8000000000000007</v>
      </c>
      <c r="AQ19" s="1171">
        <v>6.4</v>
      </c>
      <c r="AR19" s="1171">
        <v>5.7</v>
      </c>
      <c r="AS19" s="1171">
        <v>26.6</v>
      </c>
      <c r="AT19" s="1171">
        <v>0.3</v>
      </c>
      <c r="AU19" s="1171">
        <v>245</v>
      </c>
      <c r="AV19" s="1171">
        <v>54.4</v>
      </c>
      <c r="AW19" s="1171">
        <v>24.2</v>
      </c>
      <c r="AX19" s="1171">
        <v>20.399999999999999</v>
      </c>
      <c r="AY19" s="1171">
        <v>40.5</v>
      </c>
      <c r="AZ19" s="1236">
        <v>105.4</v>
      </c>
      <c r="BA19" s="1162" t="s">
        <v>831</v>
      </c>
      <c r="BB19" s="1162" t="s">
        <v>831</v>
      </c>
      <c r="BC19" s="1231">
        <v>99.1</v>
      </c>
      <c r="BD19" s="1171">
        <v>16.8</v>
      </c>
      <c r="BE19" s="1171">
        <v>1.5</v>
      </c>
      <c r="BF19" s="1171">
        <v>0.1</v>
      </c>
      <c r="BG19" s="1171">
        <v>7.3</v>
      </c>
      <c r="BH19" s="1171">
        <v>24.6</v>
      </c>
      <c r="BI19" s="1171">
        <v>8.3000000000000007</v>
      </c>
      <c r="BJ19" s="1171">
        <v>7.9</v>
      </c>
      <c r="BK19" s="1171">
        <v>2.2999999999999998</v>
      </c>
      <c r="BL19" s="1171">
        <v>11.4</v>
      </c>
      <c r="BM19" s="1171">
        <v>18.399999999999999</v>
      </c>
      <c r="BN19" s="1171">
        <v>147</v>
      </c>
      <c r="BO19" s="1171">
        <v>41</v>
      </c>
      <c r="BP19" s="1172">
        <v>7.8</v>
      </c>
      <c r="BQ19" s="1162" t="s">
        <v>831</v>
      </c>
      <c r="BR19" s="1162" t="s">
        <v>831</v>
      </c>
      <c r="BS19" s="1208">
        <v>7.9</v>
      </c>
      <c r="BT19" s="1171">
        <v>43.4</v>
      </c>
      <c r="BU19" s="1171">
        <v>25.5</v>
      </c>
      <c r="BV19" s="1171">
        <v>1.1000000000000001</v>
      </c>
      <c r="BW19" s="1171">
        <v>20</v>
      </c>
      <c r="BX19" s="1171">
        <v>306.39999999999998</v>
      </c>
      <c r="BY19" s="1171">
        <v>71.5</v>
      </c>
      <c r="BZ19" s="1171">
        <v>1.5</v>
      </c>
      <c r="CA19" s="1171">
        <v>18</v>
      </c>
      <c r="CB19" s="1171">
        <v>132.19999999999999</v>
      </c>
      <c r="CC19" s="1171">
        <v>15.8</v>
      </c>
      <c r="CD19" s="1171">
        <v>6</v>
      </c>
      <c r="CE19" s="1171">
        <v>22.1</v>
      </c>
      <c r="CF19" s="1171">
        <v>35.6</v>
      </c>
      <c r="CG19" s="1236">
        <v>3.3</v>
      </c>
      <c r="CH19" s="1162" t="s">
        <v>831</v>
      </c>
      <c r="CI19" s="1162" t="s">
        <v>831</v>
      </c>
      <c r="CJ19" s="1251">
        <v>144.19999999999999</v>
      </c>
      <c r="CK19" s="1252">
        <v>0.2</v>
      </c>
      <c r="CL19" s="1252">
        <v>2.8</v>
      </c>
      <c r="CM19" s="1252">
        <v>141.1</v>
      </c>
      <c r="CN19" s="1252">
        <v>137.4</v>
      </c>
      <c r="CO19" s="1252">
        <v>12</v>
      </c>
      <c r="CP19" s="1252">
        <v>1.6</v>
      </c>
      <c r="CQ19" s="1171">
        <v>8.8000000000000007</v>
      </c>
      <c r="CR19" s="1171">
        <v>0.3</v>
      </c>
      <c r="CS19" s="1171">
        <v>1.1000000000000001</v>
      </c>
      <c r="CT19" s="1171">
        <v>0.1</v>
      </c>
      <c r="CU19" s="1171">
        <v>0.9</v>
      </c>
      <c r="CV19" s="1171">
        <v>0.1</v>
      </c>
      <c r="CW19" s="1236">
        <v>7.3</v>
      </c>
      <c r="CX19" s="1162" t="s">
        <v>831</v>
      </c>
      <c r="CY19" s="1162" t="s">
        <v>831</v>
      </c>
      <c r="CZ19" s="1208">
        <v>8.1999999999999993</v>
      </c>
      <c r="DA19" s="1171">
        <v>3.7</v>
      </c>
      <c r="DB19" s="1171">
        <v>2</v>
      </c>
      <c r="DC19" s="1171">
        <v>1.3</v>
      </c>
      <c r="DD19" s="1171">
        <v>16.600000000000001</v>
      </c>
      <c r="DE19" s="1171">
        <v>28.5</v>
      </c>
      <c r="DF19" s="1171">
        <v>0.3</v>
      </c>
      <c r="DG19" s="1171">
        <v>20.5</v>
      </c>
      <c r="DH19" s="1171">
        <v>2.4</v>
      </c>
      <c r="DI19" s="1171">
        <v>3.8</v>
      </c>
      <c r="DJ19" s="1171">
        <v>17.100000000000001</v>
      </c>
      <c r="DK19" s="1171">
        <v>263.60000000000002</v>
      </c>
      <c r="DL19" s="1171">
        <v>47.1</v>
      </c>
      <c r="DM19" s="1171">
        <v>25.3</v>
      </c>
      <c r="DN19" s="1236">
        <v>20.3</v>
      </c>
      <c r="DO19" s="1162" t="s">
        <v>831</v>
      </c>
      <c r="DP19" s="1162" t="s">
        <v>831</v>
      </c>
      <c r="DQ19" s="1208">
        <v>1.4</v>
      </c>
      <c r="DR19" s="1171">
        <v>196.1</v>
      </c>
      <c r="DS19" s="1171">
        <v>185.5</v>
      </c>
      <c r="DT19" s="1171">
        <v>10.5</v>
      </c>
      <c r="DU19" s="1171">
        <v>20.399999999999999</v>
      </c>
      <c r="DV19" s="1171">
        <v>340.6</v>
      </c>
      <c r="DW19" s="1171">
        <v>335.3</v>
      </c>
      <c r="DX19" s="1171">
        <v>5.3</v>
      </c>
      <c r="DY19" s="1171">
        <v>239.8</v>
      </c>
      <c r="DZ19" s="1171">
        <v>30.9</v>
      </c>
      <c r="EA19" s="1171">
        <v>0.7</v>
      </c>
      <c r="EB19" s="1236">
        <v>41</v>
      </c>
      <c r="EC19" s="1162" t="s">
        <v>831</v>
      </c>
      <c r="ED19" s="1162" t="s">
        <v>831</v>
      </c>
      <c r="EE19" s="1208">
        <v>4</v>
      </c>
      <c r="EF19" s="1171">
        <v>15.5</v>
      </c>
      <c r="EG19" s="1171">
        <v>43.9</v>
      </c>
      <c r="EH19" s="1171">
        <v>68.2</v>
      </c>
      <c r="EI19" s="1171">
        <v>0.6</v>
      </c>
      <c r="EJ19" s="1171">
        <v>34.6</v>
      </c>
      <c r="EK19" s="1171">
        <v>809</v>
      </c>
      <c r="EL19" s="1171">
        <v>146</v>
      </c>
      <c r="EM19" s="1171">
        <v>23.8</v>
      </c>
      <c r="EN19" s="1171">
        <v>126.5</v>
      </c>
      <c r="EO19" s="1171">
        <v>117.1</v>
      </c>
      <c r="EP19" s="1171">
        <v>94.9</v>
      </c>
      <c r="EQ19" s="1171">
        <v>198.7</v>
      </c>
      <c r="ER19" s="1236">
        <v>101.6</v>
      </c>
      <c r="ES19" s="1162" t="s">
        <v>831</v>
      </c>
    </row>
    <row r="20" spans="1:152" s="309" customFormat="1" ht="54.95" customHeight="1">
      <c r="A20" s="1153" t="s">
        <v>486</v>
      </c>
      <c r="B20" s="1168">
        <v>3.34</v>
      </c>
      <c r="C20" s="1169">
        <v>45.5</v>
      </c>
      <c r="D20" s="1169">
        <v>61.33</v>
      </c>
      <c r="E20" s="1170">
        <v>4335.2</v>
      </c>
      <c r="F20" s="1170">
        <v>4249</v>
      </c>
      <c r="G20" s="1170">
        <v>3829.8</v>
      </c>
      <c r="H20" s="1170">
        <v>173.3</v>
      </c>
      <c r="I20" s="1170">
        <v>10.6</v>
      </c>
      <c r="J20" s="1170">
        <v>235.2</v>
      </c>
      <c r="K20" s="1170">
        <v>86.1</v>
      </c>
      <c r="L20" s="1171">
        <v>3441</v>
      </c>
      <c r="M20" s="1171">
        <v>2576.5</v>
      </c>
      <c r="N20" s="1171">
        <v>364</v>
      </c>
      <c r="O20" s="1171">
        <v>18.5</v>
      </c>
      <c r="P20" s="1171">
        <v>17.600000000000001</v>
      </c>
      <c r="Q20" s="1171">
        <v>21.7</v>
      </c>
      <c r="R20" s="1171">
        <v>52.4</v>
      </c>
      <c r="S20" s="1171">
        <v>13.4</v>
      </c>
      <c r="T20" s="1172">
        <v>19.2</v>
      </c>
      <c r="U20" s="1162" t="s">
        <v>486</v>
      </c>
      <c r="V20" s="1162" t="s">
        <v>486</v>
      </c>
      <c r="W20" s="1208">
        <v>8.4</v>
      </c>
      <c r="X20" s="1171">
        <v>6.9</v>
      </c>
      <c r="Y20" s="1171">
        <v>33</v>
      </c>
      <c r="Z20" s="1171">
        <v>3.4</v>
      </c>
      <c r="AA20" s="1171">
        <v>48.6</v>
      </c>
      <c r="AB20" s="1171">
        <v>34.4</v>
      </c>
      <c r="AC20" s="1171">
        <v>3.7</v>
      </c>
      <c r="AD20" s="1171">
        <v>29</v>
      </c>
      <c r="AE20" s="1171">
        <v>20.100000000000001</v>
      </c>
      <c r="AF20" s="1171">
        <v>10.8</v>
      </c>
      <c r="AG20" s="1171">
        <v>7.7</v>
      </c>
      <c r="AH20" s="1171">
        <v>14.2</v>
      </c>
      <c r="AI20" s="1171">
        <v>30.4</v>
      </c>
      <c r="AJ20" s="1171">
        <v>11.3</v>
      </c>
      <c r="AK20" s="1172">
        <v>19.100000000000001</v>
      </c>
      <c r="AL20" s="1162" t="s">
        <v>486</v>
      </c>
      <c r="AM20" s="1162" t="s">
        <v>486</v>
      </c>
      <c r="AN20" s="1269">
        <v>140.5</v>
      </c>
      <c r="AO20" s="1171">
        <v>98</v>
      </c>
      <c r="AP20" s="1171">
        <v>9.6999999999999993</v>
      </c>
      <c r="AQ20" s="1171">
        <v>5.4</v>
      </c>
      <c r="AR20" s="1171">
        <v>3.3</v>
      </c>
      <c r="AS20" s="1171">
        <v>23.6</v>
      </c>
      <c r="AT20" s="1171">
        <v>0.3</v>
      </c>
      <c r="AU20" s="1171">
        <v>199.1</v>
      </c>
      <c r="AV20" s="1171">
        <v>56.8</v>
      </c>
      <c r="AW20" s="1171">
        <v>10.5</v>
      </c>
      <c r="AX20" s="1171">
        <v>20.7</v>
      </c>
      <c r="AY20" s="1171">
        <v>41.3</v>
      </c>
      <c r="AZ20" s="1236">
        <v>69.599999999999994</v>
      </c>
      <c r="BA20" s="1162" t="s">
        <v>486</v>
      </c>
      <c r="BB20" s="1162" t="s">
        <v>486</v>
      </c>
      <c r="BC20" s="1231">
        <v>93.9</v>
      </c>
      <c r="BD20" s="1171">
        <v>13.2</v>
      </c>
      <c r="BE20" s="1171">
        <v>1.7</v>
      </c>
      <c r="BF20" s="1171">
        <v>0.2</v>
      </c>
      <c r="BG20" s="1171">
        <v>8.6999999999999993</v>
      </c>
      <c r="BH20" s="1171">
        <v>23.7</v>
      </c>
      <c r="BI20" s="1171">
        <v>8.5</v>
      </c>
      <c r="BJ20" s="1171">
        <v>8.1</v>
      </c>
      <c r="BK20" s="1171">
        <v>3.2</v>
      </c>
      <c r="BL20" s="1171">
        <v>13.1</v>
      </c>
      <c r="BM20" s="1171">
        <v>13</v>
      </c>
      <c r="BN20" s="1171">
        <v>161.9</v>
      </c>
      <c r="BO20" s="1171">
        <v>44.4</v>
      </c>
      <c r="BP20" s="1172">
        <v>7.7</v>
      </c>
      <c r="BQ20" s="1162" t="s">
        <v>486</v>
      </c>
      <c r="BR20" s="1162" t="s">
        <v>486</v>
      </c>
      <c r="BS20" s="1208">
        <v>7.6</v>
      </c>
      <c r="BT20" s="1171">
        <v>45.5</v>
      </c>
      <c r="BU20" s="1171">
        <v>32.5</v>
      </c>
      <c r="BV20" s="1171">
        <v>1.6</v>
      </c>
      <c r="BW20" s="1171">
        <v>22.4</v>
      </c>
      <c r="BX20" s="1171">
        <v>323.10000000000002</v>
      </c>
      <c r="BY20" s="1171">
        <v>78.599999999999994</v>
      </c>
      <c r="BZ20" s="1171">
        <v>1.2</v>
      </c>
      <c r="CA20" s="1171">
        <v>20.399999999999999</v>
      </c>
      <c r="CB20" s="1171">
        <v>139.9</v>
      </c>
      <c r="CC20" s="1171">
        <v>16.899999999999999</v>
      </c>
      <c r="CD20" s="1171">
        <v>6.7</v>
      </c>
      <c r="CE20" s="1171">
        <v>21.8</v>
      </c>
      <c r="CF20" s="1171">
        <v>34.9</v>
      </c>
      <c r="CG20" s="1236">
        <v>2.2999999999999998</v>
      </c>
      <c r="CH20" s="1162" t="s">
        <v>486</v>
      </c>
      <c r="CI20" s="1162" t="s">
        <v>486</v>
      </c>
      <c r="CJ20" s="1251">
        <v>147.4</v>
      </c>
      <c r="CK20" s="1252">
        <v>0.2</v>
      </c>
      <c r="CL20" s="1252">
        <v>2.2999999999999998</v>
      </c>
      <c r="CM20" s="1252">
        <v>144.80000000000001</v>
      </c>
      <c r="CN20" s="1252">
        <v>156.30000000000001</v>
      </c>
      <c r="CO20" s="1252">
        <v>9.4</v>
      </c>
      <c r="CP20" s="1252">
        <v>1.5</v>
      </c>
      <c r="CQ20" s="1171">
        <v>9.9</v>
      </c>
      <c r="CR20" s="1171">
        <v>0.3</v>
      </c>
      <c r="CS20" s="1171">
        <v>1.5</v>
      </c>
      <c r="CT20" s="1171">
        <v>0.3</v>
      </c>
      <c r="CU20" s="1171">
        <v>1.5</v>
      </c>
      <c r="CV20" s="1171">
        <v>0.1</v>
      </c>
      <c r="CW20" s="1236">
        <v>5.7</v>
      </c>
      <c r="CX20" s="1162" t="s">
        <v>486</v>
      </c>
      <c r="CY20" s="1162" t="s">
        <v>486</v>
      </c>
      <c r="CZ20" s="1208">
        <v>7.7</v>
      </c>
      <c r="DA20" s="1171">
        <v>1.6</v>
      </c>
      <c r="DB20" s="1171">
        <v>1.8</v>
      </c>
      <c r="DC20" s="1171">
        <v>1.1000000000000001</v>
      </c>
      <c r="DD20" s="1171">
        <v>20.100000000000001</v>
      </c>
      <c r="DE20" s="1171">
        <v>29.7</v>
      </c>
      <c r="DF20" s="1171">
        <v>0.4</v>
      </c>
      <c r="DG20" s="1171">
        <v>24.3</v>
      </c>
      <c r="DH20" s="1171">
        <v>2.4</v>
      </c>
      <c r="DI20" s="1171">
        <v>5</v>
      </c>
      <c r="DJ20" s="1171">
        <v>31</v>
      </c>
      <c r="DK20" s="1171">
        <v>385.4</v>
      </c>
      <c r="DL20" s="1171">
        <v>163.69999999999999</v>
      </c>
      <c r="DM20" s="1171">
        <v>25.4</v>
      </c>
      <c r="DN20" s="1236">
        <v>21.2</v>
      </c>
      <c r="DO20" s="1162" t="s">
        <v>486</v>
      </c>
      <c r="DP20" s="1162" t="s">
        <v>486</v>
      </c>
      <c r="DQ20" s="1208">
        <v>117</v>
      </c>
      <c r="DR20" s="1171">
        <v>205.5</v>
      </c>
      <c r="DS20" s="1171">
        <v>195.2</v>
      </c>
      <c r="DT20" s="1171">
        <v>10.199999999999999</v>
      </c>
      <c r="DU20" s="1171">
        <v>16.100000000000001</v>
      </c>
      <c r="DV20" s="1171">
        <v>351.7</v>
      </c>
      <c r="DW20" s="1171">
        <v>340.1</v>
      </c>
      <c r="DX20" s="1171">
        <v>11.5</v>
      </c>
      <c r="DY20" s="1171">
        <v>222.4</v>
      </c>
      <c r="DZ20" s="1171">
        <v>28.8</v>
      </c>
      <c r="EA20" s="1171">
        <v>1</v>
      </c>
      <c r="EB20" s="1236">
        <v>40.4</v>
      </c>
      <c r="EC20" s="1162" t="s">
        <v>486</v>
      </c>
      <c r="ED20" s="1162" t="s">
        <v>486</v>
      </c>
      <c r="EE20" s="1208">
        <v>4.5</v>
      </c>
      <c r="EF20" s="1171">
        <v>13.9</v>
      </c>
      <c r="EG20" s="1171">
        <v>47.5</v>
      </c>
      <c r="EH20" s="1171">
        <v>68.900000000000006</v>
      </c>
      <c r="EI20" s="1171">
        <v>0.4</v>
      </c>
      <c r="EJ20" s="1171">
        <v>16.600000000000001</v>
      </c>
      <c r="EK20" s="1171">
        <v>864.5</v>
      </c>
      <c r="EL20" s="1171">
        <v>184.3</v>
      </c>
      <c r="EM20" s="1171">
        <v>12.5</v>
      </c>
      <c r="EN20" s="1171">
        <v>130.4</v>
      </c>
      <c r="EO20" s="1171">
        <v>112.5</v>
      </c>
      <c r="EP20" s="1171">
        <v>102.6</v>
      </c>
      <c r="EQ20" s="1171">
        <v>221.41800000000001</v>
      </c>
      <c r="ER20" s="1236">
        <v>100.5</v>
      </c>
      <c r="ES20" s="1162" t="s">
        <v>486</v>
      </c>
    </row>
    <row r="21" spans="1:152" s="309" customFormat="1" ht="54.95" customHeight="1">
      <c r="A21" s="1154" t="s">
        <v>832</v>
      </c>
      <c r="B21" s="1173">
        <v>3.37</v>
      </c>
      <c r="C21" s="1174">
        <v>45.69</v>
      </c>
      <c r="D21" s="1174">
        <v>61.84</v>
      </c>
      <c r="E21" s="1175">
        <v>4276</v>
      </c>
      <c r="F21" s="1175">
        <v>4158.8999999999996</v>
      </c>
      <c r="G21" s="1175">
        <v>3717.8</v>
      </c>
      <c r="H21" s="1175">
        <v>176.3</v>
      </c>
      <c r="I21" s="1175">
        <v>11.8</v>
      </c>
      <c r="J21" s="1175">
        <v>252.8</v>
      </c>
      <c r="K21" s="1175">
        <v>117.1</v>
      </c>
      <c r="L21" s="1176">
        <v>3328.7</v>
      </c>
      <c r="M21" s="1176">
        <v>2522.1999999999998</v>
      </c>
      <c r="N21" s="1176">
        <v>344.9</v>
      </c>
      <c r="O21" s="1176">
        <v>26</v>
      </c>
      <c r="P21" s="1176">
        <v>16.8</v>
      </c>
      <c r="Q21" s="1176">
        <v>25.1</v>
      </c>
      <c r="R21" s="1176">
        <v>46.8</v>
      </c>
      <c r="S21" s="1176">
        <v>11.4</v>
      </c>
      <c r="T21" s="1177">
        <v>21.9</v>
      </c>
      <c r="U21" s="1163" t="s">
        <v>832</v>
      </c>
      <c r="V21" s="1163" t="s">
        <v>832</v>
      </c>
      <c r="W21" s="1209">
        <v>6.3</v>
      </c>
      <c r="X21" s="1176">
        <v>8.6999999999999993</v>
      </c>
      <c r="Y21" s="1176">
        <v>32.4</v>
      </c>
      <c r="Z21" s="1176">
        <v>2</v>
      </c>
      <c r="AA21" s="1176">
        <v>36.1</v>
      </c>
      <c r="AB21" s="1176">
        <v>33.9</v>
      </c>
      <c r="AC21" s="1176">
        <v>4.4000000000000004</v>
      </c>
      <c r="AD21" s="1176">
        <v>24.3</v>
      </c>
      <c r="AE21" s="1176">
        <v>16.600000000000001</v>
      </c>
      <c r="AF21" s="1176">
        <v>11.7</v>
      </c>
      <c r="AG21" s="1176">
        <v>8.5</v>
      </c>
      <c r="AH21" s="1176">
        <v>11</v>
      </c>
      <c r="AI21" s="1176">
        <v>28.5</v>
      </c>
      <c r="AJ21" s="1176">
        <v>9.3000000000000007</v>
      </c>
      <c r="AK21" s="1177">
        <v>19.100000000000001</v>
      </c>
      <c r="AL21" s="1163" t="s">
        <v>832</v>
      </c>
      <c r="AM21" s="1163" t="s">
        <v>832</v>
      </c>
      <c r="AN21" s="1270">
        <v>214.4</v>
      </c>
      <c r="AO21" s="1176">
        <v>158.80000000000001</v>
      </c>
      <c r="AP21" s="1176">
        <v>11</v>
      </c>
      <c r="AQ21" s="1176">
        <v>11.8</v>
      </c>
      <c r="AR21" s="1176">
        <v>4.8</v>
      </c>
      <c r="AS21" s="1176">
        <v>27.5</v>
      </c>
      <c r="AT21" s="1176">
        <v>0.3</v>
      </c>
      <c r="AU21" s="1176">
        <v>232.7</v>
      </c>
      <c r="AV21" s="1176">
        <v>59.2</v>
      </c>
      <c r="AW21" s="1176">
        <v>17.8</v>
      </c>
      <c r="AX21" s="1176">
        <v>21.3</v>
      </c>
      <c r="AY21" s="1176">
        <v>41.9</v>
      </c>
      <c r="AZ21" s="1177">
        <v>92.3</v>
      </c>
      <c r="BA21" s="1163" t="s">
        <v>832</v>
      </c>
      <c r="BB21" s="1163" t="s">
        <v>832</v>
      </c>
      <c r="BC21" s="1232">
        <v>100.6</v>
      </c>
      <c r="BD21" s="1176">
        <v>12.7</v>
      </c>
      <c r="BE21" s="1176">
        <v>1.9</v>
      </c>
      <c r="BF21" s="1176">
        <v>0.2</v>
      </c>
      <c r="BG21" s="1176">
        <v>9.8000000000000007</v>
      </c>
      <c r="BH21" s="1176">
        <v>27.7</v>
      </c>
      <c r="BI21" s="1176">
        <v>9.4</v>
      </c>
      <c r="BJ21" s="1176">
        <v>8.1</v>
      </c>
      <c r="BK21" s="1176">
        <v>2.9</v>
      </c>
      <c r="BL21" s="1176">
        <v>11.7</v>
      </c>
      <c r="BM21" s="1176">
        <v>15.8</v>
      </c>
      <c r="BN21" s="1176">
        <v>168</v>
      </c>
      <c r="BO21" s="1176">
        <v>43.5</v>
      </c>
      <c r="BP21" s="1233">
        <v>8</v>
      </c>
      <c r="BQ21" s="1163" t="s">
        <v>832</v>
      </c>
      <c r="BR21" s="1163" t="s">
        <v>832</v>
      </c>
      <c r="BS21" s="1232">
        <v>7.1</v>
      </c>
      <c r="BT21" s="1176">
        <v>48.9</v>
      </c>
      <c r="BU21" s="1176">
        <v>30.5</v>
      </c>
      <c r="BV21" s="1176">
        <v>1.2</v>
      </c>
      <c r="BW21" s="1176">
        <v>28.5</v>
      </c>
      <c r="BX21" s="1176">
        <v>290.39999999999998</v>
      </c>
      <c r="BY21" s="1176">
        <v>53.8</v>
      </c>
      <c r="BZ21" s="1176">
        <v>0.7</v>
      </c>
      <c r="CA21" s="1176">
        <v>18.8</v>
      </c>
      <c r="CB21" s="1176">
        <v>137.5</v>
      </c>
      <c r="CC21" s="1176">
        <v>16.600000000000001</v>
      </c>
      <c r="CD21" s="1176">
        <v>6.1</v>
      </c>
      <c r="CE21" s="1176">
        <v>21.2</v>
      </c>
      <c r="CF21" s="1176">
        <v>31.9</v>
      </c>
      <c r="CG21" s="1177">
        <v>3.4</v>
      </c>
      <c r="CH21" s="1163" t="s">
        <v>832</v>
      </c>
      <c r="CI21" s="1163" t="s">
        <v>832</v>
      </c>
      <c r="CJ21" s="1253">
        <v>151.6</v>
      </c>
      <c r="CK21" s="1254">
        <v>0.3</v>
      </c>
      <c r="CL21" s="1254">
        <v>3.2</v>
      </c>
      <c r="CM21" s="1254">
        <v>148</v>
      </c>
      <c r="CN21" s="1254">
        <v>136.19999999999999</v>
      </c>
      <c r="CO21" s="1254">
        <v>10.1</v>
      </c>
      <c r="CP21" s="1254">
        <v>1.7</v>
      </c>
      <c r="CQ21" s="1176">
        <v>9.1</v>
      </c>
      <c r="CR21" s="1176">
        <v>0.4</v>
      </c>
      <c r="CS21" s="1176">
        <v>1.2</v>
      </c>
      <c r="CT21" s="1176">
        <v>0.2</v>
      </c>
      <c r="CU21" s="1176">
        <v>1.8</v>
      </c>
      <c r="CV21" s="1176">
        <v>0.1</v>
      </c>
      <c r="CW21" s="1177">
        <v>8.9</v>
      </c>
      <c r="CX21" s="1163" t="s">
        <v>832</v>
      </c>
      <c r="CY21" s="1163" t="s">
        <v>832</v>
      </c>
      <c r="CZ21" s="1257">
        <v>6.2</v>
      </c>
      <c r="DA21" s="1176">
        <v>1.4</v>
      </c>
      <c r="DB21" s="1176">
        <v>2.2000000000000002</v>
      </c>
      <c r="DC21" s="1176">
        <v>1</v>
      </c>
      <c r="DD21" s="1176">
        <v>15.5</v>
      </c>
      <c r="DE21" s="1176">
        <v>28</v>
      </c>
      <c r="DF21" s="1176">
        <v>0.5</v>
      </c>
      <c r="DG21" s="1176">
        <v>20.6</v>
      </c>
      <c r="DH21" s="1176">
        <v>2.2000000000000002</v>
      </c>
      <c r="DI21" s="1176">
        <v>5.4</v>
      </c>
      <c r="DJ21" s="1176">
        <v>18.899999999999999</v>
      </c>
      <c r="DK21" s="1176">
        <v>258.7</v>
      </c>
      <c r="DL21" s="1176">
        <v>48.8</v>
      </c>
      <c r="DM21" s="1176">
        <v>25.3</v>
      </c>
      <c r="DN21" s="1177">
        <v>20.8</v>
      </c>
      <c r="DO21" s="1163" t="s">
        <v>832</v>
      </c>
      <c r="DP21" s="1163" t="s">
        <v>832</v>
      </c>
      <c r="DQ21" s="1257">
        <v>2.7</v>
      </c>
      <c r="DR21" s="1176">
        <v>198.3</v>
      </c>
      <c r="DS21" s="1176">
        <v>186.8</v>
      </c>
      <c r="DT21" s="1176">
        <v>11.5</v>
      </c>
      <c r="DU21" s="1176">
        <v>11.5</v>
      </c>
      <c r="DV21" s="1176">
        <v>342.5</v>
      </c>
      <c r="DW21" s="1176">
        <v>339.1</v>
      </c>
      <c r="DX21" s="1176">
        <v>3.3</v>
      </c>
      <c r="DY21" s="1176">
        <v>253.1</v>
      </c>
      <c r="DZ21" s="1176">
        <v>33</v>
      </c>
      <c r="EA21" s="1176">
        <v>1.1000000000000001</v>
      </c>
      <c r="EB21" s="1177">
        <v>43.2</v>
      </c>
      <c r="EC21" s="1163" t="s">
        <v>832</v>
      </c>
      <c r="ED21" s="1163" t="s">
        <v>832</v>
      </c>
      <c r="EE21" s="1257">
        <v>3.3</v>
      </c>
      <c r="EF21" s="1176">
        <v>12.6</v>
      </c>
      <c r="EG21" s="1176">
        <v>52</v>
      </c>
      <c r="EH21" s="1176">
        <v>70.900000000000006</v>
      </c>
      <c r="EI21" s="1176">
        <v>0.4</v>
      </c>
      <c r="EJ21" s="1176">
        <v>36.200000000000003</v>
      </c>
      <c r="EK21" s="1176">
        <v>806.4</v>
      </c>
      <c r="EL21" s="1176">
        <v>152.9</v>
      </c>
      <c r="EM21" s="1176">
        <v>9.3000000000000007</v>
      </c>
      <c r="EN21" s="1176">
        <v>129.9</v>
      </c>
      <c r="EO21" s="1176">
        <v>111.1</v>
      </c>
      <c r="EP21" s="1176">
        <v>103.3</v>
      </c>
      <c r="EQ21" s="1176">
        <v>196.4</v>
      </c>
      <c r="ER21" s="1177">
        <v>103.3</v>
      </c>
      <c r="ES21" s="1163" t="s">
        <v>832</v>
      </c>
    </row>
    <row r="22" spans="1:152" s="1050" customFormat="1" ht="12" customHeight="1">
      <c r="A22" s="2250" t="s">
        <v>1450</v>
      </c>
      <c r="B22" s="2250"/>
      <c r="C22" s="2250"/>
      <c r="D22" s="2250"/>
      <c r="E22" s="2250"/>
      <c r="F22" s="2250"/>
      <c r="G22" s="2250"/>
      <c r="H22" s="2250"/>
      <c r="I22" s="2250"/>
      <c r="S22" s="2247" t="s">
        <v>2391</v>
      </c>
      <c r="T22" s="2247"/>
      <c r="U22" s="2247"/>
      <c r="V22" s="2250" t="s">
        <v>1450</v>
      </c>
      <c r="W22" s="2250"/>
      <c r="X22" s="2250"/>
      <c r="Y22" s="2250"/>
      <c r="Z22" s="2250"/>
      <c r="AA22" s="2250"/>
      <c r="AB22" s="2250"/>
      <c r="AC22" s="2250"/>
      <c r="AI22" s="2247" t="s">
        <v>2391</v>
      </c>
      <c r="AJ22" s="2247"/>
      <c r="AK22" s="2247"/>
      <c r="AL22" s="2247"/>
      <c r="AM22" s="2250" t="s">
        <v>129</v>
      </c>
      <c r="AN22" s="2250"/>
      <c r="AO22" s="2250"/>
      <c r="AP22" s="2250"/>
      <c r="AQ22" s="2250"/>
      <c r="AR22" s="2250"/>
      <c r="AS22" s="2250"/>
      <c r="AT22" s="2250"/>
      <c r="AY22" s="2247" t="s">
        <v>2391</v>
      </c>
      <c r="AZ22" s="2247"/>
      <c r="BA22" s="2247"/>
      <c r="BB22" s="2250" t="s">
        <v>129</v>
      </c>
      <c r="BC22" s="2250"/>
      <c r="BD22" s="2250"/>
      <c r="BE22" s="2250"/>
      <c r="BF22" s="2250"/>
      <c r="BG22" s="2250"/>
      <c r="BH22" s="2250"/>
      <c r="BI22" s="2250"/>
      <c r="BO22" s="2247" t="s">
        <v>2391</v>
      </c>
      <c r="BP22" s="2247"/>
      <c r="BQ22" s="2247"/>
      <c r="BR22" s="2250" t="s">
        <v>129</v>
      </c>
      <c r="BS22" s="2250"/>
      <c r="BT22" s="2250"/>
      <c r="BU22" s="2250"/>
      <c r="BV22" s="2250"/>
      <c r="BW22" s="2250"/>
      <c r="BX22" s="2250"/>
      <c r="BY22" s="2250"/>
      <c r="CF22" s="2247" t="s">
        <v>2391</v>
      </c>
      <c r="CG22" s="2247"/>
      <c r="CH22" s="2247"/>
      <c r="CI22" s="2250" t="s">
        <v>129</v>
      </c>
      <c r="CJ22" s="2250"/>
      <c r="CK22" s="2250"/>
      <c r="CL22" s="2250"/>
      <c r="CM22" s="2250"/>
      <c r="CN22" s="2250"/>
      <c r="CO22" s="2250"/>
      <c r="CP22" s="2250"/>
      <c r="CV22" s="2247" t="s">
        <v>2391</v>
      </c>
      <c r="CW22" s="2247"/>
      <c r="CX22" s="2247"/>
      <c r="CY22" s="2250" t="s">
        <v>129</v>
      </c>
      <c r="CZ22" s="2250"/>
      <c r="DA22" s="2250"/>
      <c r="DB22" s="2250"/>
      <c r="DC22" s="2250"/>
      <c r="DD22" s="2250"/>
      <c r="DE22" s="2250"/>
      <c r="DM22" s="2247" t="s">
        <v>2391</v>
      </c>
      <c r="DN22" s="2247"/>
      <c r="DO22" s="2247"/>
      <c r="DP22" s="2250" t="s">
        <v>129</v>
      </c>
      <c r="DQ22" s="2250"/>
      <c r="DR22" s="2250"/>
      <c r="DS22" s="2250"/>
      <c r="DT22" s="2250"/>
      <c r="DU22" s="2250"/>
      <c r="EA22" s="2247" t="s">
        <v>2391</v>
      </c>
      <c r="EB22" s="2247"/>
      <c r="EC22" s="2247"/>
      <c r="ED22" s="2250" t="s">
        <v>1450</v>
      </c>
      <c r="EE22" s="2250"/>
      <c r="EF22" s="2250"/>
      <c r="EG22" s="2250"/>
      <c r="EH22" s="2250"/>
      <c r="EI22" s="2250"/>
      <c r="EQ22" s="2247" t="s">
        <v>2391</v>
      </c>
      <c r="ER22" s="2247"/>
      <c r="ES22" s="2247"/>
      <c r="ET22" s="1030"/>
      <c r="EU22" s="1030"/>
      <c r="EV22" s="1030"/>
    </row>
    <row r="23" spans="1:152" s="1050" customFormat="1" ht="12" customHeight="1">
      <c r="A23" s="536" t="s">
        <v>1451</v>
      </c>
      <c r="U23" s="533"/>
      <c r="V23" s="536" t="s">
        <v>1451</v>
      </c>
      <c r="AL23" s="533"/>
      <c r="AM23" s="536" t="s">
        <v>1451</v>
      </c>
      <c r="BA23" s="533"/>
      <c r="BB23" s="536" t="s">
        <v>1451</v>
      </c>
      <c r="BQ23" s="533"/>
      <c r="BR23" s="536" t="s">
        <v>1451</v>
      </c>
      <c r="CH23" s="533"/>
      <c r="CI23" s="536" t="s">
        <v>1451</v>
      </c>
      <c r="CX23" s="533"/>
      <c r="CY23" s="536" t="s">
        <v>1451</v>
      </c>
      <c r="DO23" s="533"/>
      <c r="DP23" s="536" t="s">
        <v>1452</v>
      </c>
      <c r="EC23" s="533"/>
      <c r="ED23" s="536" t="s">
        <v>1451</v>
      </c>
      <c r="ES23" s="533"/>
      <c r="ET23" s="1030"/>
      <c r="EU23" s="1030"/>
      <c r="EV23" s="1030"/>
    </row>
    <row r="24" spans="1:152" s="133" customFormat="1">
      <c r="A24" s="146"/>
      <c r="B24" s="145"/>
      <c r="C24" s="145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65"/>
      <c r="V24" s="141"/>
      <c r="AL24" s="65"/>
      <c r="AM24" s="141"/>
      <c r="BA24" s="65"/>
      <c r="BB24" s="141"/>
      <c r="BQ24" s="65"/>
      <c r="BR24" s="141"/>
      <c r="CH24" s="65"/>
      <c r="CI24" s="141"/>
      <c r="CX24" s="65"/>
      <c r="CY24" s="141"/>
      <c r="DO24" s="65"/>
      <c r="DP24" s="141"/>
      <c r="EC24" s="65"/>
      <c r="ED24" s="141"/>
      <c r="ES24" s="65"/>
      <c r="ET24" s="134"/>
      <c r="EU24" s="134"/>
      <c r="EV24" s="134"/>
    </row>
    <row r="25" spans="1:152" s="133" customFormat="1">
      <c r="A25" s="141"/>
      <c r="U25" s="6"/>
      <c r="V25" s="141"/>
      <c r="AL25" s="6"/>
      <c r="AM25" s="141"/>
      <c r="BA25" s="6"/>
      <c r="BB25" s="141"/>
      <c r="BQ25" s="6"/>
      <c r="BR25" s="141"/>
      <c r="CH25" s="6"/>
      <c r="CI25" s="141"/>
      <c r="CX25" s="6"/>
      <c r="CY25" s="141"/>
      <c r="DO25" s="6"/>
      <c r="DP25" s="141"/>
      <c r="EC25" s="6"/>
      <c r="ED25" s="141"/>
      <c r="ES25" s="6"/>
      <c r="ET25" s="134"/>
      <c r="EU25" s="134"/>
      <c r="EV25" s="134"/>
    </row>
    <row r="26" spans="1:152" s="133" customFormat="1">
      <c r="A26" s="141"/>
      <c r="U26" s="6"/>
      <c r="V26" s="141"/>
      <c r="AL26" s="6"/>
      <c r="AM26" s="141"/>
      <c r="BA26" s="6"/>
      <c r="BB26" s="141"/>
      <c r="BQ26" s="6"/>
      <c r="BR26" s="141"/>
      <c r="CH26" s="6"/>
      <c r="CI26" s="141"/>
      <c r="CX26" s="6"/>
      <c r="CY26" s="141"/>
      <c r="DO26" s="6"/>
      <c r="DP26" s="141"/>
      <c r="EC26" s="6"/>
      <c r="ED26" s="141"/>
      <c r="ES26" s="6"/>
      <c r="ET26" s="134"/>
      <c r="EU26" s="134"/>
      <c r="EV26" s="134"/>
    </row>
    <row r="27" spans="1:152" s="133" customFormat="1">
      <c r="A27" s="141"/>
      <c r="U27" s="6"/>
      <c r="V27" s="141"/>
      <c r="AL27" s="6"/>
      <c r="AM27" s="141"/>
      <c r="BA27" s="6"/>
      <c r="BB27" s="141"/>
      <c r="BQ27" s="6"/>
      <c r="BR27" s="141"/>
      <c r="CH27" s="6"/>
      <c r="CI27" s="141"/>
      <c r="CX27" s="6"/>
      <c r="CY27" s="141"/>
      <c r="DO27" s="6"/>
      <c r="DP27" s="141"/>
      <c r="EC27" s="6"/>
      <c r="ED27" s="141"/>
      <c r="ES27" s="6"/>
      <c r="ET27" s="134"/>
      <c r="EU27" s="134"/>
      <c r="EV27" s="134"/>
    </row>
    <row r="28" spans="1:152" s="133" customFormat="1">
      <c r="A28" s="141"/>
      <c r="U28" s="6"/>
      <c r="V28" s="141"/>
      <c r="AL28" s="6"/>
      <c r="AM28" s="141"/>
      <c r="BA28" s="6"/>
      <c r="BB28" s="141"/>
      <c r="BQ28" s="6"/>
      <c r="BR28" s="141"/>
      <c r="CH28" s="6"/>
      <c r="CI28" s="141"/>
      <c r="CX28" s="6"/>
      <c r="CY28" s="141"/>
      <c r="DO28" s="6"/>
      <c r="DP28" s="141"/>
      <c r="EC28" s="6"/>
      <c r="ED28" s="141"/>
      <c r="ES28" s="6"/>
      <c r="ET28" s="134"/>
      <c r="EU28" s="134"/>
      <c r="EV28" s="134"/>
    </row>
    <row r="29" spans="1:152" s="133" customFormat="1">
      <c r="A29" s="141"/>
      <c r="U29" s="6"/>
      <c r="V29" s="141"/>
      <c r="AL29" s="6"/>
      <c r="AM29" s="141"/>
      <c r="BA29" s="6"/>
      <c r="BB29" s="141"/>
      <c r="BQ29" s="6"/>
      <c r="BR29" s="141"/>
      <c r="CH29" s="6"/>
      <c r="CI29" s="141"/>
      <c r="CX29" s="6"/>
      <c r="CY29" s="141"/>
      <c r="DO29" s="6"/>
      <c r="DP29" s="141"/>
      <c r="EC29" s="6"/>
      <c r="ED29" s="141"/>
      <c r="ES29" s="6"/>
      <c r="ET29" s="134"/>
      <c r="EU29" s="134"/>
      <c r="EV29" s="134"/>
    </row>
    <row r="30" spans="1:152" s="133" customFormat="1">
      <c r="A30" s="141"/>
      <c r="U30" s="6"/>
      <c r="V30" s="141"/>
      <c r="AL30" s="6"/>
      <c r="AM30" s="141"/>
      <c r="BA30" s="6"/>
      <c r="BB30" s="141"/>
      <c r="BQ30" s="6"/>
      <c r="BR30" s="141"/>
      <c r="CH30" s="6"/>
      <c r="CI30" s="141"/>
      <c r="CX30" s="6"/>
      <c r="CY30" s="141"/>
      <c r="DO30" s="6"/>
      <c r="DP30" s="141"/>
      <c r="EC30" s="6"/>
      <c r="ED30" s="141"/>
      <c r="ES30" s="6"/>
      <c r="ET30" s="134"/>
      <c r="EU30" s="134"/>
      <c r="EV30" s="134"/>
    </row>
    <row r="31" spans="1:152" s="133" customFormat="1">
      <c r="A31" s="141"/>
      <c r="U31" s="6"/>
      <c r="V31" s="141"/>
      <c r="AL31" s="6"/>
      <c r="AM31" s="141"/>
      <c r="BA31" s="6"/>
      <c r="BB31" s="141"/>
      <c r="BQ31" s="6"/>
      <c r="BR31" s="141"/>
      <c r="CH31" s="6"/>
      <c r="CI31" s="141"/>
      <c r="CX31" s="6"/>
      <c r="CY31" s="141"/>
      <c r="DO31" s="6"/>
      <c r="DP31" s="141"/>
      <c r="EC31" s="6"/>
      <c r="ED31" s="141"/>
      <c r="ES31" s="6"/>
      <c r="ET31" s="134"/>
      <c r="EU31" s="134"/>
      <c r="EV31" s="134"/>
    </row>
  </sheetData>
  <mergeCells count="112">
    <mergeCell ref="DM22:DO22"/>
    <mergeCell ref="EA22:EC22"/>
    <mergeCell ref="EQ22:ES22"/>
    <mergeCell ref="ED3:EJ3"/>
    <mergeCell ref="EK5:ER5"/>
    <mergeCell ref="EK6:ER6"/>
    <mergeCell ref="DQ6:DU6"/>
    <mergeCell ref="EK3:ER3"/>
    <mergeCell ref="EK2:ER2"/>
    <mergeCell ref="ED2:EJ2"/>
    <mergeCell ref="EE5:EJ5"/>
    <mergeCell ref="EE6:EJ6"/>
    <mergeCell ref="DF2:DN2"/>
    <mergeCell ref="DF3:DN3"/>
    <mergeCell ref="DF6:DN6"/>
    <mergeCell ref="DY7:EB7"/>
    <mergeCell ref="DV5:EB5"/>
    <mergeCell ref="DV6:EB6"/>
    <mergeCell ref="DP2:DU2"/>
    <mergeCell ref="DQ5:DU5"/>
    <mergeCell ref="DV2:EB2"/>
    <mergeCell ref="DV3:EB3"/>
    <mergeCell ref="DP3:DU3"/>
    <mergeCell ref="DF5:DN5"/>
    <mergeCell ref="A2:K2"/>
    <mergeCell ref="N7:T7"/>
    <mergeCell ref="L5:T5"/>
    <mergeCell ref="M6:T6"/>
    <mergeCell ref="L2:U2"/>
    <mergeCell ref="L3:U3"/>
    <mergeCell ref="F6:J6"/>
    <mergeCell ref="A3:K3"/>
    <mergeCell ref="CY2:DE2"/>
    <mergeCell ref="CZ5:DE5"/>
    <mergeCell ref="CZ6:DE6"/>
    <mergeCell ref="CZ7:DE7"/>
    <mergeCell ref="BR2:BZ2"/>
    <mergeCell ref="BS5:BZ5"/>
    <mergeCell ref="BS6:BZ6"/>
    <mergeCell ref="BX7:BZ7"/>
    <mergeCell ref="CA7:CG7"/>
    <mergeCell ref="CA2:CG2"/>
    <mergeCell ref="CA3:CG3"/>
    <mergeCell ref="CA6:CG6"/>
    <mergeCell ref="BS7:BW7"/>
    <mergeCell ref="CI2:CP2"/>
    <mergeCell ref="CQ2:CW2"/>
    <mergeCell ref="V2:AC2"/>
    <mergeCell ref="AD2:AK2"/>
    <mergeCell ref="AD3:AK3"/>
    <mergeCell ref="V3:AC3"/>
    <mergeCell ref="BJ7:BM7"/>
    <mergeCell ref="AD6:AK6"/>
    <mergeCell ref="AU6:AZ6"/>
    <mergeCell ref="AU7:AZ7"/>
    <mergeCell ref="BC7:BI7"/>
    <mergeCell ref="AD7:AH7"/>
    <mergeCell ref="AN7:AT7"/>
    <mergeCell ref="BJ2:BP2"/>
    <mergeCell ref="BJ3:BP3"/>
    <mergeCell ref="BB2:BI2"/>
    <mergeCell ref="BJ5:BP5"/>
    <mergeCell ref="BJ6:BP6"/>
    <mergeCell ref="BC5:BI5"/>
    <mergeCell ref="AM2:AT2"/>
    <mergeCell ref="AN5:AT5"/>
    <mergeCell ref="AU5:AZ5"/>
    <mergeCell ref="BC6:BI6"/>
    <mergeCell ref="AU2:BA2"/>
    <mergeCell ref="AU3:BA3"/>
    <mergeCell ref="ED22:EI22"/>
    <mergeCell ref="BR22:BY22"/>
    <mergeCell ref="CI22:CP22"/>
    <mergeCell ref="CY22:DE22"/>
    <mergeCell ref="DP22:DU22"/>
    <mergeCell ref="W7:AC7"/>
    <mergeCell ref="W6:AC6"/>
    <mergeCell ref="AI7:AK7"/>
    <mergeCell ref="AN6:AT6"/>
    <mergeCell ref="BN7:BP7"/>
    <mergeCell ref="DV7:DX7"/>
    <mergeCell ref="CN7:CP7"/>
    <mergeCell ref="CJ6:CP6"/>
    <mergeCell ref="DK7:DN7"/>
    <mergeCell ref="CJ7:CM7"/>
    <mergeCell ref="DF7:DJ7"/>
    <mergeCell ref="CQ7:CW7"/>
    <mergeCell ref="CQ6:CW6"/>
    <mergeCell ref="EE7:EJ7"/>
    <mergeCell ref="AY22:BA22"/>
    <mergeCell ref="AI22:AL22"/>
    <mergeCell ref="BO22:BQ22"/>
    <mergeCell ref="CF22:CH22"/>
    <mergeCell ref="DQ7:DU7"/>
    <mergeCell ref="CV22:CX22"/>
    <mergeCell ref="BB3:BI3"/>
    <mergeCell ref="BR3:BZ3"/>
    <mergeCell ref="CI3:CP3"/>
    <mergeCell ref="CY3:DE3"/>
    <mergeCell ref="A22:I22"/>
    <mergeCell ref="V22:AC22"/>
    <mergeCell ref="BB22:BI22"/>
    <mergeCell ref="AM22:AT22"/>
    <mergeCell ref="W5:AC5"/>
    <mergeCell ref="AD5:AK5"/>
    <mergeCell ref="CJ5:CP5"/>
    <mergeCell ref="CA5:CG5"/>
    <mergeCell ref="CQ5:CW5"/>
    <mergeCell ref="E5:K5"/>
    <mergeCell ref="S22:U22"/>
    <mergeCell ref="AM3:AT3"/>
    <mergeCell ref="CQ3:CW3"/>
  </mergeCells>
  <phoneticPr fontId="49" type="noConversion"/>
  <pageMargins left="0.98425196850393704" right="0.98425196850393704" top="1.2598425196850394" bottom="1.2598425196850394" header="0.39370078740157483" footer="0.3937007874015748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21</vt:i4>
      </vt:variant>
    </vt:vector>
  </HeadingPairs>
  <TitlesOfParts>
    <vt:vector size="42" baseType="lpstr">
      <vt:lpstr>1.전국행정구역총괄</vt:lpstr>
      <vt:lpstr>2.인구추이</vt:lpstr>
      <vt:lpstr>3.연령(5세계급)별인구</vt:lpstr>
      <vt:lpstr>4.주요경제지표</vt:lpstr>
      <vt:lpstr>5.경제활동인구</vt:lpstr>
      <vt:lpstr>6.산업별취업자</vt:lpstr>
      <vt:lpstr>7.직업별 별취업자</vt:lpstr>
      <vt:lpstr>8.지역별 산업생산·출하 ·재고지수</vt:lpstr>
      <vt:lpstr>9.도시근로자 가구당월평균가계수지</vt:lpstr>
      <vt:lpstr>10.도시가구당 월평균가계지출</vt:lpstr>
      <vt:lpstr>11. 생산자물가지수</vt:lpstr>
      <vt:lpstr>12. 전도시 소비자물가지수</vt:lpstr>
      <vt:lpstr>13. 통합재정수지</vt:lpstr>
      <vt:lpstr>14.국내총생산에대한지출</vt:lpstr>
      <vt:lpstr>15.경제활동별국내총생산및국민총소득</vt:lpstr>
      <vt:lpstr>16.지역내총생산 </vt:lpstr>
      <vt:lpstr>17.수출입총괄</vt:lpstr>
      <vt:lpstr>18.주요국별수출</vt:lpstr>
      <vt:lpstr>19.주요국별수입</vt:lpstr>
      <vt:lpstr>20.자동차등록</vt:lpstr>
      <vt:lpstr>21.무선통신서비스현황</vt:lpstr>
      <vt:lpstr>'1.전국행정구역총괄'!Print_Area</vt:lpstr>
      <vt:lpstr>'10.도시가구당 월평균가계지출'!Print_Area</vt:lpstr>
      <vt:lpstr>'11. 생산자물가지수'!Print_Area</vt:lpstr>
      <vt:lpstr>'12. 전도시 소비자물가지수'!Print_Area</vt:lpstr>
      <vt:lpstr>'13. 통합재정수지'!Print_Area</vt:lpstr>
      <vt:lpstr>'14.국내총생산에대한지출'!Print_Area</vt:lpstr>
      <vt:lpstr>'15.경제활동별국내총생산및국민총소득'!Print_Area</vt:lpstr>
      <vt:lpstr>'16.지역내총생산 '!Print_Area</vt:lpstr>
      <vt:lpstr>'17.수출입총괄'!Print_Area</vt:lpstr>
      <vt:lpstr>'18.주요국별수출'!Print_Area</vt:lpstr>
      <vt:lpstr>'19.주요국별수입'!Print_Area</vt:lpstr>
      <vt:lpstr>'2.인구추이'!Print_Area</vt:lpstr>
      <vt:lpstr>'20.자동차등록'!Print_Area</vt:lpstr>
      <vt:lpstr>'21.무선통신서비스현황'!Print_Area</vt:lpstr>
      <vt:lpstr>'3.연령(5세계급)별인구'!Print_Area</vt:lpstr>
      <vt:lpstr>'4.주요경제지표'!Print_Area</vt:lpstr>
      <vt:lpstr>'5.경제활동인구'!Print_Area</vt:lpstr>
      <vt:lpstr>'6.산업별취업자'!Print_Area</vt:lpstr>
      <vt:lpstr>'7.직업별 별취업자'!Print_Area</vt:lpstr>
      <vt:lpstr>'8.지역별 산업생산·출하 ·재고지수'!Print_Area</vt:lpstr>
      <vt:lpstr>'9.도시근로자 가구당월평균가계수지'!Print_Area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보건분야 수정추록</dc:title>
  <dc:creator>전산통계담당관실</dc:creator>
  <cp:lastModifiedBy>user</cp:lastModifiedBy>
  <cp:lastPrinted>2013-01-03T03:03:18Z</cp:lastPrinted>
  <dcterms:created xsi:type="dcterms:W3CDTF">1999-12-06T11:46:43Z</dcterms:created>
  <dcterms:modified xsi:type="dcterms:W3CDTF">2013-01-03T03:03:32Z</dcterms:modified>
</cp:coreProperties>
</file>