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 tabRatio="906"/>
  </bookViews>
  <sheets>
    <sheet name="목차" sheetId="32" r:id="rId1"/>
    <sheet name="1.발전현황" sheetId="1" r:id="rId2"/>
    <sheet name="2.용도별 전력사용량" sheetId="24" r:id="rId3"/>
    <sheet name="3.제조업종별 전력사용량" sheetId="25" r:id="rId4"/>
    <sheet name="4.가스 공급량" sheetId="6" r:id="rId5"/>
    <sheet name="5.상수도 보급현황" sheetId="7" r:id="rId6"/>
    <sheet name="6. 상수도관" sheetId="33" r:id="rId7"/>
    <sheet name="7.급수사용량" sheetId="18" r:id="rId8"/>
    <sheet name="8.급수사용료 부과" sheetId="28" r:id="rId9"/>
    <sheet name="9.하수도 보급률" sheetId="30" r:id="rId10"/>
  </sheets>
  <definedNames>
    <definedName name="_xlnm.Print_Area" localSheetId="2">'2.용도별 전력사용량'!$A$1:$R$28</definedName>
    <definedName name="_xlnm.Print_Area" localSheetId="6">'6. 상수도관'!$A$1:$V$15</definedName>
    <definedName name="_xlnm.Print_Area" localSheetId="8">'8.급수사용료 부과'!$A$1:$G$12</definedName>
    <definedName name="_xlnm.Print_Area" localSheetId="9">'9.하수도 보급률'!$A$1:$J$16</definedName>
  </definedNames>
  <calcPr calcId="162913"/>
</workbook>
</file>

<file path=xl/calcChain.xml><?xml version="1.0" encoding="utf-8"?>
<calcChain xmlns="http://schemas.openxmlformats.org/spreadsheetml/2006/main">
  <c r="E15" i="30" l="1"/>
  <c r="B11" i="28"/>
  <c r="O13" i="33"/>
  <c r="K13" i="33"/>
  <c r="D13" i="7"/>
  <c r="Q26" i="24"/>
  <c r="O26" i="24"/>
  <c r="M26" i="24"/>
  <c r="K26" i="24"/>
  <c r="I26" i="24"/>
  <c r="G26" i="24"/>
  <c r="E26" i="24"/>
  <c r="Q25" i="24"/>
  <c r="O25" i="24"/>
  <c r="M25" i="24"/>
  <c r="K25" i="24"/>
  <c r="I25" i="24"/>
  <c r="G25" i="24"/>
  <c r="E25" i="24"/>
  <c r="Q24" i="24"/>
  <c r="O24" i="24"/>
  <c r="M24" i="24"/>
  <c r="K24" i="24"/>
  <c r="I24" i="24"/>
  <c r="G24" i="24"/>
  <c r="E24" i="24"/>
  <c r="Q23" i="24"/>
  <c r="O23" i="24"/>
  <c r="M23" i="24"/>
  <c r="K23" i="24"/>
  <c r="I23" i="24"/>
  <c r="G23" i="24"/>
  <c r="E23" i="24"/>
  <c r="Q22" i="24"/>
  <c r="O22" i="24"/>
  <c r="M22" i="24"/>
  <c r="K22" i="24"/>
  <c r="I22" i="24"/>
  <c r="G22" i="24"/>
  <c r="E22" i="24"/>
  <c r="Q21" i="24"/>
  <c r="O21" i="24"/>
  <c r="M21" i="24"/>
  <c r="K21" i="24"/>
  <c r="I21" i="24"/>
  <c r="G21" i="24"/>
  <c r="E21" i="24"/>
  <c r="Q20" i="24"/>
  <c r="O20" i="24"/>
  <c r="M20" i="24"/>
  <c r="K20" i="24"/>
  <c r="I20" i="24"/>
  <c r="G20" i="24"/>
  <c r="E20" i="24"/>
  <c r="Q19" i="24"/>
  <c r="O19" i="24"/>
  <c r="M19" i="24"/>
  <c r="K19" i="24"/>
  <c r="I19" i="24"/>
  <c r="G19" i="24"/>
  <c r="E19" i="24"/>
  <c r="Q18" i="24"/>
  <c r="O18" i="24"/>
  <c r="M18" i="24"/>
  <c r="K18" i="24"/>
  <c r="I18" i="24"/>
  <c r="G18" i="24"/>
  <c r="E18" i="24"/>
  <c r="Q17" i="24"/>
  <c r="O17" i="24"/>
  <c r="M17" i="24"/>
  <c r="K17" i="24"/>
  <c r="I17" i="24"/>
  <c r="G17" i="24"/>
  <c r="E17" i="24"/>
  <c r="Q16" i="24"/>
  <c r="O16" i="24"/>
  <c r="M16" i="24"/>
  <c r="K16" i="24"/>
  <c r="I16" i="24"/>
  <c r="G16" i="24"/>
  <c r="E16" i="24"/>
  <c r="Q15" i="24"/>
  <c r="O15" i="24"/>
  <c r="M15" i="24"/>
  <c r="K15" i="24"/>
  <c r="I15" i="24"/>
  <c r="G15" i="24"/>
  <c r="E15" i="24"/>
  <c r="Q14" i="24"/>
  <c r="O14" i="24"/>
  <c r="M14" i="24"/>
  <c r="K14" i="24"/>
  <c r="I14" i="24"/>
  <c r="G14" i="24"/>
  <c r="E14" i="24"/>
  <c r="C13" i="6"/>
</calcChain>
</file>

<file path=xl/comments1.xml><?xml version="1.0" encoding="utf-8"?>
<comments xmlns="http://schemas.openxmlformats.org/spreadsheetml/2006/main">
  <authors>
    <author>ewp_admin</author>
  </authors>
  <commentList>
    <comment ref="B13" authorId="0" shapeId="0">
      <text>
        <r>
          <rPr>
            <b/>
            <sz val="9"/>
            <color rgb="FF000000"/>
            <rFont val="Tahoma"/>
            <family val="2"/>
          </rPr>
          <t xml:space="preserve">2022.1.31. </t>
        </r>
        <r>
          <rPr>
            <b/>
            <sz val="9"/>
            <color rgb="FF000000"/>
            <rFont val="돋움"/>
            <family val="3"/>
            <charset val="129"/>
          </rPr>
          <t>일부</t>
        </r>
        <r>
          <rPr>
            <b/>
            <sz val="9"/>
            <color rgb="FF000000"/>
            <rFont val="Tahoma"/>
            <family val="2"/>
          </rPr>
          <t xml:space="preserve"> #4~6</t>
        </r>
        <r>
          <rPr>
            <b/>
            <sz val="9"/>
            <color rgb="FF000000"/>
            <rFont val="돋움"/>
            <family val="3"/>
            <charset val="129"/>
          </rPr>
          <t>호기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상업운전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정지</t>
        </r>
      </text>
    </comment>
  </commentList>
</comments>
</file>

<file path=xl/sharedStrings.xml><?xml version="1.0" encoding="utf-8"?>
<sst xmlns="http://schemas.openxmlformats.org/spreadsheetml/2006/main" count="553" uniqueCount="350">
  <si>
    <t>Electricity Generation</t>
  </si>
  <si>
    <t>(kW)</t>
  </si>
  <si>
    <t>Total</t>
  </si>
  <si>
    <t>Residential</t>
  </si>
  <si>
    <t>Public</t>
  </si>
  <si>
    <t>5월</t>
  </si>
  <si>
    <t>6월</t>
  </si>
  <si>
    <t>7월</t>
  </si>
  <si>
    <t>8월</t>
  </si>
  <si>
    <t>9월</t>
  </si>
  <si>
    <t>10월</t>
  </si>
  <si>
    <t>11월</t>
  </si>
  <si>
    <t>12월</t>
  </si>
  <si>
    <t>Jan.</t>
  </si>
  <si>
    <t>Feb.</t>
  </si>
  <si>
    <t>Mar.</t>
  </si>
  <si>
    <t>Apr.</t>
  </si>
  <si>
    <t>Aug.</t>
  </si>
  <si>
    <t>Sep.</t>
  </si>
  <si>
    <t>Oct.</t>
  </si>
  <si>
    <t>Nov.</t>
  </si>
  <si>
    <t>Dec.</t>
  </si>
  <si>
    <t>Gas Supply</t>
  </si>
  <si>
    <t> 1월  Jan.</t>
  </si>
  <si>
    <t> 2월  Feb.</t>
  </si>
  <si>
    <t> 3월  Mar.</t>
  </si>
  <si>
    <t> 4월  Apr.</t>
  </si>
  <si>
    <t> 8월  Aug.</t>
  </si>
  <si>
    <t>10월  Oct.</t>
  </si>
  <si>
    <t>11월  Nov.</t>
  </si>
  <si>
    <t>12월  Dec.</t>
  </si>
  <si>
    <t>Population</t>
  </si>
  <si>
    <t>Unit : MWh</t>
    <phoneticPr fontId="5" type="noConversion"/>
  </si>
  <si>
    <t>May.</t>
  </si>
  <si>
    <t>Jun.</t>
  </si>
  <si>
    <t>Jul.</t>
  </si>
  <si>
    <t>단위 : 개소</t>
    <phoneticPr fontId="5" type="noConversion"/>
  </si>
  <si>
    <t>Unit : place</t>
    <phoneticPr fontId="5" type="noConversion"/>
  </si>
  <si>
    <t>Propane gas(LPG)</t>
    <phoneticPr fontId="5" type="noConversion"/>
  </si>
  <si>
    <t>No. of selling stroes</t>
    <phoneticPr fontId="5" type="noConversion"/>
  </si>
  <si>
    <t> 6월  Jun.</t>
  </si>
  <si>
    <t>Number of faucets
(each)</t>
    <phoneticPr fontId="5" type="noConversion"/>
  </si>
  <si>
    <t>Water-supply rate</t>
    <phoneticPr fontId="5" type="noConversion"/>
  </si>
  <si>
    <t>Aqueduct pipe</t>
    <phoneticPr fontId="5" type="noConversion"/>
  </si>
  <si>
    <t>Transmission pipe</t>
    <phoneticPr fontId="5" type="noConversion"/>
  </si>
  <si>
    <t>Water supply pipe</t>
    <phoneticPr fontId="5" type="noConversion"/>
  </si>
  <si>
    <t>Total</t>
    <phoneticPr fontId="5" type="noConversion"/>
  </si>
  <si>
    <t xml:space="preserve">
Others</t>
    <phoneticPr fontId="5" type="noConversion"/>
  </si>
  <si>
    <t>General</t>
    <phoneticPr fontId="8" type="noConversion"/>
  </si>
  <si>
    <t>Others</t>
    <phoneticPr fontId="5" type="noConversion"/>
  </si>
  <si>
    <t>단위 : 천원</t>
    <phoneticPr fontId="5" type="noConversion"/>
  </si>
  <si>
    <t>단위 : m</t>
    <phoneticPr fontId="5" type="noConversion"/>
  </si>
  <si>
    <t xml:space="preserve">
Total</t>
    <phoneticPr fontId="5" type="noConversion"/>
  </si>
  <si>
    <t>Mechanic(d1)</t>
    <phoneticPr fontId="5" type="noConversion"/>
  </si>
  <si>
    <t>Biological(d2)</t>
    <phoneticPr fontId="5" type="noConversion"/>
  </si>
  <si>
    <t>Advanced(d3)</t>
    <phoneticPr fontId="5" type="noConversion"/>
  </si>
  <si>
    <t>1월</t>
    <phoneticPr fontId="5" type="noConversion"/>
  </si>
  <si>
    <t>5월</t>
    <phoneticPr fontId="5" type="noConversion"/>
  </si>
  <si>
    <t>May.</t>
    <phoneticPr fontId="5" type="noConversion"/>
  </si>
  <si>
    <t>6월</t>
    <phoneticPr fontId="5" type="noConversion"/>
  </si>
  <si>
    <t>7월</t>
    <phoneticPr fontId="5" type="noConversion"/>
  </si>
  <si>
    <t>8월</t>
    <phoneticPr fontId="5" type="noConversion"/>
  </si>
  <si>
    <t>Sep.</t>
    <phoneticPr fontId="5" type="noConversion"/>
  </si>
  <si>
    <t xml:space="preserve"> Electric Power Consumption by Use</t>
    <phoneticPr fontId="7" type="noConversion"/>
  </si>
  <si>
    <t>Electric Power Consumption by Division of Industry</t>
    <phoneticPr fontId="7" type="noConversion"/>
  </si>
  <si>
    <t>4. 가스 공급량</t>
    <phoneticPr fontId="5" type="noConversion"/>
  </si>
  <si>
    <t>1. 발전현황</t>
    <phoneticPr fontId="5" type="noConversion"/>
  </si>
  <si>
    <t xml:space="preserve">
Generating facilities</t>
    <phoneticPr fontId="5" type="noConversion"/>
  </si>
  <si>
    <t>Amount of electricity generation</t>
    <phoneticPr fontId="5" type="noConversion"/>
  </si>
  <si>
    <t xml:space="preserve">
Average load</t>
    <phoneticPr fontId="5" type="noConversion"/>
  </si>
  <si>
    <t xml:space="preserve">
Peak load</t>
    <phoneticPr fontId="5" type="noConversion"/>
  </si>
  <si>
    <t>3월</t>
    <phoneticPr fontId="5" type="noConversion"/>
  </si>
  <si>
    <t>4월</t>
    <phoneticPr fontId="5" type="noConversion"/>
  </si>
  <si>
    <t>Liquefied natural gas(LNG)</t>
    <phoneticPr fontId="5" type="noConversion"/>
  </si>
  <si>
    <t>Butane gas</t>
    <phoneticPr fontId="5" type="noConversion"/>
  </si>
  <si>
    <t>Water-supply population</t>
    <phoneticPr fontId="5" type="noConversion"/>
  </si>
  <si>
    <t>Unit : 1,000 won</t>
    <phoneticPr fontId="5" type="noConversion"/>
  </si>
  <si>
    <t>단위 : MWh</t>
    <phoneticPr fontId="5" type="noConversion"/>
  </si>
  <si>
    <t>Unit : MWh</t>
    <phoneticPr fontId="5" type="noConversion"/>
  </si>
  <si>
    <t>Year
Month</t>
    <phoneticPr fontId="5" type="noConversion"/>
  </si>
  <si>
    <t>Agriculture, forestry &amp; fighing</t>
    <phoneticPr fontId="5" type="noConversion"/>
  </si>
  <si>
    <t>Mining</t>
    <phoneticPr fontId="5" type="noConversion"/>
  </si>
  <si>
    <t>Manufacturing</t>
    <phoneticPr fontId="5" type="noConversion"/>
  </si>
  <si>
    <t>1월</t>
    <phoneticPr fontId="5" type="noConversion"/>
  </si>
  <si>
    <t>2월</t>
    <phoneticPr fontId="5" type="noConversion"/>
  </si>
  <si>
    <t>3월</t>
    <phoneticPr fontId="5" type="noConversion"/>
  </si>
  <si>
    <t>4월</t>
    <phoneticPr fontId="5" type="noConversion"/>
  </si>
  <si>
    <t>Year
Month</t>
    <phoneticPr fontId="5" type="noConversion"/>
  </si>
  <si>
    <t>2월</t>
    <phoneticPr fontId="5" type="noConversion"/>
  </si>
  <si>
    <t>9월</t>
    <phoneticPr fontId="5" type="noConversion"/>
  </si>
  <si>
    <t>Total population</t>
    <phoneticPr fontId="5" type="noConversion"/>
  </si>
  <si>
    <t>주    : 시 전체 현황임</t>
    <phoneticPr fontId="5" type="noConversion"/>
  </si>
  <si>
    <t>Public</t>
    <phoneticPr fontId="8" type="noConversion"/>
  </si>
  <si>
    <t>General</t>
    <phoneticPr fontId="5" type="noConversion"/>
  </si>
  <si>
    <t>Public</t>
    <phoneticPr fontId="5" type="noConversion"/>
  </si>
  <si>
    <t>Year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</si>
  <si>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발전소별
</t>
    </r>
    <r>
      <rPr>
        <sz val="11"/>
        <color indexed="8"/>
        <rFont val="Arial Narrow"/>
        <family val="2"/>
      </rPr>
      <t>Power plant</t>
    </r>
    <phoneticPr fontId="5" type="noConversion"/>
  </si>
  <si>
    <r>
      <rPr>
        <sz val="11"/>
        <color indexed="8"/>
        <rFont val="나눔명조"/>
        <family val="1"/>
        <charset val="129"/>
      </rPr>
      <t>발전설비</t>
    </r>
    <phoneticPr fontId="5" type="noConversion"/>
  </si>
  <si>
    <r>
      <rPr>
        <sz val="11"/>
        <color indexed="8"/>
        <rFont val="나눔명조"/>
        <family val="1"/>
        <charset val="129"/>
      </rPr>
      <t>발전량</t>
    </r>
    <phoneticPr fontId="5" type="noConversion"/>
  </si>
  <si>
    <r>
      <rPr>
        <sz val="11"/>
        <color indexed="8"/>
        <rFont val="나눔명조"/>
        <family val="1"/>
        <charset val="129"/>
      </rPr>
      <t>평균전력</t>
    </r>
    <phoneticPr fontId="5" type="noConversion"/>
  </si>
  <si>
    <r>
      <rPr>
        <sz val="11"/>
        <color indexed="8"/>
        <rFont val="나눔명조"/>
        <family val="1"/>
        <charset val="129"/>
      </rPr>
      <t>최대전력</t>
    </r>
    <phoneticPr fontId="5" type="noConversion"/>
  </si>
  <si>
    <t>자료 : 한국전력공사 울산지사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</si>
  <si>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</si>
  <si>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</si>
  <si>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가정용</t>
    </r>
    <phoneticPr fontId="5" type="noConversion"/>
  </si>
  <si>
    <r>
      <rPr>
        <sz val="11"/>
        <color indexed="8"/>
        <rFont val="나눔명조"/>
        <family val="1"/>
        <charset val="129"/>
      </rPr>
      <t>공공용</t>
    </r>
    <phoneticPr fontId="5" type="noConversion"/>
  </si>
  <si>
    <r>
      <rPr>
        <sz val="11"/>
        <color indexed="8"/>
        <rFont val="나눔명조"/>
        <family val="1"/>
        <charset val="129"/>
      </rPr>
      <t>산업용</t>
    </r>
    <r>
      <rPr>
        <sz val="11"/>
        <color indexed="8"/>
        <rFont val="Arial Narrow"/>
        <family val="2"/>
      </rPr>
      <t>  Industry</t>
    </r>
    <phoneticPr fontId="5" type="noConversion"/>
  </si>
  <si>
    <r>
      <rPr>
        <sz val="11"/>
        <color indexed="8"/>
        <rFont val="나눔명조"/>
        <family val="1"/>
        <charset val="129"/>
      </rPr>
      <t>농림수산업</t>
    </r>
    <phoneticPr fontId="5" type="noConversion"/>
  </si>
  <si>
    <r>
      <rPr>
        <sz val="11"/>
        <color indexed="8"/>
        <rFont val="나눔명조"/>
        <family val="1"/>
        <charset val="129"/>
      </rPr>
      <t>광업</t>
    </r>
    <phoneticPr fontId="5" type="noConversion"/>
  </si>
  <si>
    <r>
      <rPr>
        <sz val="11"/>
        <color indexed="8"/>
        <rFont val="나눔명조"/>
        <family val="1"/>
        <charset val="129"/>
      </rPr>
      <t>제조업</t>
    </r>
    <phoneticPr fontId="5" type="noConversion"/>
  </si>
  <si>
    <r>
      <rPr>
        <sz val="11"/>
        <color indexed="8"/>
        <rFont val="나눔명조"/>
        <family val="1"/>
        <charset val="129"/>
      </rPr>
      <t>점유율</t>
    </r>
    <r>
      <rPr>
        <sz val="11"/>
        <color indexed="8"/>
        <rFont val="Arial Narrow"/>
        <family val="2"/>
      </rPr>
      <t>(%)</t>
    </r>
    <phoneticPr fontId="5" type="noConversion"/>
  </si>
  <si>
    <r>
      <rPr>
        <sz val="11"/>
        <color indexed="8"/>
        <rFont val="나눔명조"/>
        <family val="1"/>
        <charset val="129"/>
      </rPr>
      <t>점유율</t>
    </r>
    <r>
      <rPr>
        <sz val="11"/>
        <color indexed="8"/>
        <rFont val="Arial Narrow"/>
        <family val="2"/>
      </rPr>
      <t xml:space="preserve"> (%)</t>
    </r>
    <phoneticPr fontId="5" type="noConversion"/>
  </si>
  <si>
    <t>주 : 1) 시 전체 현황임 2) 월별 사용량은 반올림한 수치로 전체합계와 차이날 수 있음</t>
    <phoneticPr fontId="5" type="noConversion"/>
  </si>
  <si>
    <t>자료 : 한국전력공사 울산지점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</si>
  <si>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</si>
  <si>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5" type="noConversion"/>
  </si>
  <si>
    <r>
      <rPr>
        <sz val="11"/>
        <color indexed="8"/>
        <rFont val="나눔명조"/>
        <family val="1"/>
        <charset val="129"/>
      </rPr>
      <t>도시가스</t>
    </r>
    <phoneticPr fontId="5" type="noConversion"/>
  </si>
  <si>
    <r>
      <rPr>
        <sz val="11"/>
        <color indexed="8"/>
        <rFont val="나눔명조"/>
        <family val="1"/>
        <charset val="129"/>
      </rPr>
      <t>프로판</t>
    </r>
    <phoneticPr fontId="5" type="noConversion"/>
  </si>
  <si>
    <r>
      <rPr>
        <sz val="11"/>
        <color indexed="8"/>
        <rFont val="나눔명조"/>
        <family val="1"/>
        <charset val="129"/>
      </rPr>
      <t>부탄</t>
    </r>
    <phoneticPr fontId="5" type="noConversion"/>
  </si>
  <si>
    <r>
      <rPr>
        <sz val="11"/>
        <color indexed="8"/>
        <rFont val="나눔명조"/>
        <family val="1"/>
        <charset val="129"/>
      </rPr>
      <t>판매소수</t>
    </r>
    <phoneticPr fontId="5" type="noConversion"/>
  </si>
  <si>
    <r>
      <rPr>
        <sz val="11"/>
        <color indexed="8"/>
        <rFont val="나눔명조"/>
        <family val="1"/>
        <charset val="129"/>
      </rPr>
      <t>판매량</t>
    </r>
    <r>
      <rPr>
        <sz val="11"/>
        <color indexed="8"/>
        <rFont val="Arial Narrow"/>
        <family val="2"/>
      </rPr>
      <t>(1,000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</si>
  <si>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판매량</t>
    </r>
    <r>
      <rPr>
        <sz val="11"/>
        <color indexed="8"/>
        <rFont val="Arial Narrow"/>
        <family val="2"/>
      </rPr>
      <t>(ton)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</si>
  <si>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5" type="noConversion"/>
  </si>
  <si>
    <r>
      <rPr>
        <sz val="11"/>
        <color indexed="8"/>
        <rFont val="나눔명조"/>
        <family val="1"/>
        <charset val="129"/>
      </rPr>
      <t>총인구</t>
    </r>
    <phoneticPr fontId="5" type="noConversion"/>
  </si>
  <si>
    <r>
      <rPr>
        <sz val="11"/>
        <color indexed="8"/>
        <rFont val="나눔명조"/>
        <family val="1"/>
        <charset val="129"/>
      </rPr>
      <t>급수인구</t>
    </r>
  </si>
  <si>
    <r>
      <rPr>
        <sz val="11"/>
        <color indexed="8"/>
        <rFont val="나눔명조"/>
        <family val="1"/>
        <charset val="129"/>
      </rPr>
      <t>시설용량</t>
    </r>
    <phoneticPr fontId="5" type="noConversion"/>
  </si>
  <si>
    <r>
      <rPr>
        <sz val="11"/>
        <color indexed="8"/>
        <rFont val="나눔명조"/>
        <family val="1"/>
        <charset val="129"/>
      </rPr>
      <t>급수량</t>
    </r>
    <phoneticPr fontId="5" type="noConversion"/>
  </si>
  <si>
    <r>
      <t>1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 xml:space="preserve"> 1</t>
    </r>
    <r>
      <rPr>
        <sz val="11"/>
        <color indexed="8"/>
        <rFont val="나눔명조"/>
        <family val="1"/>
        <charset val="129"/>
      </rPr>
      <t>인당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</si>
  <si>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급수전수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개</t>
    </r>
    <r>
      <rPr>
        <sz val="11"/>
        <color indexed="8"/>
        <rFont val="Arial Narrow"/>
        <family val="2"/>
      </rPr>
      <t>)</t>
    </r>
    <phoneticPr fontId="5" type="noConversion"/>
  </si>
  <si>
    <r>
      <t>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</si>
  <si>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급수량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ℓ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</si>
  <si>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보급률</t>
    </r>
    <r>
      <rPr>
        <sz val="11"/>
        <color indexed="8"/>
        <rFont val="Arial Narrow"/>
        <family val="2"/>
      </rPr>
      <t>(%)</t>
    </r>
    <phoneticPr fontId="5" type="noConversion"/>
  </si>
  <si>
    <r>
      <t>Water-supply capacity
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/Day)</t>
    </r>
    <phoneticPr fontId="5" type="noConversion"/>
  </si>
  <si>
    <r>
      <t>Amount of water supplied 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/Day)</t>
    </r>
    <phoneticPr fontId="5" type="noConversion"/>
  </si>
  <si>
    <r>
      <t>Water supply amount per person a day (</t>
    </r>
    <r>
      <rPr>
        <sz val="11"/>
        <color indexed="8"/>
        <rFont val="나눔명조"/>
        <family val="1"/>
        <charset val="129"/>
      </rPr>
      <t>ℓ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</si>
  <si>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</si>
  <si>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r>
      <rPr>
        <sz val="11"/>
        <color indexed="8"/>
        <rFont val="나눔명조"/>
        <family val="1"/>
        <charset val="129"/>
      </rPr>
      <t>공공용</t>
    </r>
    <phoneticPr fontId="8" type="noConversion"/>
  </si>
  <si>
    <r>
      <rPr>
        <sz val="11"/>
        <color indexed="8"/>
        <rFont val="나눔명조"/>
        <family val="1"/>
        <charset val="129"/>
      </rPr>
      <t>일반용</t>
    </r>
    <phoneticPr fontId="5" type="noConversion"/>
  </si>
  <si>
    <r>
      <rPr>
        <sz val="11"/>
        <color indexed="8"/>
        <rFont val="나눔명조"/>
        <family val="1"/>
        <charset val="129"/>
      </rPr>
      <t>일반용</t>
    </r>
    <phoneticPr fontId="8" type="noConversion"/>
  </si>
  <si>
    <r>
      <rPr>
        <sz val="11"/>
        <color indexed="8"/>
        <rFont val="나눔명조"/>
        <family val="1"/>
        <charset val="129"/>
      </rPr>
      <t>욕탕용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</si>
  <si>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</si>
  <si>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rFont val="나눔명조"/>
        <family val="1"/>
        <charset val="129"/>
      </rPr>
      <t>총인구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명</t>
    </r>
    <r>
      <rPr>
        <sz val="11"/>
        <rFont val="Arial Narrow"/>
        <family val="2"/>
      </rPr>
      <t>)
(A)</t>
    </r>
    <phoneticPr fontId="5" type="noConversion"/>
  </si>
  <si>
    <r>
      <rPr>
        <sz val="11"/>
        <rFont val="나눔명조"/>
        <family val="1"/>
        <charset val="129"/>
      </rPr>
      <t xml:space="preserve">처리대상인구
</t>
    </r>
    <r>
      <rPr>
        <sz val="11"/>
        <rFont val="Arial Narrow"/>
        <family val="2"/>
      </rPr>
      <t>(C=A-B)</t>
    </r>
    <phoneticPr fontId="5" type="noConversion"/>
  </si>
  <si>
    <r>
      <rPr>
        <sz val="11"/>
        <rFont val="나눔명조"/>
        <family val="1"/>
        <charset val="129"/>
      </rPr>
      <t xml:space="preserve">하수도
보급률
</t>
    </r>
    <r>
      <rPr>
        <sz val="11"/>
        <rFont val="Arial Narrow"/>
        <family val="2"/>
      </rPr>
      <t>(%)</t>
    </r>
    <phoneticPr fontId="5" type="noConversion"/>
  </si>
  <si>
    <r>
      <rPr>
        <sz val="11"/>
        <rFont val="나눔명조"/>
        <family val="1"/>
        <charset val="129"/>
      </rPr>
      <t xml:space="preserve">계
</t>
    </r>
    <r>
      <rPr>
        <sz val="11"/>
        <rFont val="Arial Narrow"/>
        <family val="2"/>
      </rPr>
      <t>d=d1+d2+d3</t>
    </r>
    <phoneticPr fontId="5" type="noConversion"/>
  </si>
  <si>
    <r>
      <rPr>
        <sz val="11"/>
        <rFont val="나눔명조"/>
        <family val="1"/>
        <charset val="129"/>
      </rPr>
      <t>물리적</t>
    </r>
    <r>
      <rPr>
        <sz val="11"/>
        <rFont val="Arial Narrow"/>
        <family val="2"/>
      </rPr>
      <t>(1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</si>
  <si>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나눔명조"/>
        <family val="1"/>
        <charset val="129"/>
      </rPr>
      <t>생물학적</t>
    </r>
    <r>
      <rPr>
        <sz val="11"/>
        <rFont val="Arial Narrow"/>
        <family val="2"/>
      </rPr>
      <t>(2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</si>
  <si>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나눔명조"/>
        <family val="1"/>
        <charset val="129"/>
      </rPr>
      <t>고도</t>
    </r>
    <r>
      <rPr>
        <sz val="11"/>
        <rFont val="Arial Narrow"/>
        <family val="2"/>
      </rPr>
      <t>(3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</si>
  <si>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t>Unit : m</t>
    <phoneticPr fontId="5" type="noConversion"/>
  </si>
  <si>
    <t>Water Supply Service</t>
    <phoneticPr fontId="5" type="noConversion"/>
  </si>
  <si>
    <t>Water Supply Pipes</t>
    <phoneticPr fontId="5" type="noConversion"/>
  </si>
  <si>
    <t>Water Consumption by Use</t>
    <phoneticPr fontId="5" type="noConversion"/>
  </si>
  <si>
    <t>Water Usage Charges</t>
    <phoneticPr fontId="5" type="noConversion"/>
  </si>
  <si>
    <r>
      <rPr>
        <sz val="11"/>
        <rFont val="나눔명조"/>
        <family val="1"/>
        <charset val="129"/>
      </rPr>
      <t>미처리인구</t>
    </r>
    <r>
      <rPr>
        <sz val="11"/>
        <rFont val="Arial Narrow"/>
        <family val="2"/>
      </rPr>
      <t>(B)</t>
    </r>
    <phoneticPr fontId="5" type="noConversion"/>
  </si>
  <si>
    <r>
      <rPr>
        <sz val="11"/>
        <rFont val="나눔명조"/>
        <family val="1"/>
        <charset val="129"/>
      </rPr>
      <t>공공하수처리시설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처리인구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명</t>
    </r>
    <r>
      <rPr>
        <sz val="11"/>
        <rFont val="Arial Narrow"/>
        <family val="2"/>
      </rPr>
      <t>)</t>
    </r>
    <phoneticPr fontId="5" type="noConversion"/>
  </si>
  <si>
    <t>Sewage System</t>
    <phoneticPr fontId="5" type="noConversion"/>
  </si>
  <si>
    <t>단위 : 명, %</t>
    <phoneticPr fontId="5" type="noConversion"/>
  </si>
  <si>
    <t>Unit : person, %</t>
    <phoneticPr fontId="5" type="noConversion"/>
  </si>
  <si>
    <r>
      <rPr>
        <sz val="11"/>
        <rFont val="나눔명조"/>
        <family val="1"/>
        <charset val="129"/>
      </rPr>
      <t>합계</t>
    </r>
    <phoneticPr fontId="5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</si>
  <si>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</t>
    </r>
    <r>
      <rPr>
        <sz val="11"/>
        <rFont val="나눔명조"/>
        <family val="1"/>
        <charset val="129"/>
      </rPr>
      <t>별
월</t>
    </r>
    <r>
      <rPr>
        <sz val="11"/>
        <rFont val="Arial Narrow"/>
        <family val="2"/>
      </rPr>
      <t xml:space="preserve">    </t>
    </r>
    <r>
      <rPr>
        <sz val="11"/>
        <rFont val="나눔명조"/>
        <family val="1"/>
        <charset val="129"/>
      </rPr>
      <t>별</t>
    </r>
    <phoneticPr fontId="5" type="noConversion"/>
  </si>
  <si>
    <t>2 0 1 8</t>
  </si>
  <si>
    <t>-</t>
  </si>
  <si>
    <t xml:space="preserve"> 2 0 1 8</t>
  </si>
  <si>
    <t>5. 상수도 보급현황</t>
    <phoneticPr fontId="5" type="noConversion"/>
  </si>
  <si>
    <t>7. 급수 사용량</t>
    <phoneticPr fontId="5" type="noConversion"/>
  </si>
  <si>
    <t>8. 급수사용료 부과</t>
    <phoneticPr fontId="5" type="noConversion"/>
  </si>
  <si>
    <t>2 0 1 9</t>
  </si>
  <si>
    <t>2 0 2 0</t>
    <phoneticPr fontId="5" type="noConversion"/>
  </si>
  <si>
    <t xml:space="preserve"> 2 0 1 9</t>
  </si>
  <si>
    <t>욕탕용</t>
    <phoneticPr fontId="5" type="noConversion"/>
  </si>
  <si>
    <t xml:space="preserve">
Residential</t>
    <phoneticPr fontId="5" type="noConversion"/>
  </si>
  <si>
    <t xml:space="preserve">Bath-house </t>
    <phoneticPr fontId="5" type="noConversion"/>
  </si>
  <si>
    <t>Residential</t>
    <phoneticPr fontId="5" type="noConversion"/>
  </si>
  <si>
    <t xml:space="preserve">Population without sewerage service </t>
    <phoneticPr fontId="5" type="noConversion"/>
  </si>
  <si>
    <t xml:space="preserve">
Population with sewerage service</t>
    <phoneticPr fontId="5" type="noConversion"/>
  </si>
  <si>
    <t>Population connected to public sewerage facilities</t>
    <phoneticPr fontId="5" type="noConversion"/>
  </si>
  <si>
    <t xml:space="preserve">
Sewerage distribution rate(%) </t>
    <phoneticPr fontId="5" type="noConversion"/>
  </si>
  <si>
    <t>…</t>
    <phoneticPr fontId="36" type="noConversion"/>
  </si>
  <si>
    <t>-</t>
    <phoneticPr fontId="5" type="noConversion"/>
  </si>
  <si>
    <t>Ⅷ</t>
    <phoneticPr fontId="5" type="noConversion"/>
  </si>
  <si>
    <t xml:space="preserve">  전기·가스·수도</t>
    <phoneticPr fontId="5" type="noConversion"/>
  </si>
  <si>
    <t>(MWh)</t>
    <phoneticPr fontId="5" type="noConversion"/>
  </si>
  <si>
    <t>2.  용도별 전력사용량(2-1)</t>
    <phoneticPr fontId="5" type="noConversion"/>
  </si>
  <si>
    <t>2.  용도별 전력사용량(2-2)</t>
    <phoneticPr fontId="5" type="noConversion"/>
  </si>
  <si>
    <t xml:space="preserve"> Electric Power Consumption by Use(Cont'd)</t>
    <phoneticPr fontId="7" type="noConversion"/>
  </si>
  <si>
    <t>3. 제조업종별 전력사용량(4-1)</t>
    <phoneticPr fontId="5" type="noConversion"/>
  </si>
  <si>
    <t>3. 제조업종별 전력사용량(4-2)</t>
    <phoneticPr fontId="5" type="noConversion"/>
  </si>
  <si>
    <t>Electric Power Consumption by Division of Industry(Cont'd)</t>
    <phoneticPr fontId="7" type="noConversion"/>
  </si>
  <si>
    <t>3. 제조업종별 전력사용량(4-3)</t>
    <phoneticPr fontId="5" type="noConversion"/>
  </si>
  <si>
    <t>3. 제조업종별 전력사용량(4-4)</t>
    <phoneticPr fontId="5" type="noConversion"/>
  </si>
  <si>
    <t>6. 상수도관(2-1)</t>
    <phoneticPr fontId="5" type="noConversion"/>
  </si>
  <si>
    <t>6. 상수도관(2-2)</t>
    <phoneticPr fontId="5" type="noConversion"/>
  </si>
  <si>
    <t>Water Supply Pipes(Cont'd)</t>
    <phoneticPr fontId="5" type="noConversion"/>
  </si>
  <si>
    <t>9. 하수도 보급률(2-1)</t>
    <phoneticPr fontId="5" type="noConversion"/>
  </si>
  <si>
    <t>9. 하수도 보급률(2-2)</t>
    <phoneticPr fontId="5" type="noConversion"/>
  </si>
  <si>
    <t>Sewage System(Cont'd)</t>
    <phoneticPr fontId="5" type="noConversion"/>
  </si>
  <si>
    <t>주    : 울산광역시 전체 현황임, 영남화력발전소('14년 2월폐지)</t>
    <phoneticPr fontId="5" type="noConversion"/>
  </si>
  <si>
    <t>울산발전본부
Ulsan Power Complex</t>
  </si>
  <si>
    <t>Source : Ulsan Power Complex</t>
    <phoneticPr fontId="5" type="noConversion"/>
  </si>
  <si>
    <t>1 | 전기ㆍ가스ㆍ수도</t>
    <phoneticPr fontId="5" type="noConversion"/>
  </si>
  <si>
    <t>Electricity, Gas and Water-Supply | 1</t>
    <phoneticPr fontId="5" type="noConversion"/>
  </si>
  <si>
    <t>자료 :  울산발전본부</t>
    <phoneticPr fontId="5" type="noConversion"/>
  </si>
  <si>
    <t xml:space="preserve"> 1. 발전현황</t>
    <phoneticPr fontId="5" type="noConversion"/>
  </si>
  <si>
    <t>Source : Ulsan Branch of KEPCO</t>
    <phoneticPr fontId="5" type="noConversion"/>
  </si>
  <si>
    <t>2 | 전기ㆍ가스ㆍ수도</t>
    <phoneticPr fontId="5" type="noConversion"/>
  </si>
  <si>
    <t>Electricity, Gas and Water-Supply | 2</t>
    <phoneticPr fontId="5" type="noConversion"/>
  </si>
  <si>
    <t>3 | 전기ㆍ가스ㆍ수도</t>
    <phoneticPr fontId="5" type="noConversion"/>
  </si>
  <si>
    <t>Electricity, Gas and Water-Supply | 3</t>
    <phoneticPr fontId="5" type="noConversion"/>
  </si>
  <si>
    <t>4 | 전기ㆍ가스ㆍ수도</t>
    <phoneticPr fontId="5" type="noConversion"/>
  </si>
  <si>
    <t>Electricity, Gas and Water-Supply | 4</t>
    <phoneticPr fontId="5" type="noConversion"/>
  </si>
  <si>
    <t>5 | 전기ㆍ가스ㆍ수도</t>
    <phoneticPr fontId="5" type="noConversion"/>
  </si>
  <si>
    <t>Electricity, Gas and Water-Supply | 5</t>
    <phoneticPr fontId="5" type="noConversion"/>
  </si>
  <si>
    <t>6 | 전기ㆍ가스 및 수도</t>
    <phoneticPr fontId="5" type="noConversion"/>
  </si>
  <si>
    <t>Electricity, Gas and Water-Supply | 6</t>
    <phoneticPr fontId="5" type="noConversion"/>
  </si>
  <si>
    <t>7 | 전기ㆍ가스 및 수도</t>
    <phoneticPr fontId="5" type="noConversion"/>
  </si>
  <si>
    <t>Electricity, Gas and Water-Supply | 7</t>
    <phoneticPr fontId="5" type="noConversion"/>
  </si>
  <si>
    <t xml:space="preserve">주    : 시 전체 현황임, </t>
    <phoneticPr fontId="5" type="noConversion"/>
  </si>
  <si>
    <t>2 0 2 0</t>
  </si>
  <si>
    <t> 5월  May.</t>
  </si>
  <si>
    <t>7월  Jul.</t>
  </si>
  <si>
    <t> 9월  Sep.</t>
  </si>
  <si>
    <t>Source : Economy and Employment Division</t>
    <phoneticPr fontId="5" type="noConversion"/>
  </si>
  <si>
    <t>8 | 전기ㆍ가스ㆍ수도</t>
    <phoneticPr fontId="5" type="noConversion"/>
  </si>
  <si>
    <t>Electricity, Gas and Water-Supply | 8</t>
    <phoneticPr fontId="5" type="noConversion"/>
  </si>
  <si>
    <t>9 | 전기ㆍ가스ㆍ수도</t>
    <phoneticPr fontId="5" type="noConversion"/>
  </si>
  <si>
    <t>Electricity, Gas and Water-Supply | 9</t>
    <phoneticPr fontId="5" type="noConversion"/>
  </si>
  <si>
    <t xml:space="preserve">자료 : 상수도사업본부 </t>
    <phoneticPr fontId="5" type="noConversion"/>
  </si>
  <si>
    <t>Source : WaterWorks Headquarters</t>
    <phoneticPr fontId="5" type="noConversion"/>
  </si>
  <si>
    <t>10 | 전기ㆍ가스ㆍ수도</t>
    <phoneticPr fontId="5" type="noConversion"/>
  </si>
  <si>
    <t>Electricity, Gas and Water-Supply | 10</t>
    <phoneticPr fontId="5" type="noConversion"/>
  </si>
  <si>
    <t>11 | 전기ㆍ가스ㆍ수도</t>
    <phoneticPr fontId="5" type="noConversion"/>
  </si>
  <si>
    <t>Electricity, Gas and Water-Supply | 11</t>
    <phoneticPr fontId="5" type="noConversion"/>
  </si>
  <si>
    <t>합계</t>
    <phoneticPr fontId="5" type="noConversion"/>
  </si>
  <si>
    <t>도수관</t>
    <phoneticPr fontId="5" type="noConversion"/>
  </si>
  <si>
    <t>송수관</t>
    <phoneticPr fontId="5" type="noConversion"/>
  </si>
  <si>
    <t>배수관</t>
    <phoneticPr fontId="5" type="noConversion"/>
  </si>
  <si>
    <t>급수관</t>
    <phoneticPr fontId="5" type="noConversion"/>
  </si>
  <si>
    <t>Water drain pipe</t>
    <phoneticPr fontId="5" type="noConversion"/>
  </si>
  <si>
    <t>강관</t>
    <phoneticPr fontId="5" type="noConversion"/>
  </si>
  <si>
    <t>주철관</t>
  </si>
  <si>
    <t>기타</t>
    <phoneticPr fontId="5" type="noConversion"/>
  </si>
  <si>
    <t>강관</t>
  </si>
  <si>
    <t>기타</t>
  </si>
  <si>
    <t>동관</t>
  </si>
  <si>
    <t>스텐레스관</t>
  </si>
  <si>
    <r>
      <t>합성
수지관</t>
    </r>
    <r>
      <rPr>
        <vertAlign val="superscript"/>
        <sz val="11"/>
        <color indexed="8"/>
        <rFont val="나눔명조"/>
        <family val="1"/>
        <charset val="129"/>
      </rPr>
      <t>1)</t>
    </r>
    <phoneticPr fontId="5" type="noConversion"/>
  </si>
  <si>
    <t xml:space="preserve">
Steel</t>
    <phoneticPr fontId="5" type="noConversion"/>
  </si>
  <si>
    <t xml:space="preserve">
Cast iron</t>
    <phoneticPr fontId="5" type="noConversion"/>
  </si>
  <si>
    <t xml:space="preserve">
Steel</t>
  </si>
  <si>
    <t xml:space="preserve">
Cast iron</t>
  </si>
  <si>
    <t xml:space="preserve">
Others</t>
  </si>
  <si>
    <r>
      <rPr>
        <sz val="8"/>
        <color indexed="8"/>
        <rFont val="나눔명조"/>
        <family val="1"/>
        <charset val="129"/>
      </rPr>
      <t>Galvanized</t>
    </r>
    <r>
      <rPr>
        <sz val="11"/>
        <color indexed="8"/>
        <rFont val="나눔명조"/>
        <family val="1"/>
        <charset val="129"/>
      </rPr>
      <t xml:space="preserve"> steel</t>
    </r>
    <phoneticPr fontId="5" type="noConversion"/>
  </si>
  <si>
    <t>Cast iron</t>
    <phoneticPr fontId="5" type="noConversion"/>
  </si>
  <si>
    <t xml:space="preserve">
Copper</t>
    <phoneticPr fontId="5" type="noConversion"/>
  </si>
  <si>
    <t>Stainless</t>
    <phoneticPr fontId="5" type="noConversion"/>
  </si>
  <si>
    <t>Plastic</t>
    <phoneticPr fontId="5" type="noConversion"/>
  </si>
  <si>
    <t>2 0 1 8</t>
    <phoneticPr fontId="5" type="noConversion"/>
  </si>
  <si>
    <t>2 0 1 9</t>
    <phoneticPr fontId="5" type="noConversion"/>
  </si>
  <si>
    <t>아연도금관</t>
    <phoneticPr fontId="5" type="noConversion"/>
  </si>
  <si>
    <t>자료 : 상수도사업본부</t>
    <phoneticPr fontId="5" type="noConversion"/>
  </si>
  <si>
    <t>Source : WaterWorks Headquarters</t>
    <phoneticPr fontId="5" type="noConversion"/>
  </si>
  <si>
    <t>주 : 1) 합성수지관에 PVC, PE 포함</t>
    <phoneticPr fontId="5" type="noConversion"/>
  </si>
  <si>
    <t>12 | 전기ㆍ가스ㆍ수도</t>
    <phoneticPr fontId="5" type="noConversion"/>
  </si>
  <si>
    <t>Electricity, Gas and Water-Supply | 12</t>
    <phoneticPr fontId="5" type="noConversion"/>
  </si>
  <si>
    <t>13 | 전기ㆍ가스ㆍ수도</t>
    <phoneticPr fontId="5" type="noConversion"/>
  </si>
  <si>
    <t>Electricity, Gas and Water-Supply | 13</t>
    <phoneticPr fontId="5" type="noConversion"/>
  </si>
  <si>
    <t>14 | 전기ㆍ가스ㆍ수도</t>
    <phoneticPr fontId="5" type="noConversion"/>
  </si>
  <si>
    <t>Electricity, Gas and Water-Supply | 14</t>
    <phoneticPr fontId="5" type="noConversion"/>
  </si>
  <si>
    <t>15 | 전기ㆍ가스ㆍ수도</t>
    <phoneticPr fontId="5" type="noConversion"/>
  </si>
  <si>
    <t>Electricity, Gas and Water-Supply | 15</t>
    <phoneticPr fontId="5" type="noConversion"/>
  </si>
  <si>
    <t xml:space="preserve"> 2. 용도별 전력사용량</t>
    <phoneticPr fontId="5" type="noConversion"/>
  </si>
  <si>
    <t xml:space="preserve"> 3. 제조업 중분류별 전력사용량</t>
    <phoneticPr fontId="5" type="noConversion"/>
  </si>
  <si>
    <t xml:space="preserve"> 4. 가스 공급량</t>
    <phoneticPr fontId="5" type="noConversion"/>
  </si>
  <si>
    <t xml:space="preserve"> 5. 상수도</t>
    <phoneticPr fontId="5" type="noConversion"/>
  </si>
  <si>
    <t xml:space="preserve"> 6. 상수도관</t>
    <phoneticPr fontId="5" type="noConversion"/>
  </si>
  <si>
    <t xml:space="preserve"> 7. 급수 사용량</t>
    <phoneticPr fontId="5" type="noConversion"/>
  </si>
  <si>
    <t xml:space="preserve"> 8. 급수사용료 부과</t>
    <phoneticPr fontId="5" type="noConversion"/>
  </si>
  <si>
    <t xml:space="preserve"> 9. 하수도 보급률</t>
    <phoneticPr fontId="5" type="noConversion"/>
  </si>
  <si>
    <t>(kW)</t>
    <phoneticPr fontId="5" type="noConversion"/>
  </si>
  <si>
    <t>2 0 2 1</t>
    <phoneticPr fontId="5" type="noConversion"/>
  </si>
  <si>
    <t>2 0 21</t>
    <phoneticPr fontId="5" type="noConversion"/>
  </si>
  <si>
    <t>Share of
Total(%)</t>
    <phoneticPr fontId="5" type="noConversion"/>
  </si>
  <si>
    <t>서비스업 및 기타</t>
    <phoneticPr fontId="5" type="noConversion"/>
  </si>
  <si>
    <t>Service and Other</t>
    <phoneticPr fontId="5" type="noConversion"/>
  </si>
  <si>
    <t>식료품</t>
    <phoneticPr fontId="5" type="noConversion"/>
  </si>
  <si>
    <t>음료</t>
    <phoneticPr fontId="5" type="noConversion"/>
  </si>
  <si>
    <t>담배</t>
    <phoneticPr fontId="5" type="noConversion"/>
  </si>
  <si>
    <r>
      <rPr>
        <sz val="11"/>
        <rFont val="돋움"/>
        <family val="3"/>
        <charset val="129"/>
      </rPr>
      <t xml:space="preserve">섬유제품
</t>
    </r>
    <r>
      <rPr>
        <sz val="11"/>
        <rFont val="Arial Narrow"/>
        <family val="2"/>
      </rPr>
      <t>(</t>
    </r>
    <r>
      <rPr>
        <sz val="11"/>
        <rFont val="돋움"/>
        <family val="3"/>
        <charset val="129"/>
      </rPr>
      <t>의복제외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</si>
  <si>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돋움"/>
        <family val="3"/>
        <charset val="129"/>
      </rPr>
      <t>의복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의복액세서리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모피재품</t>
    </r>
    <phoneticPr fontId="5" type="noConversion"/>
  </si>
  <si>
    <r>
      <rPr>
        <sz val="11"/>
        <rFont val="돋움"/>
        <family val="3"/>
        <charset val="129"/>
      </rPr>
      <t>가죽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가방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신발</t>
    </r>
    <phoneticPr fontId="5" type="noConversion"/>
  </si>
  <si>
    <r>
      <rPr>
        <sz val="11"/>
        <rFont val="돋움"/>
        <family val="3"/>
        <charset val="129"/>
      </rPr>
      <t>목재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 xml:space="preserve">나무재품
</t>
    </r>
    <r>
      <rPr>
        <sz val="11"/>
        <rFont val="Arial Narrow"/>
        <family val="2"/>
      </rPr>
      <t>(</t>
    </r>
    <r>
      <rPr>
        <sz val="11"/>
        <rFont val="돋움"/>
        <family val="3"/>
        <charset val="129"/>
      </rPr>
      <t>가구제외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</si>
  <si>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돋움"/>
        <family val="3"/>
        <charset val="129"/>
      </rPr>
      <t>펄프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종이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종이제품</t>
    </r>
    <phoneticPr fontId="5" type="noConversion"/>
  </si>
  <si>
    <r>
      <rPr>
        <sz val="11"/>
        <rFont val="돋움"/>
        <family val="3"/>
        <charset val="129"/>
      </rPr>
      <t>인쇄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기록매체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복제업</t>
    </r>
    <phoneticPr fontId="5" type="noConversion"/>
  </si>
  <si>
    <r>
      <rPr>
        <sz val="11"/>
        <rFont val="돋움"/>
        <family val="3"/>
        <charset val="129"/>
      </rPr>
      <t>코크스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연탄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석유정제품</t>
    </r>
    <phoneticPr fontId="5" type="noConversion"/>
  </si>
  <si>
    <r>
      <rPr>
        <sz val="11"/>
        <rFont val="돋움"/>
        <family val="3"/>
        <charset val="129"/>
      </rPr>
      <t>화학물질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화학제품</t>
    </r>
    <r>
      <rPr>
        <sz val="11"/>
        <rFont val="Arial Narrow"/>
        <family val="2"/>
      </rPr>
      <t>(</t>
    </r>
    <r>
      <rPr>
        <sz val="11"/>
        <rFont val="돋움"/>
        <family val="3"/>
        <charset val="129"/>
      </rPr>
      <t>의약품제외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</si>
  <si>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돋움"/>
        <family val="3"/>
        <charset val="129"/>
      </rPr>
      <t>의료용물질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의약품</t>
    </r>
    <phoneticPr fontId="5" type="noConversion"/>
  </si>
  <si>
    <r>
      <rPr>
        <sz val="11"/>
        <rFont val="돋움"/>
        <family val="3"/>
        <charset val="129"/>
      </rPr>
      <t>고무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플라스틱제품</t>
    </r>
    <phoneticPr fontId="5" type="noConversion"/>
  </si>
  <si>
    <r>
      <rPr>
        <sz val="11"/>
        <rFont val="돋움"/>
        <family val="3"/>
        <charset val="129"/>
      </rPr>
      <t>비금속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광물제품</t>
    </r>
    <phoneticPr fontId="5" type="noConversion"/>
  </si>
  <si>
    <r>
      <t>1</t>
    </r>
    <r>
      <rPr>
        <sz val="11"/>
        <rFont val="돋움"/>
        <family val="3"/>
        <charset val="129"/>
      </rPr>
      <t>차금속</t>
    </r>
    <phoneticPr fontId="5" type="noConversion"/>
  </si>
  <si>
    <r>
      <rPr>
        <sz val="11"/>
        <rFont val="돋움"/>
        <family val="3"/>
        <charset val="129"/>
      </rPr>
      <t xml:space="preserve">금속가공제품
</t>
    </r>
    <r>
      <rPr>
        <sz val="11"/>
        <rFont val="Arial Narrow"/>
        <family val="2"/>
      </rPr>
      <t>(</t>
    </r>
    <r>
      <rPr>
        <sz val="11"/>
        <rFont val="돋움"/>
        <family val="3"/>
        <charset val="129"/>
      </rPr>
      <t>기계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기구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제외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</si>
  <si>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돋움"/>
        <family val="3"/>
        <charset val="129"/>
      </rPr>
      <t>의료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정밀</t>
    </r>
    <r>
      <rPr>
        <sz val="11"/>
        <rFont val="Arial Narrow"/>
        <family val="2"/>
      </rPr>
      <t xml:space="preserve">, 
</t>
    </r>
    <r>
      <rPr>
        <sz val="11"/>
        <rFont val="돋움"/>
        <family val="3"/>
        <charset val="129"/>
      </rPr>
      <t>광학기기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시계</t>
    </r>
    <phoneticPr fontId="5" type="noConversion"/>
  </si>
  <si>
    <t>Food Products</t>
    <phoneticPr fontId="5" type="noConversion"/>
  </si>
  <si>
    <t>Beverages</t>
    <phoneticPr fontId="5" type="noConversion"/>
  </si>
  <si>
    <t>Tobacco Products</t>
    <phoneticPr fontId="5" type="noConversion"/>
  </si>
  <si>
    <t>Textiels, except apparel</t>
    <phoneticPr fontId="5" type="noConversion"/>
  </si>
  <si>
    <t>Wearing apparel, clothing, accessories and fur articles</t>
    <phoneticPr fontId="5" type="noConversion"/>
  </si>
  <si>
    <t>Leather , luggage and footwear</t>
    <phoneticPr fontId="5" type="noConversion"/>
  </si>
  <si>
    <t>…</t>
    <phoneticPr fontId="5" type="noConversion"/>
  </si>
  <si>
    <t>Wood and of products of wood and cork ; except furniture</t>
    <phoneticPr fontId="5" type="noConversion"/>
  </si>
  <si>
    <t>Pulp, paper and paper products</t>
    <phoneticPr fontId="5" type="noConversion"/>
  </si>
  <si>
    <t>Printing and reprodcution of recorded media</t>
    <phoneticPr fontId="5" type="noConversion"/>
  </si>
  <si>
    <t>Coke, briquettes and refined petroleum products</t>
    <phoneticPr fontId="5" type="noConversion"/>
  </si>
  <si>
    <t>Chemicals and chemical products ; except Phamaceuticals and medicinal chemicals</t>
    <phoneticPr fontId="5" type="noConversion"/>
  </si>
  <si>
    <t>Pharmaceuticals, medicinal chemical and botanical products</t>
    <phoneticPr fontId="5" type="noConversion"/>
  </si>
  <si>
    <t>전기장비</t>
    <phoneticPr fontId="5" type="noConversion"/>
  </si>
  <si>
    <t>Rubber and plastics products</t>
    <phoneticPr fontId="5" type="noConversion"/>
  </si>
  <si>
    <t>Other Non-Metalic mineral products</t>
    <phoneticPr fontId="5" type="noConversion"/>
  </si>
  <si>
    <t>Basic metals</t>
    <phoneticPr fontId="5" type="noConversion"/>
  </si>
  <si>
    <t>Fabricated metal products, except machinery and furniture</t>
    <phoneticPr fontId="5" type="noConversion"/>
  </si>
  <si>
    <r>
      <rPr>
        <sz val="9"/>
        <rFont val="돋움"/>
        <family val="3"/>
        <charset val="129"/>
      </rPr>
      <t>전자부품</t>
    </r>
    <r>
      <rPr>
        <sz val="9"/>
        <rFont val="Arial Narrow"/>
        <family val="2"/>
      </rPr>
      <t xml:space="preserve">, </t>
    </r>
    <r>
      <rPr>
        <sz val="9"/>
        <rFont val="돋움"/>
        <family val="3"/>
        <charset val="129"/>
      </rPr>
      <t>컴퓨터</t>
    </r>
    <r>
      <rPr>
        <sz val="9"/>
        <rFont val="Arial Narrow"/>
        <family val="2"/>
      </rPr>
      <t xml:space="preserve">, </t>
    </r>
    <r>
      <rPr>
        <sz val="9"/>
        <rFont val="돋움"/>
        <family val="3"/>
        <charset val="129"/>
      </rPr>
      <t>영상</t>
    </r>
    <r>
      <rPr>
        <sz val="9"/>
        <rFont val="Arial Narrow"/>
        <family val="2"/>
      </rPr>
      <t xml:space="preserve">, </t>
    </r>
    <r>
      <rPr>
        <sz val="9"/>
        <rFont val="돋움"/>
        <family val="3"/>
        <charset val="129"/>
      </rPr>
      <t>음향</t>
    </r>
    <r>
      <rPr>
        <sz val="9"/>
        <rFont val="Arial Narrow"/>
        <family val="2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Arial Narrow"/>
        <family val="2"/>
      </rPr>
      <t xml:space="preserve"> </t>
    </r>
    <r>
      <rPr>
        <sz val="9"/>
        <rFont val="돋움"/>
        <family val="3"/>
        <charset val="129"/>
      </rPr>
      <t>통신장비</t>
    </r>
    <phoneticPr fontId="5" type="noConversion"/>
  </si>
  <si>
    <t>Electronic components, computer, visual sounding and commucation equipment</t>
    <phoneticPr fontId="5" type="noConversion"/>
  </si>
  <si>
    <t>Medical, precision and optical instruments watches and clocks</t>
    <phoneticPr fontId="5" type="noConversion"/>
  </si>
  <si>
    <t>Electrical equipment</t>
    <phoneticPr fontId="5" type="noConversion"/>
  </si>
  <si>
    <r>
      <rPr>
        <sz val="11"/>
        <rFont val="돋움"/>
        <family val="3"/>
        <charset val="129"/>
      </rPr>
      <t>기타기계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장비</t>
    </r>
    <phoneticPr fontId="5" type="noConversion"/>
  </si>
  <si>
    <t>Other machinery and equipment</t>
    <phoneticPr fontId="5" type="noConversion"/>
  </si>
  <si>
    <r>
      <rPr>
        <sz val="11"/>
        <rFont val="돋움"/>
        <family val="3"/>
        <charset val="129"/>
      </rPr>
      <t>자동차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트레일러</t>
    </r>
    <phoneticPr fontId="5" type="noConversion"/>
  </si>
  <si>
    <t>Motor vehicles trailers and Semi-trailers</t>
    <phoneticPr fontId="5" type="noConversion"/>
  </si>
  <si>
    <r>
      <rPr>
        <sz val="11"/>
        <rFont val="돋움"/>
        <family val="3"/>
        <charset val="129"/>
      </rPr>
      <t>기타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운송기장비</t>
    </r>
    <phoneticPr fontId="5" type="noConversion"/>
  </si>
  <si>
    <t>Other transport equipment</t>
    <phoneticPr fontId="5" type="noConversion"/>
  </si>
  <si>
    <t>가구</t>
    <phoneticPr fontId="5" type="noConversion"/>
  </si>
  <si>
    <t>Furniture</t>
    <phoneticPr fontId="5" type="noConversion"/>
  </si>
  <si>
    <t>기타제품</t>
    <phoneticPr fontId="5" type="noConversion"/>
  </si>
  <si>
    <t>Other manufacturing</t>
    <phoneticPr fontId="5" type="noConversion"/>
  </si>
  <si>
    <r>
      <rPr>
        <sz val="11"/>
        <rFont val="돋움"/>
        <family val="3"/>
        <charset val="129"/>
      </rPr>
      <t>산업용기계</t>
    </r>
    <r>
      <rPr>
        <sz val="11"/>
        <rFont val="Arial Narrow"/>
        <family val="2"/>
      </rPr>
      <t xml:space="preserve">,
</t>
    </r>
    <r>
      <rPr>
        <sz val="11"/>
        <rFont val="돋움"/>
        <family val="3"/>
        <charset val="129"/>
      </rPr>
      <t>장비수리업</t>
    </r>
    <phoneticPr fontId="5" type="noConversion"/>
  </si>
  <si>
    <t>Maintenance and repair services of industrial machinery and equipment</t>
    <phoneticPr fontId="5" type="noConversion"/>
  </si>
  <si>
    <r>
      <t xml:space="preserve">Amount sold
(a thousand </t>
    </r>
    <r>
      <rPr>
        <sz val="11"/>
        <color indexed="8"/>
        <rFont val="돋움"/>
        <family val="3"/>
        <charset val="129"/>
      </rPr>
      <t>㎥</t>
    </r>
    <r>
      <rPr>
        <sz val="11"/>
        <color indexed="8"/>
        <rFont val="Arial Narrow"/>
        <family val="2"/>
      </rPr>
      <t xml:space="preserve">)  </t>
    </r>
    <phoneticPr fontId="5" type="noConversion"/>
  </si>
  <si>
    <t>Amount sold(ton)</t>
    <phoneticPr fontId="5" type="noConversion"/>
  </si>
  <si>
    <t>자료 : 경제일자리과</t>
    <phoneticPr fontId="5" type="noConversion"/>
  </si>
  <si>
    <t>단위 : 명, 개별</t>
    <phoneticPr fontId="5" type="noConversion"/>
  </si>
  <si>
    <t>Unit : person, item specific</t>
    <phoneticPr fontId="5" type="noConversion"/>
  </si>
  <si>
    <t>연    별</t>
    <phoneticPr fontId="5" type="noConversion"/>
  </si>
  <si>
    <t>단위 : 1,000㎥</t>
    <phoneticPr fontId="5" type="noConversion"/>
  </si>
  <si>
    <t>Unit : 1,000㎥</t>
    <phoneticPr fontId="5" type="noConversion"/>
  </si>
  <si>
    <t xml:space="preserve"> 2 0 2 0</t>
  </si>
  <si>
    <t xml:space="preserve"> 2 0 2 1</t>
    <phoneticPr fontId="5" type="noConversion"/>
  </si>
  <si>
    <t>Source : Ulsan Yearly Statistics</t>
    <phoneticPr fontId="5" type="noConversion"/>
  </si>
  <si>
    <t>자료 : 2022년 울산광역시 통계연보(시 하수관리과)</t>
    <phoneticPr fontId="5" type="noConversion"/>
  </si>
  <si>
    <t>2 0 2 2</t>
    <phoneticPr fontId="5" type="noConversion"/>
  </si>
  <si>
    <t xml:space="preserve"> 2 0 2 2</t>
    <phoneticPr fontId="5" type="noConversion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</si>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</sst>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-* #,##0_-;\-* #,##0_-;_-* &quot;-&quot;_-;_-@_-"/>
    <numFmt numFmtId="176" formatCode="0.000_ "/>
    <numFmt numFmtId="177" formatCode="0.0_ "/>
    <numFmt numFmtId="178" formatCode="#,##0;\-#,##0;&quot;-&quot;"/>
    <numFmt numFmtId="179" formatCode="0.0_);[Red]\(0.0\)"/>
    <numFmt numFmtId="180" formatCode="#,##0.0"/>
    <numFmt numFmtId="181" formatCode="_ * #,##0_ ;_ * \-#,##0_ ;_ * &quot;-&quot;_ ;_ @_ "/>
    <numFmt numFmtId="182" formatCode="#,##0_ "/>
    <numFmt numFmtId="183" formatCode="0.0"/>
    <numFmt numFmtId="184" formatCode="#,##0.0_ "/>
    <numFmt numFmtId="185" formatCode="_ * #,##0.00_ ;_ * \-#,##0.00_ ;_ * &quot;-&quot;??_ ;_ @_ "/>
    <numFmt numFmtId="186" formatCode="#,##0.00;[Red]&quot;-&quot;#,##0.00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#,##0_);[Red]\(#,##0\)"/>
    <numFmt numFmtId="190" formatCode="#,##0.00_);[Red]\(#,##0.00\)"/>
    <numFmt numFmtId="191" formatCode="#,##0.0;\-#,##0.0;&quot;-&quot;"/>
  </numFmts>
  <fonts count="6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8"/>
      <name val="나눔명조"/>
      <family val="1"/>
      <charset val="129"/>
    </font>
    <font>
      <sz val="10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0"/>
      <color indexed="8"/>
      <name val="바탕"/>
      <family val="1"/>
      <charset val="129"/>
    </font>
    <font>
      <sz val="9"/>
      <color indexed="8"/>
      <name val="Arial Narrow"/>
      <family val="2"/>
    </font>
    <font>
      <sz val="18"/>
      <name val="굴림"/>
      <family val="3"/>
      <charset val="129"/>
    </font>
    <font>
      <sz val="11"/>
      <name val="Arial Narrow"/>
      <family val="2"/>
    </font>
    <font>
      <sz val="1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color indexed="8"/>
      <name val="맑은 고딕"/>
      <family val="2"/>
      <scheme val="minor"/>
    </font>
    <font>
      <sz val="10"/>
      <color rgb="FFFF0000"/>
      <name val="바탕"/>
      <family val="1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b/>
      <sz val="11"/>
      <color indexed="8"/>
      <name val="나눔명조 ExtraBold"/>
      <family val="1"/>
      <charset val="129"/>
    </font>
    <font>
      <sz val="11"/>
      <name val="나눔명조 ExtraBold"/>
      <family val="1"/>
      <charset val="129"/>
    </font>
    <font>
      <sz val="11"/>
      <color theme="1"/>
      <name val="나눔명조"/>
      <family val="1"/>
      <charset val="129"/>
    </font>
    <font>
      <sz val="11"/>
      <color rgb="FF000000"/>
      <name val="나눔명조"/>
      <family val="1"/>
      <charset val="129"/>
    </font>
    <font>
      <sz val="10"/>
      <name val="나눔고딕"/>
      <family val="3"/>
      <charset val="129"/>
    </font>
    <font>
      <vertAlign val="superscript"/>
      <sz val="11"/>
      <color indexed="8"/>
      <name val="나눔명조"/>
      <family val="1"/>
      <charset val="129"/>
    </font>
    <font>
      <sz val="8"/>
      <color indexed="8"/>
      <name val="나눔명조"/>
      <family val="1"/>
      <charset val="129"/>
    </font>
    <font>
      <sz val="11"/>
      <name val="나눔 명조"/>
      <family val="3"/>
      <charset val="129"/>
    </font>
    <font>
      <sz val="11"/>
      <color indexed="8"/>
      <name val="나눔 명조"/>
      <family val="3"/>
      <charset val="129"/>
    </font>
    <font>
      <sz val="11"/>
      <color indexed="8"/>
      <name val="나눔명조 ExtraBold"/>
      <family val="1"/>
      <charset val="129"/>
    </font>
    <font>
      <sz val="10"/>
      <name val="Arial Narrow"/>
      <family val="2"/>
    </font>
    <font>
      <sz val="9"/>
      <name val="Arial Narrow"/>
      <family val="2"/>
    </font>
    <font>
      <sz val="9"/>
      <name val="돋움"/>
      <family val="3"/>
      <charset val="129"/>
    </font>
    <font>
      <sz val="8"/>
      <name val="Arial Narrow"/>
      <family val="2"/>
    </font>
    <font>
      <sz val="11"/>
      <color indexed="8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000000"/>
      <name val="나눔명조 ExtraBold"/>
      <family val="1"/>
      <charset val="129"/>
    </font>
    <font>
      <b/>
      <sz val="9"/>
      <color rgb="FF000000"/>
      <name val="Tahoma"/>
      <family val="2"/>
    </font>
    <font>
      <b/>
      <sz val="9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나눔명조 ExtraBold"/>
      <family val="1"/>
      <charset val="129"/>
    </font>
    <font>
      <b/>
      <sz val="11"/>
      <color rgb="FF000000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48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auto="1"/>
      </right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181" fontId="9" fillId="0" borderId="0" applyFont="0" applyFill="0" applyBorder="0" applyAlignment="0" applyProtection="0"/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181" fontId="37" fillId="0" borderId="0" applyFont="0" applyFill="0" applyBorder="0" applyAlignment="0" applyProtection="0"/>
    <xf numFmtId="185" fontId="37" fillId="0" borderId="0" applyFont="0" applyFill="0" applyBorder="0" applyAlignment="0" applyProtection="0"/>
    <xf numFmtId="188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37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186" fontId="9" fillId="0" borderId="0" applyFont="0" applyFill="0" applyBorder="0" applyAlignment="0" applyProtection="0"/>
    <xf numFmtId="0" fontId="3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9" fontId="4" fillId="0" borderId="0" applyFont="0" applyFill="0" applyBorder="0" applyAlignment="0" applyProtection="0">
      <alignment vertical="center"/>
    </xf>
    <xf numFmtId="0" fontId="63" fillId="0" borderId="0">
      <alignment vertical="center"/>
    </xf>
    <xf numFmtId="41" fontId="63" fillId="0" borderId="0">
      <alignment vertical="center"/>
    </xf>
  </cellStyleXfs>
  <cellXfs count="370">
    <xf numFmtId="0" fontId="0" fillId="0" borderId="0" xfId="0">
      <alignment vertical="center"/>
    </xf>
    <xf numFmtId="0" fontId="6" fillId="0" borderId="0" xfId="0" applyFont="1">
      <alignment vertical="center"/>
    </xf>
    <xf numFmtId="0" fontId="10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12" fillId="0" borderId="0" xfId="2" applyFont="1" applyAlignment="1">
      <alignment vertical="top"/>
    </xf>
    <xf numFmtId="0" fontId="13" fillId="0" borderId="0" xfId="2" applyFont="1" applyAlignment="1">
      <alignment horizontal="justify" vertical="center"/>
    </xf>
    <xf numFmtId="0" fontId="10" fillId="0" borderId="0" xfId="2" applyFont="1">
      <alignment vertical="center"/>
    </xf>
    <xf numFmtId="0" fontId="15" fillId="0" borderId="0" xfId="2" applyFont="1">
      <alignment vertical="center"/>
    </xf>
    <xf numFmtId="0" fontId="13" fillId="0" borderId="0" xfId="2" applyFont="1" applyAlignment="1">
      <alignment horizontal="left" vertical="center"/>
    </xf>
    <xf numFmtId="0" fontId="15" fillId="0" borderId="0" xfId="2" applyFont="1" applyAlignment="1"/>
    <xf numFmtId="0" fontId="17" fillId="0" borderId="0" xfId="2" applyFont="1">
      <alignment vertical="center"/>
    </xf>
    <xf numFmtId="176" fontId="17" fillId="0" borderId="0" xfId="2" applyNumberFormat="1" applyFont="1">
      <alignment vertical="center"/>
    </xf>
    <xf numFmtId="177" fontId="15" fillId="0" borderId="0" xfId="2" applyNumberFormat="1" applyFont="1">
      <alignment vertical="center"/>
    </xf>
    <xf numFmtId="0" fontId="15" fillId="0" borderId="0" xfId="2" applyFont="1" applyBorder="1">
      <alignment vertical="center"/>
    </xf>
    <xf numFmtId="0" fontId="18" fillId="0" borderId="0" xfId="2" applyFont="1">
      <alignment vertical="center"/>
    </xf>
    <xf numFmtId="0" fontId="18" fillId="0" borderId="0" xfId="2" applyFont="1" applyAlignment="1">
      <alignment horizontal="right" vertical="center"/>
    </xf>
    <xf numFmtId="41" fontId="15" fillId="0" borderId="0" xfId="3" applyFont="1">
      <alignment vertical="center"/>
    </xf>
    <xf numFmtId="41" fontId="15" fillId="0" borderId="0" xfId="2" applyNumberFormat="1" applyFont="1">
      <alignment vertical="center"/>
    </xf>
    <xf numFmtId="0" fontId="11" fillId="0" borderId="0" xfId="2" applyFont="1" applyAlignment="1">
      <alignment vertical="top" shrinkToFi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0" fillId="0" borderId="0" xfId="2" applyFont="1" applyAlignment="1">
      <alignment horizontal="right" vertical="center"/>
    </xf>
    <xf numFmtId="178" fontId="15" fillId="0" borderId="0" xfId="2" applyNumberFormat="1" applyFont="1" applyAlignment="1">
      <alignment vertical="center"/>
    </xf>
    <xf numFmtId="0" fontId="14" fillId="0" borderId="0" xfId="0" applyFont="1">
      <alignment vertical="center"/>
    </xf>
    <xf numFmtId="0" fontId="13" fillId="0" borderId="4" xfId="0" applyFont="1" applyBorder="1" applyAlignment="1">
      <alignment vertical="top"/>
    </xf>
    <xf numFmtId="0" fontId="16" fillId="0" borderId="0" xfId="0" applyFont="1">
      <alignment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 wrapText="1"/>
    </xf>
    <xf numFmtId="0" fontId="22" fillId="0" borderId="5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3" fillId="0" borderId="0" xfId="2" applyFont="1" applyBorder="1" applyAlignment="1">
      <alignment horizontal="center" vertical="center" wrapText="1"/>
    </xf>
    <xf numFmtId="178" fontId="23" fillId="0" borderId="10" xfId="2" applyNumberFormat="1" applyFont="1" applyBorder="1" applyAlignment="1">
      <alignment vertical="center" wrapText="1"/>
    </xf>
    <xf numFmtId="178" fontId="23" fillId="0" borderId="0" xfId="2" applyNumberFormat="1" applyFont="1" applyBorder="1" applyAlignment="1">
      <alignment vertical="center" wrapText="1"/>
    </xf>
    <xf numFmtId="0" fontId="10" fillId="0" borderId="0" xfId="2" applyFont="1" applyAlignment="1">
      <alignment vertical="center" wrapText="1"/>
    </xf>
    <xf numFmtId="0" fontId="26" fillId="0" borderId="0" xfId="2" applyFont="1" applyAlignment="1">
      <alignment horizontal="justify" vertical="center"/>
    </xf>
    <xf numFmtId="0" fontId="6" fillId="0" borderId="0" xfId="2" applyFont="1">
      <alignment vertical="center"/>
    </xf>
    <xf numFmtId="0" fontId="26" fillId="0" borderId="0" xfId="2" applyFont="1" applyAlignment="1">
      <alignment horizontal="right" vertical="center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178" fontId="23" fillId="0" borderId="0" xfId="2" applyNumberFormat="1" applyFont="1" applyFill="1" applyBorder="1" applyAlignment="1">
      <alignment vertical="center" shrinkToFit="1"/>
    </xf>
    <xf numFmtId="180" fontId="23" fillId="0" borderId="0" xfId="2" applyNumberFormat="1" applyFont="1" applyFill="1" applyBorder="1" applyAlignment="1">
      <alignment vertical="center" shrinkToFit="1"/>
    </xf>
    <xf numFmtId="0" fontId="23" fillId="0" borderId="0" xfId="2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31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30" fillId="0" borderId="0" xfId="0" applyFont="1">
      <alignment vertical="center"/>
    </xf>
    <xf numFmtId="178" fontId="17" fillId="0" borderId="0" xfId="2" applyNumberFormat="1" applyFont="1" applyAlignment="1">
      <alignment vertical="center"/>
    </xf>
    <xf numFmtId="0" fontId="33" fillId="0" borderId="0" xfId="2" applyFont="1">
      <alignment vertical="center"/>
    </xf>
    <xf numFmtId="3" fontId="25" fillId="0" borderId="0" xfId="2" applyNumberFormat="1" applyFont="1" applyFill="1" applyBorder="1" applyAlignment="1">
      <alignment horizontal="right" vertical="center" shrinkToFit="1"/>
    </xf>
    <xf numFmtId="3" fontId="25" fillId="0" borderId="0" xfId="2" applyNumberFormat="1" applyFont="1" applyFill="1" applyBorder="1">
      <alignment vertical="center"/>
    </xf>
    <xf numFmtId="0" fontId="34" fillId="0" borderId="0" xfId="2" applyFont="1" applyAlignment="1">
      <alignment vertical="top"/>
    </xf>
    <xf numFmtId="0" fontId="34" fillId="0" borderId="0" xfId="2" applyFont="1" applyAlignment="1">
      <alignment horizontal="right" vertical="top"/>
    </xf>
    <xf numFmtId="0" fontId="34" fillId="0" borderId="0" xfId="0" applyFont="1" applyAlignment="1">
      <alignment vertical="top"/>
    </xf>
    <xf numFmtId="0" fontId="34" fillId="0" borderId="0" xfId="0" applyFont="1" applyAlignment="1">
      <alignment horizontal="right" vertical="top"/>
    </xf>
    <xf numFmtId="0" fontId="35" fillId="0" borderId="0" xfId="0" applyFont="1">
      <alignment vertical="center"/>
    </xf>
    <xf numFmtId="189" fontId="4" fillId="0" borderId="0" xfId="1" applyNumberFormat="1" applyFont="1" applyFill="1" applyBorder="1" applyAlignment="1" applyProtection="1">
      <alignment horizontal="right" vertical="center"/>
    </xf>
    <xf numFmtId="189" fontId="4" fillId="0" borderId="0" xfId="1" applyNumberFormat="1" applyFont="1" applyFill="1" applyBorder="1" applyAlignment="1">
      <alignment horizontal="right" vertical="center"/>
    </xf>
    <xf numFmtId="190" fontId="4" fillId="0" borderId="0" xfId="1" applyNumberFormat="1" applyFont="1" applyFill="1" applyBorder="1" applyAlignment="1">
      <alignment horizontal="right" vertical="center"/>
    </xf>
    <xf numFmtId="0" fontId="34" fillId="0" borderId="0" xfId="2" applyFont="1" applyAlignment="1">
      <alignment horizontal="right" vertical="top"/>
    </xf>
    <xf numFmtId="189" fontId="4" fillId="0" borderId="0" xfId="18" applyNumberFormat="1" applyFont="1" applyFill="1" applyBorder="1" applyAlignment="1">
      <alignment horizontal="right" vertical="center" shrinkToFit="1"/>
    </xf>
    <xf numFmtId="179" fontId="4" fillId="0" borderId="0" xfId="18" applyNumberFormat="1" applyFont="1" applyFill="1" applyBorder="1" applyAlignment="1">
      <alignment horizontal="right" vertical="center" shrinkToFit="1"/>
    </xf>
    <xf numFmtId="0" fontId="39" fillId="2" borderId="0" xfId="0" applyFont="1" applyFill="1" applyBorder="1" applyAlignment="1">
      <alignment horizontal="center" vertical="center"/>
    </xf>
    <xf numFmtId="0" fontId="40" fillId="3" borderId="0" xfId="0" applyFont="1" applyFill="1" applyBorder="1" applyAlignment="1">
      <alignment vertical="center"/>
    </xf>
    <xf numFmtId="0" fontId="4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3" fillId="0" borderId="0" xfId="0" applyFont="1" applyBorder="1" applyAlignment="1">
      <alignment horizontal="left" vertical="center" shrinkToFit="1"/>
    </xf>
    <xf numFmtId="0" fontId="22" fillId="0" borderId="12" xfId="2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44" fillId="0" borderId="0" xfId="2" applyFont="1" applyFill="1" applyBorder="1" applyAlignment="1">
      <alignment horizontal="center" vertical="center" wrapText="1"/>
    </xf>
    <xf numFmtId="0" fontId="15" fillId="0" borderId="14" xfId="2" applyFont="1" applyFill="1" applyBorder="1" applyAlignment="1">
      <alignment horizontal="center" vertical="center" wrapText="1"/>
    </xf>
    <xf numFmtId="178" fontId="46" fillId="0" borderId="0" xfId="2" applyNumberFormat="1" applyFont="1" applyFill="1" applyBorder="1" applyAlignment="1">
      <alignment vertical="center" shrinkToFit="1"/>
    </xf>
    <xf numFmtId="0" fontId="24" fillId="0" borderId="0" xfId="2" applyFont="1" applyFill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2" fillId="0" borderId="20" xfId="2" applyFont="1" applyBorder="1" applyAlignment="1">
      <alignment horizontal="center" vertical="center" wrapText="1"/>
    </xf>
    <xf numFmtId="0" fontId="23" fillId="0" borderId="21" xfId="2" applyFont="1" applyFill="1" applyBorder="1" applyAlignment="1">
      <alignment horizontal="center" vertical="center" wrapText="1"/>
    </xf>
    <xf numFmtId="0" fontId="24" fillId="0" borderId="21" xfId="2" applyFont="1" applyFill="1" applyBorder="1" applyAlignment="1">
      <alignment horizontal="center" vertical="center" wrapText="1"/>
    </xf>
    <xf numFmtId="0" fontId="23" fillId="0" borderId="19" xfId="2" applyFont="1" applyFill="1" applyBorder="1" applyAlignment="1">
      <alignment horizontal="center" vertical="center" wrapText="1"/>
    </xf>
    <xf numFmtId="179" fontId="23" fillId="0" borderId="25" xfId="2" applyNumberFormat="1" applyFont="1" applyFill="1" applyBorder="1" applyAlignment="1">
      <alignment vertical="center" shrinkToFit="1"/>
    </xf>
    <xf numFmtId="178" fontId="23" fillId="0" borderId="24" xfId="2" applyNumberFormat="1" applyFont="1" applyFill="1" applyBorder="1" applyAlignment="1">
      <alignment vertical="center" shrinkToFit="1"/>
    </xf>
    <xf numFmtId="3" fontId="25" fillId="0" borderId="0" xfId="2" applyNumberFormat="1" applyFont="1" applyFill="1" applyBorder="1" applyAlignment="1">
      <alignment vertical="center" wrapText="1"/>
    </xf>
    <xf numFmtId="3" fontId="15" fillId="0" borderId="0" xfId="2" applyNumberFormat="1" applyFont="1" applyFill="1" applyBorder="1" applyAlignment="1">
      <alignment horizontal="right" vertical="center" wrapText="1"/>
    </xf>
    <xf numFmtId="0" fontId="29" fillId="0" borderId="20" xfId="2" applyFont="1" applyBorder="1" applyAlignment="1">
      <alignment horizontal="center" vertical="center" wrapText="1"/>
    </xf>
    <xf numFmtId="0" fontId="29" fillId="0" borderId="19" xfId="2" applyFont="1" applyBorder="1" applyAlignment="1">
      <alignment horizontal="center" wrapText="1"/>
    </xf>
    <xf numFmtId="0" fontId="15" fillId="0" borderId="20" xfId="2" applyFont="1" applyBorder="1" applyAlignment="1">
      <alignment horizontal="center" vertical="center" wrapText="1"/>
    </xf>
    <xf numFmtId="3" fontId="25" fillId="0" borderId="25" xfId="2" applyNumberFormat="1" applyFont="1" applyFill="1" applyBorder="1" applyAlignment="1">
      <alignment horizontal="right" vertical="center" shrinkToFit="1"/>
    </xf>
    <xf numFmtId="0" fontId="23" fillId="0" borderId="24" xfId="2" applyFont="1" applyFill="1" applyBorder="1" applyAlignment="1">
      <alignment horizontal="center" vertical="center" wrapText="1"/>
    </xf>
    <xf numFmtId="3" fontId="25" fillId="0" borderId="24" xfId="2" applyNumberFormat="1" applyFont="1" applyFill="1" applyBorder="1" applyAlignment="1">
      <alignment horizontal="right" vertical="center" shrinkToFit="1"/>
    </xf>
    <xf numFmtId="3" fontId="25" fillId="0" borderId="24" xfId="2" applyNumberFormat="1" applyFont="1" applyFill="1" applyBorder="1">
      <alignment vertical="center"/>
    </xf>
    <xf numFmtId="41" fontId="23" fillId="0" borderId="21" xfId="1" applyFont="1" applyFill="1" applyBorder="1" applyAlignment="1">
      <alignment horizontal="center" vertical="center" wrapText="1"/>
    </xf>
    <xf numFmtId="3" fontId="25" fillId="0" borderId="24" xfId="2" applyNumberFormat="1" applyFont="1" applyFill="1" applyBorder="1" applyAlignment="1">
      <alignment vertical="center" wrapText="1"/>
    </xf>
    <xf numFmtId="3" fontId="15" fillId="0" borderId="24" xfId="2" applyNumberFormat="1" applyFont="1" applyFill="1" applyBorder="1" applyAlignment="1">
      <alignment horizontal="right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89" fontId="4" fillId="0" borderId="25" xfId="1" applyNumberFormat="1" applyFont="1" applyFill="1" applyBorder="1" applyAlignment="1">
      <alignment horizontal="right" vertical="center"/>
    </xf>
    <xf numFmtId="0" fontId="24" fillId="0" borderId="26" xfId="2" applyFont="1" applyFill="1" applyBorder="1" applyAlignment="1">
      <alignment horizontal="center" vertical="center" wrapText="1"/>
    </xf>
    <xf numFmtId="0" fontId="22" fillId="0" borderId="21" xfId="2" applyFont="1" applyBorder="1" applyAlignment="1">
      <alignment horizontal="center" vertical="center" wrapText="1"/>
    </xf>
    <xf numFmtId="0" fontId="48" fillId="0" borderId="0" xfId="2" applyFont="1" applyAlignment="1">
      <alignment vertical="top"/>
    </xf>
    <xf numFmtId="0" fontId="13" fillId="0" borderId="0" xfId="2" applyFont="1" applyBorder="1" applyAlignment="1">
      <alignment vertical="top"/>
    </xf>
    <xf numFmtId="0" fontId="10" fillId="0" borderId="0" xfId="2" applyFont="1" applyBorder="1" applyAlignment="1">
      <alignment vertical="top"/>
    </xf>
    <xf numFmtId="0" fontId="10" fillId="0" borderId="0" xfId="2" applyFont="1" applyBorder="1" applyAlignment="1">
      <alignment horizontal="right" vertical="top"/>
    </xf>
    <xf numFmtId="0" fontId="10" fillId="0" borderId="0" xfId="2" applyFont="1" applyBorder="1" applyAlignment="1">
      <alignment horizontal="left" vertical="center" indent="1"/>
    </xf>
    <xf numFmtId="0" fontId="10" fillId="0" borderId="0" xfId="2" applyFont="1" applyBorder="1">
      <alignment vertical="center"/>
    </xf>
    <xf numFmtId="178" fontId="51" fillId="0" borderId="0" xfId="2" applyNumberFormat="1" applyFont="1" applyFill="1" applyBorder="1" applyAlignment="1">
      <alignment horizontal="right" vertical="center" shrinkToFit="1"/>
    </xf>
    <xf numFmtId="189" fontId="51" fillId="0" borderId="0" xfId="18" quotePrefix="1" applyNumberFormat="1" applyFont="1" applyFill="1" applyBorder="1" applyAlignment="1">
      <alignment horizontal="right" vertical="center"/>
    </xf>
    <xf numFmtId="189" fontId="51" fillId="0" borderId="0" xfId="23" quotePrefix="1" applyNumberFormat="1" applyFont="1" applyFill="1" applyBorder="1" applyAlignment="1">
      <alignment horizontal="right" vertical="center"/>
    </xf>
    <xf numFmtId="178" fontId="51" fillId="0" borderId="0" xfId="18" applyNumberFormat="1" applyFont="1" applyFill="1" applyBorder="1" applyAlignment="1">
      <alignment horizontal="right" vertical="center"/>
    </xf>
    <xf numFmtId="189" fontId="51" fillId="0" borderId="0" xfId="18" applyNumberFormat="1" applyFont="1" applyFill="1" applyBorder="1" applyAlignment="1">
      <alignment horizontal="right" vertical="center"/>
    </xf>
    <xf numFmtId="178" fontId="52" fillId="0" borderId="0" xfId="2" applyNumberFormat="1" applyFont="1" applyFill="1" applyBorder="1" applyAlignment="1">
      <alignment horizontal="right" vertical="center" shrinkToFit="1"/>
    </xf>
    <xf numFmtId="0" fontId="14" fillId="0" borderId="20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wrapText="1"/>
    </xf>
    <xf numFmtId="0" fontId="14" fillId="0" borderId="20" xfId="2" applyFont="1" applyBorder="1" applyAlignment="1">
      <alignment horizontal="center" vertical="center" shrinkToFit="1"/>
    </xf>
    <xf numFmtId="0" fontId="13" fillId="0" borderId="19" xfId="2" applyFont="1" applyBorder="1" applyAlignment="1">
      <alignment horizontal="center" wrapText="1"/>
    </xf>
    <xf numFmtId="0" fontId="15" fillId="0" borderId="27" xfId="2" applyFont="1" applyBorder="1" applyAlignment="1">
      <alignment horizontal="center" wrapText="1"/>
    </xf>
    <xf numFmtId="0" fontId="14" fillId="0" borderId="2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78" fontId="52" fillId="0" borderId="24" xfId="2" applyNumberFormat="1" applyFont="1" applyFill="1" applyBorder="1" applyAlignment="1">
      <alignment horizontal="right" vertical="center" shrinkToFit="1"/>
    </xf>
    <xf numFmtId="178" fontId="52" fillId="0" borderId="25" xfId="2" applyNumberFormat="1" applyFont="1" applyFill="1" applyBorder="1" applyAlignment="1">
      <alignment horizontal="right" vertical="center" shrinkToFit="1"/>
    </xf>
    <xf numFmtId="189" fontId="51" fillId="0" borderId="24" xfId="18" quotePrefix="1" applyNumberFormat="1" applyFont="1" applyFill="1" applyBorder="1" applyAlignment="1">
      <alignment horizontal="right" vertical="center"/>
    </xf>
    <xf numFmtId="189" fontId="51" fillId="0" borderId="25" xfId="18" applyNumberFormat="1" applyFont="1" applyFill="1" applyBorder="1" applyAlignment="1">
      <alignment horizontal="right" vertical="center"/>
    </xf>
    <xf numFmtId="0" fontId="22" fillId="0" borderId="19" xfId="2" applyFont="1" applyBorder="1" applyAlignment="1">
      <alignment horizontal="center" wrapText="1"/>
    </xf>
    <xf numFmtId="182" fontId="4" fillId="0" borderId="34" xfId="1" applyNumberFormat="1" applyFont="1" applyFill="1" applyBorder="1" applyAlignment="1">
      <alignment horizontal="right" vertical="center"/>
    </xf>
    <xf numFmtId="182" fontId="4" fillId="0" borderId="6" xfId="1" applyNumberFormat="1" applyFont="1" applyFill="1" applyBorder="1" applyAlignment="1">
      <alignment horizontal="right" vertical="center"/>
    </xf>
    <xf numFmtId="178" fontId="23" fillId="0" borderId="6" xfId="2" applyNumberFormat="1" applyFont="1" applyFill="1" applyBorder="1" applyAlignment="1">
      <alignment horizontal="right" vertical="center" wrapText="1"/>
    </xf>
    <xf numFmtId="178" fontId="23" fillId="0" borderId="33" xfId="2" applyNumberFormat="1" applyFont="1" applyFill="1" applyBorder="1" applyAlignment="1">
      <alignment horizontal="right" vertical="center" wrapText="1"/>
    </xf>
    <xf numFmtId="0" fontId="24" fillId="0" borderId="27" xfId="2" applyFont="1" applyFill="1" applyBorder="1" applyAlignment="1">
      <alignment horizontal="center" vertical="center" wrapText="1"/>
    </xf>
    <xf numFmtId="178" fontId="23" fillId="0" borderId="0" xfId="2" applyNumberFormat="1" applyFont="1" applyFill="1" applyBorder="1" applyAlignment="1">
      <alignment horizontal="right" vertical="center" shrinkToFit="1"/>
    </xf>
    <xf numFmtId="178" fontId="22" fillId="0" borderId="35" xfId="2" applyNumberFormat="1" applyFont="1" applyBorder="1" applyAlignment="1">
      <alignment horizontal="center" vertical="center" wrapText="1"/>
    </xf>
    <xf numFmtId="178" fontId="22" fillId="0" borderId="36" xfId="2" applyNumberFormat="1" applyFont="1" applyBorder="1" applyAlignment="1">
      <alignment horizontal="center" wrapText="1"/>
    </xf>
    <xf numFmtId="0" fontId="22" fillId="0" borderId="28" xfId="2" applyFont="1" applyBorder="1" applyAlignment="1">
      <alignment horizontal="center" wrapText="1"/>
    </xf>
    <xf numFmtId="178" fontId="4" fillId="0" borderId="25" xfId="1" applyNumberFormat="1" applyFont="1" applyFill="1" applyBorder="1" applyAlignment="1">
      <alignment horizontal="right" vertical="center"/>
    </xf>
    <xf numFmtId="0" fontId="29" fillId="0" borderId="20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wrapText="1"/>
    </xf>
    <xf numFmtId="0" fontId="29" fillId="0" borderId="19" xfId="0" applyFont="1" applyFill="1" applyBorder="1" applyAlignment="1">
      <alignment horizontal="center" shrinkToFit="1"/>
    </xf>
    <xf numFmtId="0" fontId="24" fillId="0" borderId="19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9" fillId="0" borderId="20" xfId="2" applyFont="1" applyBorder="1" applyAlignment="1">
      <alignment horizontal="center" vertical="center" wrapText="1"/>
    </xf>
    <xf numFmtId="0" fontId="1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53" fillId="0" borderId="0" xfId="2" applyFont="1" applyFill="1" applyBorder="1" applyAlignment="1">
      <alignment horizontal="center" vertical="center" wrapText="1"/>
    </xf>
    <xf numFmtId="178" fontId="45" fillId="0" borderId="16" xfId="2" applyNumberFormat="1" applyFont="1" applyFill="1" applyBorder="1" applyAlignment="1">
      <alignment vertical="center" wrapText="1"/>
    </xf>
    <xf numFmtId="178" fontId="45" fillId="0" borderId="0" xfId="2" applyNumberFormat="1" applyFont="1" applyFill="1" applyBorder="1">
      <alignment vertical="center"/>
    </xf>
    <xf numFmtId="182" fontId="45" fillId="0" borderId="0" xfId="2" applyNumberFormat="1" applyFont="1" applyFill="1" applyBorder="1" applyAlignment="1">
      <alignment vertical="center" shrinkToFit="1"/>
    </xf>
    <xf numFmtId="178" fontId="45" fillId="0" borderId="0" xfId="2" applyNumberFormat="1" applyFont="1" applyFill="1" applyBorder="1" applyAlignment="1">
      <alignment vertical="center" wrapText="1"/>
    </xf>
    <xf numFmtId="182" fontId="46" fillId="0" borderId="24" xfId="2" applyNumberFormat="1" applyFont="1" applyFill="1" applyBorder="1" applyAlignment="1">
      <alignment horizontal="right" vertical="center" wrapText="1"/>
    </xf>
    <xf numFmtId="182" fontId="46" fillId="0" borderId="0" xfId="2" applyNumberFormat="1" applyFont="1" applyFill="1" applyBorder="1" applyAlignment="1">
      <alignment vertical="center" shrinkToFit="1"/>
    </xf>
    <xf numFmtId="183" fontId="46" fillId="0" borderId="0" xfId="2" applyNumberFormat="1" applyFont="1" applyFill="1" applyBorder="1" applyAlignment="1">
      <alignment vertical="center" shrinkToFit="1"/>
    </xf>
    <xf numFmtId="182" fontId="46" fillId="0" borderId="0" xfId="2" applyNumberFormat="1" applyFont="1" applyFill="1" applyBorder="1" applyAlignment="1">
      <alignment horizontal="right" vertical="center" shrinkToFit="1"/>
    </xf>
    <xf numFmtId="183" fontId="46" fillId="0" borderId="25" xfId="2" applyNumberFormat="1" applyFont="1" applyFill="1" applyBorder="1" applyAlignment="1">
      <alignment vertical="center" shrinkToFit="1"/>
    </xf>
    <xf numFmtId="182" fontId="46" fillId="0" borderId="24" xfId="2" applyNumberFormat="1" applyFont="1" applyFill="1" applyBorder="1" applyAlignment="1">
      <alignment vertical="center" shrinkToFit="1"/>
    </xf>
    <xf numFmtId="184" fontId="46" fillId="0" borderId="0" xfId="2" applyNumberFormat="1" applyFont="1" applyFill="1" applyBorder="1" applyAlignment="1">
      <alignment vertical="center" shrinkToFit="1"/>
    </xf>
    <xf numFmtId="3" fontId="46" fillId="0" borderId="0" xfId="2" applyNumberFormat="1" applyFont="1" applyFill="1" applyBorder="1" applyAlignment="1">
      <alignment vertical="center" shrinkToFit="1"/>
    </xf>
    <xf numFmtId="41" fontId="15" fillId="0" borderId="0" xfId="1" applyFont="1" applyFill="1" applyBorder="1" applyAlignment="1">
      <alignment horizontal="right" vertical="center" wrapText="1"/>
    </xf>
    <xf numFmtId="0" fontId="54" fillId="0" borderId="19" xfId="2" applyFont="1" applyBorder="1" applyAlignment="1">
      <alignment horizontal="center" wrapText="1"/>
    </xf>
    <xf numFmtId="0" fontId="55" fillId="0" borderId="19" xfId="2" applyFont="1" applyBorder="1" applyAlignment="1">
      <alignment horizontal="center" wrapText="1"/>
    </xf>
    <xf numFmtId="0" fontId="0" fillId="0" borderId="20" xfId="2" applyFont="1" applyBorder="1" applyAlignment="1">
      <alignment horizontal="center" vertical="center" wrapText="1"/>
    </xf>
    <xf numFmtId="0" fontId="55" fillId="0" borderId="20" xfId="2" applyFont="1" applyBorder="1" applyAlignment="1">
      <alignment horizontal="center" vertical="center" wrapText="1"/>
    </xf>
    <xf numFmtId="0" fontId="57" fillId="0" borderId="19" xfId="2" applyFont="1" applyBorder="1" applyAlignment="1">
      <alignment horizontal="center" wrapText="1"/>
    </xf>
    <xf numFmtId="3" fontId="25" fillId="0" borderId="0" xfId="2" applyNumberFormat="1" applyFont="1" applyFill="1" applyBorder="1" applyAlignment="1">
      <alignment horizontal="right" vertical="center" wrapText="1"/>
    </xf>
    <xf numFmtId="0" fontId="23" fillId="0" borderId="25" xfId="2" applyFont="1" applyFill="1" applyBorder="1" applyAlignment="1">
      <alignment horizontal="center" vertical="center" wrapText="1"/>
    </xf>
    <xf numFmtId="182" fontId="4" fillId="0" borderId="24" xfId="1" applyNumberFormat="1" applyFont="1" applyFill="1" applyBorder="1" applyAlignment="1">
      <alignment horizontal="right" vertical="center"/>
    </xf>
    <xf numFmtId="182" fontId="4" fillId="0" borderId="0" xfId="1" applyNumberFormat="1" applyFont="1" applyFill="1" applyBorder="1" applyAlignment="1">
      <alignment horizontal="right" vertical="center"/>
    </xf>
    <xf numFmtId="4" fontId="23" fillId="0" borderId="25" xfId="2" applyNumberFormat="1" applyFont="1" applyFill="1" applyBorder="1" applyAlignment="1">
      <alignment vertical="center" shrinkToFit="1"/>
    </xf>
    <xf numFmtId="4" fontId="46" fillId="0" borderId="25" xfId="2" applyNumberFormat="1" applyFont="1" applyFill="1" applyBorder="1" applyAlignment="1">
      <alignment vertical="center" shrinkToFit="1"/>
    </xf>
    <xf numFmtId="189" fontId="59" fillId="0" borderId="0" xfId="1" applyNumberFormat="1" applyFont="1" applyFill="1" applyBorder="1" applyAlignment="1" applyProtection="1">
      <alignment horizontal="right" vertical="center"/>
    </xf>
    <xf numFmtId="178" fontId="45" fillId="0" borderId="37" xfId="2" applyNumberFormat="1" applyFont="1" applyFill="1" applyBorder="1" applyAlignment="1">
      <alignment vertical="center" wrapText="1"/>
    </xf>
    <xf numFmtId="3" fontId="15" fillId="0" borderId="25" xfId="2" applyNumberFormat="1" applyFont="1" applyFill="1" applyBorder="1" applyAlignment="1">
      <alignment horizontal="right" vertical="center" wrapText="1"/>
    </xf>
    <xf numFmtId="0" fontId="14" fillId="0" borderId="25" xfId="0" applyFont="1" applyBorder="1" applyAlignment="1">
      <alignment horizontal="center" vertical="center" wrapText="1"/>
    </xf>
    <xf numFmtId="178" fontId="52" fillId="0" borderId="0" xfId="2" applyNumberFormat="1" applyFont="1" applyBorder="1" applyAlignment="1">
      <alignment horizontal="right" vertical="center" shrinkToFit="1"/>
    </xf>
    <xf numFmtId="189" fontId="51" fillId="0" borderId="25" xfId="18" quotePrefix="1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178" fontId="15" fillId="0" borderId="0" xfId="2" applyNumberFormat="1" applyFont="1" applyBorder="1" applyAlignment="1">
      <alignment vertical="center"/>
    </xf>
    <xf numFmtId="0" fontId="23" fillId="0" borderId="25" xfId="0" applyFont="1" applyFill="1" applyBorder="1" applyAlignment="1">
      <alignment horizontal="center" vertical="center" wrapText="1"/>
    </xf>
    <xf numFmtId="178" fontId="15" fillId="0" borderId="0" xfId="4" applyNumberFormat="1" applyFont="1" applyFill="1" applyBorder="1">
      <alignment vertical="center"/>
    </xf>
    <xf numFmtId="0" fontId="15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23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178" fontId="60" fillId="0" borderId="37" xfId="2" applyNumberFormat="1" applyFont="1" applyFill="1" applyBorder="1" applyAlignment="1">
      <alignment horizontal="right" vertical="center" wrapText="1"/>
    </xf>
    <xf numFmtId="178" fontId="60" fillId="0" borderId="0" xfId="2" applyNumberFormat="1" applyFont="1" applyFill="1" applyBorder="1" applyAlignment="1">
      <alignment horizontal="right" vertical="center"/>
    </xf>
    <xf numFmtId="182" fontId="60" fillId="0" borderId="0" xfId="2" applyNumberFormat="1" applyFont="1" applyFill="1" applyBorder="1" applyAlignment="1">
      <alignment horizontal="right" vertical="center" shrinkToFit="1"/>
    </xf>
    <xf numFmtId="178" fontId="60" fillId="0" borderId="0" xfId="2" applyNumberFormat="1" applyFont="1" applyFill="1" applyBorder="1" applyAlignment="1">
      <alignment horizontal="right" vertical="center" wrapText="1"/>
    </xf>
    <xf numFmtId="178" fontId="47" fillId="0" borderId="18" xfId="2" applyNumberFormat="1" applyFont="1" applyFill="1" applyBorder="1" applyAlignment="1">
      <alignment horizontal="right" vertical="center" wrapText="1"/>
    </xf>
    <xf numFmtId="178" fontId="47" fillId="0" borderId="14" xfId="2" applyNumberFormat="1" applyFont="1" applyFill="1" applyBorder="1" applyAlignment="1">
      <alignment horizontal="right" vertical="center"/>
    </xf>
    <xf numFmtId="182" fontId="47" fillId="0" borderId="14" xfId="2" applyNumberFormat="1" applyFont="1" applyFill="1" applyBorder="1" applyAlignment="1">
      <alignment horizontal="right" vertical="center" shrinkToFit="1"/>
    </xf>
    <xf numFmtId="178" fontId="47" fillId="0" borderId="14" xfId="2" applyNumberFormat="1" applyFont="1" applyFill="1" applyBorder="1" applyAlignment="1">
      <alignment horizontal="right" vertical="center" wrapText="1"/>
    </xf>
    <xf numFmtId="182" fontId="60" fillId="0" borderId="38" xfId="2" applyNumberFormat="1" applyFont="1" applyFill="1" applyBorder="1" applyAlignment="1">
      <alignment horizontal="right" vertical="center" wrapText="1"/>
    </xf>
    <xf numFmtId="178" fontId="60" fillId="0" borderId="0" xfId="2" applyNumberFormat="1" applyFont="1" applyFill="1" applyBorder="1" applyAlignment="1">
      <alignment vertical="center" shrinkToFit="1"/>
    </xf>
    <xf numFmtId="182" fontId="60" fillId="0" borderId="0" xfId="2" applyNumberFormat="1" applyFont="1" applyFill="1" applyBorder="1" applyAlignment="1">
      <alignment vertical="center" shrinkToFit="1"/>
    </xf>
    <xf numFmtId="183" fontId="60" fillId="0" borderId="0" xfId="2" applyNumberFormat="1" applyFont="1" applyFill="1" applyBorder="1" applyAlignment="1">
      <alignment vertical="center" shrinkToFit="1"/>
    </xf>
    <xf numFmtId="3" fontId="60" fillId="0" borderId="0" xfId="2" applyNumberFormat="1" applyFont="1" applyFill="1" applyBorder="1" applyAlignment="1">
      <alignment vertical="center" shrinkToFit="1"/>
    </xf>
    <xf numFmtId="183" fontId="60" fillId="0" borderId="0" xfId="2" applyNumberFormat="1" applyFont="1" applyFill="1" applyBorder="1" applyAlignment="1">
      <alignment horizontal="right" vertical="center" shrinkToFit="1"/>
    </xf>
    <xf numFmtId="182" fontId="47" fillId="0" borderId="38" xfId="25" applyNumberFormat="1" applyFont="1" applyFill="1" applyBorder="1" applyAlignment="1">
      <alignment horizontal="right" vertical="center" wrapText="1"/>
    </xf>
    <xf numFmtId="178" fontId="47" fillId="0" borderId="0" xfId="2" applyNumberFormat="1" applyFont="1" applyFill="1" applyBorder="1" applyAlignment="1">
      <alignment vertical="center" shrinkToFit="1"/>
    </xf>
    <xf numFmtId="182" fontId="47" fillId="0" borderId="0" xfId="2" applyNumberFormat="1" applyFont="1" applyFill="1" applyBorder="1" applyAlignment="1">
      <alignment vertical="center" shrinkToFit="1"/>
    </xf>
    <xf numFmtId="183" fontId="47" fillId="0" borderId="0" xfId="2" applyNumberFormat="1" applyFont="1" applyFill="1" applyBorder="1" applyAlignment="1">
      <alignment vertical="center" shrinkToFit="1"/>
    </xf>
    <xf numFmtId="182" fontId="47" fillId="0" borderId="0" xfId="2" applyNumberFormat="1" applyFont="1" applyFill="1" applyBorder="1" applyAlignment="1">
      <alignment horizontal="right" vertical="center" shrinkToFit="1"/>
    </xf>
    <xf numFmtId="3" fontId="47" fillId="0" borderId="0" xfId="2" applyNumberFormat="1" applyFont="1" applyFill="1" applyBorder="1" applyAlignment="1">
      <alignment vertical="center" shrinkToFit="1"/>
    </xf>
    <xf numFmtId="183" fontId="47" fillId="0" borderId="0" xfId="2" applyNumberFormat="1" applyFont="1" applyFill="1" applyBorder="1" applyAlignment="1">
      <alignment horizontal="right" vertical="center" shrinkToFit="1"/>
    </xf>
    <xf numFmtId="182" fontId="47" fillId="0" borderId="39" xfId="25" applyNumberFormat="1" applyFont="1" applyFill="1" applyBorder="1" applyAlignment="1">
      <alignment horizontal="right" vertical="center" wrapText="1"/>
    </xf>
    <xf numFmtId="178" fontId="47" fillId="0" borderId="14" xfId="2" applyNumberFormat="1" applyFont="1" applyFill="1" applyBorder="1" applyAlignment="1">
      <alignment vertical="center" shrinkToFit="1"/>
    </xf>
    <xf numFmtId="182" fontId="47" fillId="0" borderId="14" xfId="2" applyNumberFormat="1" applyFont="1" applyFill="1" applyBorder="1" applyAlignment="1">
      <alignment vertical="center" shrinkToFit="1"/>
    </xf>
    <xf numFmtId="183" fontId="47" fillId="0" borderId="14" xfId="2" applyNumberFormat="1" applyFont="1" applyFill="1" applyBorder="1" applyAlignment="1">
      <alignment vertical="center" shrinkToFit="1"/>
    </xf>
    <xf numFmtId="3" fontId="47" fillId="0" borderId="14" xfId="2" applyNumberFormat="1" applyFont="1" applyFill="1" applyBorder="1" applyAlignment="1">
      <alignment vertical="center" shrinkToFit="1"/>
    </xf>
    <xf numFmtId="183" fontId="47" fillId="0" borderId="14" xfId="2" applyNumberFormat="1" applyFont="1" applyFill="1" applyBorder="1" applyAlignment="1">
      <alignment horizontal="right" vertical="center" shrinkToFit="1"/>
    </xf>
    <xf numFmtId="178" fontId="60" fillId="0" borderId="16" xfId="2" applyNumberFormat="1" applyFont="1" applyFill="1" applyBorder="1" applyAlignment="1">
      <alignment horizontal="right" vertical="center" wrapText="1"/>
    </xf>
    <xf numFmtId="178" fontId="64" fillId="0" borderId="0" xfId="2" applyNumberFormat="1" applyFont="1" applyFill="1" applyBorder="1" applyAlignment="1">
      <alignment horizontal="right" vertical="center" wrapText="1"/>
    </xf>
    <xf numFmtId="178" fontId="60" fillId="0" borderId="40" xfId="2" applyNumberFormat="1" applyFont="1" applyFill="1" applyBorder="1" applyAlignment="1">
      <alignment horizontal="right" vertical="center" wrapText="1"/>
    </xf>
    <xf numFmtId="178" fontId="47" fillId="0" borderId="16" xfId="2" applyNumberFormat="1" applyFont="1" applyFill="1" applyBorder="1" applyAlignment="1">
      <alignment horizontal="right" vertical="center" wrapText="1" shrinkToFit="1"/>
    </xf>
    <xf numFmtId="178" fontId="47" fillId="0" borderId="0" xfId="26" applyNumberFormat="1" applyFont="1" applyFill="1" applyBorder="1" applyAlignment="1">
      <alignment horizontal="right" vertical="center" wrapText="1" shrinkToFit="1"/>
    </xf>
    <xf numFmtId="178" fontId="47" fillId="0" borderId="0" xfId="26" applyNumberFormat="1" applyFont="1" applyFill="1" applyBorder="1" applyAlignment="1">
      <alignment horizontal="right" vertical="center" wrapText="1"/>
    </xf>
    <xf numFmtId="178" fontId="47" fillId="0" borderId="0" xfId="2" applyNumberFormat="1" applyFont="1" applyFill="1" applyBorder="1" applyAlignment="1">
      <alignment horizontal="right" vertical="center" wrapText="1"/>
    </xf>
    <xf numFmtId="178" fontId="47" fillId="0" borderId="0" xfId="2" applyNumberFormat="1" applyFont="1" applyFill="1" applyBorder="1" applyAlignment="1">
      <alignment horizontal="right" vertical="center" wrapText="1" shrinkToFit="1"/>
    </xf>
    <xf numFmtId="178" fontId="47" fillId="0" borderId="40" xfId="2" applyNumberFormat="1" applyFont="1" applyFill="1" applyBorder="1" applyAlignment="1">
      <alignment horizontal="right" vertical="center" wrapText="1" shrinkToFit="1"/>
    </xf>
    <xf numFmtId="178" fontId="47" fillId="0" borderId="18" xfId="2" applyNumberFormat="1" applyFont="1" applyFill="1" applyBorder="1" applyAlignment="1">
      <alignment horizontal="right" vertical="center" wrapText="1" shrinkToFit="1"/>
    </xf>
    <xf numFmtId="178" fontId="47" fillId="0" borderId="14" xfId="26" applyNumberFormat="1" applyFont="1" applyFill="1" applyBorder="1" applyAlignment="1">
      <alignment horizontal="right" vertical="center" wrapText="1" shrinkToFit="1"/>
    </xf>
    <xf numFmtId="178" fontId="47" fillId="0" borderId="14" xfId="26" applyNumberFormat="1" applyFont="1" applyFill="1" applyBorder="1" applyAlignment="1">
      <alignment horizontal="right" vertical="center" wrapText="1"/>
    </xf>
    <xf numFmtId="178" fontId="47" fillId="0" borderId="14" xfId="2" applyNumberFormat="1" applyFont="1" applyFill="1" applyBorder="1" applyAlignment="1">
      <alignment horizontal="right" vertical="center" wrapText="1" shrinkToFit="1"/>
    </xf>
    <xf numFmtId="178" fontId="47" fillId="0" borderId="28" xfId="2" applyNumberFormat="1" applyFont="1" applyFill="1" applyBorder="1" applyAlignment="1">
      <alignment horizontal="right" vertical="center" wrapText="1" shrinkToFit="1"/>
    </xf>
    <xf numFmtId="178" fontId="60" fillId="0" borderId="0" xfId="1" applyNumberFormat="1" applyFont="1" applyFill="1" applyBorder="1" applyAlignment="1">
      <alignment horizontal="right" vertical="center" wrapText="1"/>
    </xf>
    <xf numFmtId="178" fontId="60" fillId="0" borderId="40" xfId="1" applyNumberFormat="1" applyFont="1" applyFill="1" applyBorder="1" applyAlignment="1">
      <alignment horizontal="right" vertical="center" wrapText="1"/>
    </xf>
    <xf numFmtId="178" fontId="47" fillId="0" borderId="16" xfId="2" applyNumberFormat="1" applyFont="1" applyFill="1" applyBorder="1" applyAlignment="1">
      <alignment horizontal="right" vertical="center" wrapText="1"/>
    </xf>
    <xf numFmtId="178" fontId="47" fillId="0" borderId="40" xfId="2" applyNumberFormat="1" applyFont="1" applyFill="1" applyBorder="1" applyAlignment="1">
      <alignment horizontal="right" vertical="center" wrapText="1"/>
    </xf>
    <xf numFmtId="178" fontId="47" fillId="0" borderId="41" xfId="2" applyNumberFormat="1" applyFont="1" applyFill="1" applyBorder="1" applyAlignment="1">
      <alignment horizontal="right" vertical="center" wrapText="1"/>
    </xf>
    <xf numFmtId="178" fontId="47" fillId="0" borderId="42" xfId="2" applyNumberFormat="1" applyFont="1" applyFill="1" applyBorder="1" applyAlignment="1">
      <alignment horizontal="right" vertical="center" wrapText="1"/>
    </xf>
    <xf numFmtId="178" fontId="47" fillId="0" borderId="43" xfId="2" applyNumberFormat="1" applyFont="1" applyFill="1" applyBorder="1" applyAlignment="1">
      <alignment horizontal="right" vertical="center" wrapText="1"/>
    </xf>
    <xf numFmtId="0" fontId="22" fillId="0" borderId="13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22" fillId="0" borderId="11" xfId="2" applyFont="1" applyBorder="1" applyAlignment="1">
      <alignment horizontal="center" vertical="center" wrapText="1"/>
    </xf>
    <xf numFmtId="0" fontId="20" fillId="0" borderId="0" xfId="2" applyFont="1" applyAlignment="1">
      <alignment horizontal="center" vertical="top"/>
    </xf>
    <xf numFmtId="0" fontId="21" fillId="0" borderId="0" xfId="2" applyFont="1" applyAlignment="1">
      <alignment horizontal="center" vertical="top"/>
    </xf>
    <xf numFmtId="0" fontId="10" fillId="0" borderId="15" xfId="2" applyFont="1" applyBorder="1" applyAlignment="1">
      <alignment horizontal="right" vertical="center" wrapText="1"/>
    </xf>
    <xf numFmtId="0" fontId="6" fillId="0" borderId="0" xfId="2" applyFont="1" applyBorder="1" applyAlignment="1">
      <alignment horizontal="right" vertical="center"/>
    </xf>
    <xf numFmtId="0" fontId="22" fillId="0" borderId="17" xfId="2" applyFont="1" applyBorder="1" applyAlignment="1">
      <alignment horizontal="distributed" vertical="center" wrapText="1" indent="1"/>
    </xf>
    <xf numFmtId="0" fontId="22" fillId="0" borderId="20" xfId="2" applyFont="1" applyBorder="1" applyAlignment="1">
      <alignment horizontal="center" wrapText="1"/>
    </xf>
    <xf numFmtId="0" fontId="22" fillId="0" borderId="21" xfId="2" applyFont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2" fillId="0" borderId="20" xfId="2" applyFont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 wrapText="1"/>
    </xf>
    <xf numFmtId="0" fontId="22" fillId="0" borderId="17" xfId="2" applyFont="1" applyBorder="1" applyAlignment="1">
      <alignment horizontal="center" wrapText="1"/>
    </xf>
    <xf numFmtId="0" fontId="27" fillId="0" borderId="21" xfId="2" applyFont="1" applyBorder="1" applyAlignment="1">
      <alignment horizontal="center" vertical="center" wrapText="1"/>
    </xf>
    <xf numFmtId="0" fontId="27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wrapText="1"/>
    </xf>
    <xf numFmtId="0" fontId="20" fillId="0" borderId="0" xfId="2" applyFont="1" applyAlignment="1">
      <alignment horizontal="center" vertical="top" shrinkToFit="1"/>
    </xf>
    <xf numFmtId="0" fontId="28" fillId="0" borderId="0" xfId="2" applyFont="1" applyAlignment="1">
      <alignment horizontal="center" vertical="top"/>
    </xf>
    <xf numFmtId="0" fontId="22" fillId="0" borderId="22" xfId="2" applyFont="1" applyBorder="1" applyAlignment="1">
      <alignment horizontal="distributed" vertical="center" wrapText="1" indent="1"/>
    </xf>
    <xf numFmtId="0" fontId="22" fillId="0" borderId="26" xfId="2" applyFont="1" applyBorder="1" applyAlignment="1">
      <alignment horizontal="distributed" vertical="center" wrapText="1" indent="1"/>
    </xf>
    <xf numFmtId="0" fontId="29" fillId="0" borderId="20" xfId="2" applyFont="1" applyBorder="1" applyAlignment="1">
      <alignment horizontal="center" vertical="center" wrapText="1"/>
    </xf>
    <xf numFmtId="0" fontId="29" fillId="0" borderId="19" xfId="2" applyFont="1" applyBorder="1" applyAlignment="1">
      <alignment horizontal="center" vertical="center" wrapText="1"/>
    </xf>
    <xf numFmtId="0" fontId="29" fillId="0" borderId="20" xfId="2" applyFont="1" applyBorder="1" applyAlignment="1">
      <alignment horizontal="distributed" vertical="center" wrapText="1" indent="1"/>
    </xf>
    <xf numFmtId="0" fontId="29" fillId="0" borderId="19" xfId="2" applyFont="1" applyBorder="1" applyAlignment="1">
      <alignment horizontal="distributed" vertical="center" wrapText="1" indent="1"/>
    </xf>
    <xf numFmtId="0" fontId="21" fillId="0" borderId="0" xfId="2" applyFont="1" applyAlignment="1">
      <alignment horizontal="center" vertical="top" shrinkToFit="1"/>
    </xf>
    <xf numFmtId="0" fontId="1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2" fillId="0" borderId="2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distributed" vertical="center" wrapText="1" indent="1"/>
    </xf>
    <xf numFmtId="0" fontId="22" fillId="0" borderId="21" xfId="0" applyFont="1" applyBorder="1" applyAlignment="1">
      <alignment horizontal="distributed" vertical="center" wrapText="1" indent="1"/>
    </xf>
    <xf numFmtId="0" fontId="22" fillId="0" borderId="19" xfId="0" applyFont="1" applyBorder="1" applyAlignment="1">
      <alignment horizontal="distributed" vertical="center" wrapText="1" indent="1"/>
    </xf>
    <xf numFmtId="0" fontId="10" fillId="0" borderId="0" xfId="2" applyFont="1" applyAlignment="1">
      <alignment horizontal="right" vertical="center"/>
    </xf>
    <xf numFmtId="0" fontId="22" fillId="0" borderId="22" xfId="2" applyFont="1" applyBorder="1" applyAlignment="1">
      <alignment horizontal="center" vertical="center" wrapText="1"/>
    </xf>
    <xf numFmtId="0" fontId="22" fillId="0" borderId="23" xfId="2" applyFont="1" applyBorder="1" applyAlignment="1">
      <alignment horizontal="center" vertical="center" wrapText="1"/>
    </xf>
    <xf numFmtId="0" fontId="22" fillId="0" borderId="24" xfId="2" applyFont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3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24" xfId="2" applyFont="1" applyBorder="1" applyAlignment="1">
      <alignment horizontal="center" vertical="center" wrapText="1"/>
    </xf>
    <xf numFmtId="0" fontId="14" fillId="0" borderId="27" xfId="2" applyFont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top"/>
    </xf>
    <xf numFmtId="0" fontId="10" fillId="0" borderId="0" xfId="2" applyFont="1" applyBorder="1" applyAlignment="1">
      <alignment horizontal="center" vertical="top"/>
    </xf>
    <xf numFmtId="0" fontId="22" fillId="0" borderId="26" xfId="2" applyFont="1" applyBorder="1" applyAlignment="1">
      <alignment horizontal="center" vertical="center" wrapText="1"/>
    </xf>
    <xf numFmtId="0" fontId="34" fillId="0" borderId="0" xfId="2" applyFont="1" applyAlignment="1">
      <alignment horizontal="left" vertical="top"/>
    </xf>
    <xf numFmtId="0" fontId="29" fillId="0" borderId="21" xfId="0" applyFont="1" applyFill="1" applyBorder="1" applyAlignment="1">
      <alignment horizontal="center" wrapText="1"/>
    </xf>
    <xf numFmtId="0" fontId="29" fillId="0" borderId="19" xfId="0" applyFont="1" applyFill="1" applyBorder="1" applyAlignment="1">
      <alignment horizontal="center" wrapText="1"/>
    </xf>
    <xf numFmtId="0" fontId="28" fillId="0" borderId="0" xfId="0" applyFont="1" applyAlignment="1">
      <alignment horizontal="center" vertical="top"/>
    </xf>
    <xf numFmtId="0" fontId="29" fillId="0" borderId="20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/>
    </xf>
    <xf numFmtId="0" fontId="29" fillId="0" borderId="26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189" fontId="4" fillId="0" borderId="22" xfId="1" applyNumberFormat="1" applyFont="1" applyFill="1" applyBorder="1" applyAlignment="1" applyProtection="1">
      <alignment horizontal="right" vertical="center"/>
    </xf>
    <xf numFmtId="189" fontId="4" fillId="0" borderId="15" xfId="1" applyNumberFormat="1" applyFont="1" applyFill="1" applyBorder="1" applyAlignment="1" applyProtection="1">
      <alignment horizontal="right" vertical="center"/>
    </xf>
    <xf numFmtId="189" fontId="4" fillId="0" borderId="23" xfId="1" applyNumberFormat="1" applyFont="1" applyFill="1" applyBorder="1" applyAlignment="1" applyProtection="1">
      <alignment horizontal="right" vertical="center"/>
    </xf>
    <xf numFmtId="189" fontId="4" fillId="0" borderId="24" xfId="1" applyNumberFormat="1" applyFont="1" applyFill="1" applyBorder="1" applyAlignment="1" applyProtection="1">
      <alignment horizontal="right" vertical="center"/>
    </xf>
    <xf numFmtId="189" fontId="4" fillId="0" borderId="25" xfId="1" applyNumberFormat="1" applyFont="1" applyFill="1" applyBorder="1" applyAlignment="1" applyProtection="1">
      <alignment horizontal="right" vertical="center"/>
    </xf>
    <xf numFmtId="189" fontId="59" fillId="0" borderId="24" xfId="1" applyNumberFormat="1" applyFont="1" applyFill="1" applyBorder="1" applyAlignment="1" applyProtection="1">
      <alignment horizontal="right" vertical="center"/>
    </xf>
    <xf numFmtId="189" fontId="59" fillId="0" borderId="25" xfId="1" applyNumberFormat="1" applyFont="1" applyFill="1" applyBorder="1" applyAlignment="1" applyProtection="1">
      <alignment horizontal="right" vertical="center"/>
    </xf>
    <xf numFmtId="189" fontId="4" fillId="0" borderId="26" xfId="1" applyNumberFormat="1" applyFont="1" applyFill="1" applyBorder="1" applyAlignment="1" applyProtection="1">
      <alignment horizontal="right" vertical="center"/>
    </xf>
    <xf numFmtId="189" fontId="4" fillId="0" borderId="14" xfId="1" applyNumberFormat="1" applyFont="1" applyFill="1" applyBorder="1" applyAlignment="1" applyProtection="1">
      <alignment horizontal="right" vertical="center"/>
    </xf>
    <xf numFmtId="189" fontId="4" fillId="0" borderId="27" xfId="1" applyNumberFormat="1" applyFont="1" applyFill="1" applyBorder="1" applyAlignment="1" applyProtection="1">
      <alignment horizontal="right" vertical="center"/>
    </xf>
    <xf numFmtId="189" fontId="4" fillId="0" borderId="22" xfId="1" applyNumberFormat="1" applyFont="1" applyFill="1" applyBorder="1" applyAlignment="1">
      <alignment horizontal="right" vertical="center"/>
    </xf>
    <xf numFmtId="189" fontId="4" fillId="0" borderId="15" xfId="1" applyNumberFormat="1" applyFont="1" applyFill="1" applyBorder="1" applyAlignment="1">
      <alignment horizontal="right" vertical="center"/>
    </xf>
    <xf numFmtId="190" fontId="4" fillId="0" borderId="15" xfId="1" applyNumberFormat="1" applyFont="1" applyFill="1" applyBorder="1" applyAlignment="1">
      <alignment horizontal="right" vertical="center"/>
    </xf>
    <xf numFmtId="189" fontId="4" fillId="0" borderId="23" xfId="1" applyNumberFormat="1" applyFont="1" applyFill="1" applyBorder="1" applyAlignment="1">
      <alignment horizontal="right" vertical="center"/>
    </xf>
    <xf numFmtId="189" fontId="4" fillId="0" borderId="24" xfId="1" applyNumberFormat="1" applyFont="1" applyFill="1" applyBorder="1" applyAlignment="1">
      <alignment horizontal="right" vertical="center"/>
    </xf>
    <xf numFmtId="178" fontId="47" fillId="0" borderId="26" xfId="2" applyNumberFormat="1" applyFont="1" applyFill="1" applyBorder="1" applyAlignment="1">
      <alignment horizontal="right" vertical="center" shrinkToFit="1"/>
    </xf>
    <xf numFmtId="178" fontId="47" fillId="0" borderId="14" xfId="2" applyNumberFormat="1" applyFont="1" applyFill="1" applyBorder="1" applyAlignment="1">
      <alignment horizontal="right" vertical="center" shrinkToFit="1"/>
    </xf>
    <xf numFmtId="177" fontId="47" fillId="0" borderId="14" xfId="24" applyNumberFormat="1" applyFont="1" applyFill="1" applyBorder="1" applyAlignment="1">
      <alignment horizontal="right" vertical="center" shrinkToFit="1"/>
    </xf>
    <xf numFmtId="178" fontId="47" fillId="0" borderId="14" xfId="0" applyNumberFormat="1" applyFont="1" applyFill="1" applyBorder="1" applyAlignment="1">
      <alignment horizontal="right" vertical="center" wrapText="1"/>
    </xf>
    <xf numFmtId="178" fontId="47" fillId="0" borderId="14" xfId="22" applyNumberFormat="1" applyFont="1" applyFill="1" applyBorder="1" applyAlignment="1">
      <alignment horizontal="right" vertical="center" shrinkToFit="1"/>
    </xf>
    <xf numFmtId="178" fontId="47" fillId="0" borderId="27" xfId="22" applyNumberFormat="1" applyFont="1" applyFill="1" applyBorder="1" applyAlignment="1">
      <alignment horizontal="right" vertical="center" shrinkToFit="1"/>
    </xf>
    <xf numFmtId="178" fontId="52" fillId="0" borderId="22" xfId="2" applyNumberFormat="1" applyFont="1" applyFill="1" applyBorder="1" applyAlignment="1">
      <alignment horizontal="right" vertical="center" shrinkToFit="1"/>
    </xf>
    <xf numFmtId="178" fontId="51" fillId="0" borderId="15" xfId="2" applyNumberFormat="1" applyFont="1" applyFill="1" applyBorder="1" applyAlignment="1">
      <alignment horizontal="right" vertical="center" shrinkToFit="1"/>
    </xf>
    <xf numFmtId="178" fontId="52" fillId="0" borderId="15" xfId="2" applyNumberFormat="1" applyFont="1" applyFill="1" applyBorder="1" applyAlignment="1">
      <alignment horizontal="right" vertical="center" shrinkToFit="1"/>
    </xf>
    <xf numFmtId="178" fontId="52" fillId="0" borderId="23" xfId="2" applyNumberFormat="1" applyFont="1" applyFill="1" applyBorder="1" applyAlignment="1">
      <alignment horizontal="right" vertical="center" shrinkToFit="1"/>
    </xf>
    <xf numFmtId="189" fontId="51" fillId="0" borderId="22" xfId="18" quotePrefix="1" applyNumberFormat="1" applyFont="1" applyFill="1" applyBorder="1" applyAlignment="1">
      <alignment horizontal="right" vertical="center"/>
    </xf>
    <xf numFmtId="189" fontId="51" fillId="0" borderId="15" xfId="18" quotePrefix="1" applyNumberFormat="1" applyFont="1" applyFill="1" applyBorder="1" applyAlignment="1">
      <alignment horizontal="right" vertical="center"/>
    </xf>
    <xf numFmtId="189" fontId="51" fillId="0" borderId="15" xfId="23" quotePrefix="1" applyNumberFormat="1" applyFont="1" applyFill="1" applyBorder="1" applyAlignment="1">
      <alignment horizontal="right" vertical="center"/>
    </xf>
    <xf numFmtId="178" fontId="51" fillId="0" borderId="15" xfId="18" applyNumberFormat="1" applyFont="1" applyFill="1" applyBorder="1" applyAlignment="1">
      <alignment horizontal="right" vertical="center"/>
    </xf>
    <xf numFmtId="189" fontId="51" fillId="0" borderId="15" xfId="18" applyNumberFormat="1" applyFont="1" applyFill="1" applyBorder="1" applyAlignment="1">
      <alignment horizontal="right" vertical="center"/>
    </xf>
    <xf numFmtId="189" fontId="51" fillId="0" borderId="23" xfId="18" applyNumberFormat="1" applyFont="1" applyFill="1" applyBorder="1" applyAlignment="1">
      <alignment horizontal="right" vertical="center"/>
    </xf>
    <xf numFmtId="178" fontId="47" fillId="0" borderId="27" xfId="2" applyNumberFormat="1" applyFont="1" applyFill="1" applyBorder="1" applyAlignment="1">
      <alignment horizontal="right" vertical="center" wrapText="1"/>
    </xf>
    <xf numFmtId="182" fontId="4" fillId="0" borderId="29" xfId="1" applyNumberFormat="1" applyFont="1" applyFill="1" applyBorder="1" applyAlignment="1">
      <alignment horizontal="right" vertical="center"/>
    </xf>
    <xf numFmtId="182" fontId="4" fillId="0" borderId="44" xfId="1" applyNumberFormat="1" applyFont="1" applyFill="1" applyBorder="1" applyAlignment="1">
      <alignment horizontal="right" vertical="center"/>
    </xf>
    <xf numFmtId="178" fontId="23" fillId="0" borderId="44" xfId="2" applyNumberFormat="1" applyFont="1" applyFill="1" applyBorder="1" applyAlignment="1">
      <alignment horizontal="right" vertical="center" wrapText="1"/>
    </xf>
    <xf numFmtId="178" fontId="23" fillId="0" borderId="31" xfId="2" applyNumberFormat="1" applyFont="1" applyFill="1" applyBorder="1" applyAlignment="1">
      <alignment horizontal="right" vertical="center" wrapText="1"/>
    </xf>
    <xf numFmtId="178" fontId="65" fillId="0" borderId="26" xfId="2" applyNumberFormat="1" applyFont="1" applyFill="1" applyBorder="1" applyAlignment="1">
      <alignment horizontal="right" vertical="center" wrapText="1"/>
    </xf>
    <xf numFmtId="178" fontId="65" fillId="0" borderId="14" xfId="2" applyNumberFormat="1" applyFont="1" applyFill="1" applyBorder="1" applyAlignment="1">
      <alignment horizontal="right" vertical="center" wrapText="1"/>
    </xf>
    <xf numFmtId="178" fontId="65" fillId="0" borderId="27" xfId="2" applyNumberFormat="1" applyFont="1" applyFill="1" applyBorder="1" applyAlignment="1">
      <alignment horizontal="right" vertical="center" wrapText="1"/>
    </xf>
    <xf numFmtId="178" fontId="23" fillId="0" borderId="15" xfId="2" applyNumberFormat="1" applyFont="1" applyFill="1" applyBorder="1" applyAlignment="1">
      <alignment horizontal="right" vertical="center" shrinkToFit="1"/>
    </xf>
    <xf numFmtId="178" fontId="4" fillId="0" borderId="23" xfId="1" applyNumberFormat="1" applyFont="1" applyFill="1" applyBorder="1" applyAlignment="1">
      <alignment horizontal="right" vertical="center"/>
    </xf>
    <xf numFmtId="178" fontId="47" fillId="0" borderId="45" xfId="2" applyNumberFormat="1" applyFont="1" applyFill="1" applyBorder="1" applyAlignment="1">
      <alignment horizontal="right" vertical="center" shrinkToFit="1"/>
    </xf>
    <xf numFmtId="178" fontId="47" fillId="0" borderId="46" xfId="2" applyNumberFormat="1" applyFont="1" applyFill="1" applyBorder="1" applyAlignment="1">
      <alignment horizontal="right" vertical="center" shrinkToFit="1"/>
    </xf>
    <xf numFmtId="178" fontId="65" fillId="0" borderId="47" xfId="2" applyNumberFormat="1" applyFont="1" applyFill="1" applyBorder="1" applyAlignment="1">
      <alignment horizontal="right" vertical="center" shrinkToFit="1"/>
    </xf>
    <xf numFmtId="0" fontId="6" fillId="0" borderId="0" xfId="0" applyFont="1" applyBorder="1" applyAlignment="1">
      <alignment horizontal="right" vertical="center"/>
    </xf>
    <xf numFmtId="189" fontId="4" fillId="0" borderId="22" xfId="18" applyNumberFormat="1" applyFont="1" applyFill="1" applyBorder="1" applyAlignment="1">
      <alignment horizontal="right" vertical="center" shrinkToFit="1"/>
    </xf>
    <xf numFmtId="189" fontId="4" fillId="0" borderId="15" xfId="18" applyNumberFormat="1" applyFont="1" applyFill="1" applyBorder="1" applyAlignment="1">
      <alignment horizontal="right" vertical="center" shrinkToFit="1"/>
    </xf>
    <xf numFmtId="179" fontId="4" fillId="0" borderId="15" xfId="18" applyNumberFormat="1" applyFont="1" applyFill="1" applyBorder="1" applyAlignment="1">
      <alignment horizontal="right" vertical="center" shrinkToFit="1"/>
    </xf>
    <xf numFmtId="179" fontId="4" fillId="0" borderId="23" xfId="18" applyNumberFormat="1" applyFont="1" applyFill="1" applyBorder="1" applyAlignment="1">
      <alignment horizontal="right" vertical="center" shrinkToFit="1"/>
    </xf>
    <xf numFmtId="189" fontId="4" fillId="0" borderId="24" xfId="18" applyNumberFormat="1" applyFont="1" applyFill="1" applyBorder="1" applyAlignment="1">
      <alignment horizontal="right" vertical="center" shrinkToFit="1"/>
    </xf>
    <xf numFmtId="179" fontId="4" fillId="0" borderId="25" xfId="18" applyNumberFormat="1" applyFont="1" applyFill="1" applyBorder="1" applyAlignment="1">
      <alignment horizontal="right" vertical="center" shrinkToFit="1"/>
    </xf>
    <xf numFmtId="178" fontId="65" fillId="0" borderId="26" xfId="4" applyNumberFormat="1" applyFont="1" applyFill="1" applyBorder="1" applyAlignment="1">
      <alignment horizontal="right" vertical="center" shrinkToFit="1"/>
    </xf>
    <xf numFmtId="178" fontId="65" fillId="0" borderId="14" xfId="4" applyNumberFormat="1" applyFont="1" applyFill="1" applyBorder="1" applyAlignment="1">
      <alignment horizontal="right" vertical="center" shrinkToFit="1"/>
    </xf>
    <xf numFmtId="178" fontId="65" fillId="0" borderId="14" xfId="4" applyNumberFormat="1" applyFont="1" applyFill="1" applyBorder="1" applyAlignment="1">
      <alignment horizontal="right" vertical="center"/>
    </xf>
    <xf numFmtId="191" fontId="65" fillId="0" borderId="27" xfId="4" applyNumberFormat="1" applyFont="1" applyFill="1" applyBorder="1" applyAlignment="1">
      <alignment horizontal="right" vertical="center" shrinkToFit="1"/>
    </xf>
  </cellXfs>
  <cellStyles count="27">
    <cellStyle name="Comma [0]_laroux" xfId="12"/>
    <cellStyle name="Comma_laroux" xfId="13"/>
    <cellStyle name="Currency [0]_laroux" xfId="14"/>
    <cellStyle name="Currency_laroux" xfId="15"/>
    <cellStyle name="Normal_laroux" xfId="16"/>
    <cellStyle name="백분율" xfId="24" builtinId="5"/>
    <cellStyle name="쉼표 [0]" xfId="1" builtinId="6"/>
    <cellStyle name="쉼표 [0] 2" xfId="3"/>
    <cellStyle name="쉼표 [0] 2 2" xfId="18"/>
    <cellStyle name="쉼표 [0] 2 6" xfId="22"/>
    <cellStyle name="쉼표 [0] 3" xfId="7"/>
    <cellStyle name="쉼표 [0] 4" xfId="10"/>
    <cellStyle name="쉼표 [0] 4 2" xfId="19"/>
    <cellStyle name="쉼표 [0] 4 7" xfId="26"/>
    <cellStyle name="쉼표 [0] 5" xfId="17"/>
    <cellStyle name="콤마 [0]_16.추곡수매실적" xfId="5"/>
    <cellStyle name="콤마_laroux" xfId="20"/>
    <cellStyle name="표준" xfId="0" builtinId="0"/>
    <cellStyle name="표준 10" xfId="4"/>
    <cellStyle name="표준 2" xfId="2"/>
    <cellStyle name="표준 3" xfId="6"/>
    <cellStyle name="표준 3 2" xfId="9"/>
    <cellStyle name="표준 3 2 2" xfId="21"/>
    <cellStyle name="표준 3 2 8" xfId="25"/>
    <cellStyle name="표준 4" xfId="8"/>
    <cellStyle name="표준 5" xfId="11"/>
    <cellStyle name="표준_2001통계연보" xfId="23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095625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view="pageBreakPreview" zoomScaleNormal="100" zoomScaleSheetLayoutView="100" workbookViewId="0">
      <selection activeCell="A5" sqref="A5"/>
    </sheetView>
  </sheetViews>
  <sheetFormatPr defaultRowHeight="13.5"/>
  <cols>
    <col min="2" max="2" width="57.6640625" customWidth="1"/>
    <col min="3" max="3" width="19.33203125" customWidth="1"/>
  </cols>
  <sheetData>
    <row r="1" spans="1:3" ht="38.25">
      <c r="A1" s="69" t="s">
        <v>179</v>
      </c>
      <c r="B1" s="70" t="s">
        <v>180</v>
      </c>
      <c r="C1" s="71"/>
    </row>
    <row r="2" spans="1:3" ht="39.950000000000003" customHeight="1">
      <c r="A2" s="72"/>
      <c r="B2" s="73"/>
      <c r="C2" s="74"/>
    </row>
    <row r="3" spans="1:3" ht="39.950000000000003" customHeight="1">
      <c r="A3" s="72"/>
      <c r="B3" s="75" t="s">
        <v>202</v>
      </c>
      <c r="C3" s="74"/>
    </row>
    <row r="4" spans="1:3" ht="39.950000000000003" customHeight="1">
      <c r="A4" s="72"/>
      <c r="B4" s="75" t="s">
        <v>270</v>
      </c>
      <c r="C4" s="74"/>
    </row>
    <row r="5" spans="1:3" ht="39.950000000000003" customHeight="1">
      <c r="A5" s="72"/>
      <c r="B5" s="75" t="s">
        <v>271</v>
      </c>
      <c r="C5" s="74"/>
    </row>
    <row r="6" spans="1:3" ht="39.950000000000003" customHeight="1">
      <c r="A6" s="72"/>
      <c r="B6" s="75" t="s">
        <v>272</v>
      </c>
      <c r="C6" s="74"/>
    </row>
    <row r="7" spans="1:3" ht="39.950000000000003" customHeight="1">
      <c r="A7" s="72"/>
      <c r="B7" s="75" t="s">
        <v>273</v>
      </c>
      <c r="C7" s="74"/>
    </row>
    <row r="8" spans="1:3" ht="39.950000000000003" customHeight="1">
      <c r="A8" s="72"/>
      <c r="B8" s="75" t="s">
        <v>274</v>
      </c>
      <c r="C8" s="74"/>
    </row>
    <row r="9" spans="1:3" ht="39.950000000000003" customHeight="1">
      <c r="A9" s="72"/>
      <c r="B9" s="75" t="s">
        <v>275</v>
      </c>
      <c r="C9" s="74"/>
    </row>
    <row r="10" spans="1:3" ht="39.950000000000003" customHeight="1">
      <c r="A10" s="72"/>
      <c r="B10" s="75" t="s">
        <v>276</v>
      </c>
      <c r="C10" s="74"/>
    </row>
    <row r="11" spans="1:3" ht="39.950000000000003" customHeight="1">
      <c r="A11" s="72"/>
      <c r="B11" s="75" t="s">
        <v>277</v>
      </c>
      <c r="C11" s="74"/>
    </row>
  </sheetData>
  <phoneticPr fontId="5" type="noConversion"/>
  <pageMargins left="0.7" right="0.7" top="0.75" bottom="0.75" header="0.3" footer="0.3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Z16"/>
  <sheetViews>
    <sheetView view="pageBreakPreview" zoomScaleNormal="40" zoomScaleSheetLayoutView="100" workbookViewId="0">
      <selection activeCell="C13" sqref="C13"/>
    </sheetView>
  </sheetViews>
  <sheetFormatPr defaultColWidth="8.88671875" defaultRowHeight="30" customHeight="1"/>
  <cols>
    <col min="1" max="1" width="10.77734375" style="22" customWidth="1"/>
    <col min="2" max="4" width="25.44140625" style="22" customWidth="1"/>
    <col min="5" max="9" width="15.33203125" style="22" customWidth="1"/>
    <col min="10" max="10" width="10.44140625" style="22" customWidth="1"/>
    <col min="11" max="16384" width="8.88671875" style="22"/>
  </cols>
  <sheetData>
    <row r="1" spans="1:26" s="60" customFormat="1" ht="27.75" customHeight="1">
      <c r="A1" s="60" t="s">
        <v>266</v>
      </c>
      <c r="D1" s="61" t="s">
        <v>267</v>
      </c>
      <c r="E1" s="60" t="s">
        <v>268</v>
      </c>
      <c r="J1" s="61" t="s">
        <v>269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s="19" customFormat="1" ht="30" customHeight="1">
      <c r="A2" s="266" t="s">
        <v>193</v>
      </c>
      <c r="B2" s="266"/>
      <c r="C2" s="266"/>
      <c r="D2" s="266"/>
      <c r="E2" s="266" t="s">
        <v>194</v>
      </c>
      <c r="F2" s="266"/>
      <c r="G2" s="266"/>
      <c r="H2" s="266"/>
      <c r="I2" s="266"/>
      <c r="J2" s="266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20" customFormat="1" ht="39.75" customHeight="1">
      <c r="A3" s="296" t="s">
        <v>155</v>
      </c>
      <c r="B3" s="296"/>
      <c r="C3" s="296"/>
      <c r="D3" s="296"/>
      <c r="E3" s="296" t="s">
        <v>195</v>
      </c>
      <c r="F3" s="296"/>
      <c r="G3" s="296"/>
      <c r="H3" s="296"/>
      <c r="I3" s="296"/>
      <c r="J3" s="296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1" customFormat="1" ht="19.5" customHeight="1">
      <c r="A4" s="46" t="s">
        <v>156</v>
      </c>
      <c r="C4" s="50"/>
      <c r="D4" s="50" t="s">
        <v>157</v>
      </c>
      <c r="E4" s="46" t="s">
        <v>156</v>
      </c>
      <c r="I4" s="50"/>
      <c r="J4" s="50" t="s">
        <v>157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5" customHeight="1">
      <c r="A5" s="301" t="s">
        <v>140</v>
      </c>
      <c r="B5" s="297" t="s">
        <v>141</v>
      </c>
      <c r="C5" s="297" t="s">
        <v>153</v>
      </c>
      <c r="D5" s="297" t="s">
        <v>142</v>
      </c>
      <c r="E5" s="304" t="s">
        <v>154</v>
      </c>
      <c r="F5" s="305"/>
      <c r="G5" s="305"/>
      <c r="H5" s="306"/>
      <c r="I5" s="297" t="s">
        <v>143</v>
      </c>
      <c r="J5" s="297" t="s">
        <v>95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" customHeight="1">
      <c r="A6" s="302"/>
      <c r="B6" s="298"/>
      <c r="C6" s="298"/>
      <c r="D6" s="298"/>
      <c r="E6" s="307"/>
      <c r="F6" s="308"/>
      <c r="G6" s="308"/>
      <c r="H6" s="309"/>
      <c r="I6" s="298"/>
      <c r="J6" s="299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33" customHeight="1">
      <c r="A7" s="302"/>
      <c r="B7" s="298"/>
      <c r="C7" s="298"/>
      <c r="D7" s="298"/>
      <c r="E7" s="307"/>
      <c r="F7" s="308"/>
      <c r="G7" s="308"/>
      <c r="H7" s="309"/>
      <c r="I7" s="298"/>
      <c r="J7" s="29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" customHeight="1">
      <c r="A8" s="302"/>
      <c r="B8" s="294" t="s">
        <v>90</v>
      </c>
      <c r="C8" s="294" t="s">
        <v>173</v>
      </c>
      <c r="D8" s="294" t="s">
        <v>174</v>
      </c>
      <c r="E8" s="312" t="s">
        <v>175</v>
      </c>
      <c r="F8" s="313"/>
      <c r="G8" s="313"/>
      <c r="H8" s="314"/>
      <c r="I8" s="294" t="s">
        <v>176</v>
      </c>
      <c r="J8" s="299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7" customHeight="1">
      <c r="A9" s="302"/>
      <c r="B9" s="294"/>
      <c r="C9" s="294"/>
      <c r="D9" s="294"/>
      <c r="E9" s="297" t="s">
        <v>144</v>
      </c>
      <c r="F9" s="141" t="s">
        <v>145</v>
      </c>
      <c r="G9" s="141" t="s">
        <v>146</v>
      </c>
      <c r="H9" s="141" t="s">
        <v>147</v>
      </c>
      <c r="I9" s="294"/>
      <c r="J9" s="299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9.25" customHeight="1">
      <c r="A10" s="303"/>
      <c r="B10" s="295"/>
      <c r="C10" s="295"/>
      <c r="D10" s="295"/>
      <c r="E10" s="310"/>
      <c r="F10" s="142" t="s">
        <v>53</v>
      </c>
      <c r="G10" s="142" t="s">
        <v>54</v>
      </c>
      <c r="H10" s="143" t="s">
        <v>55</v>
      </c>
      <c r="I10" s="295"/>
      <c r="J10" s="300"/>
    </row>
    <row r="11" spans="1:26" ht="112.5" customHeight="1">
      <c r="A11" s="145" t="s">
        <v>160</v>
      </c>
      <c r="B11" s="360">
        <v>208855</v>
      </c>
      <c r="C11" s="361">
        <v>2063</v>
      </c>
      <c r="D11" s="361">
        <v>206792</v>
      </c>
      <c r="E11" s="361">
        <v>206792</v>
      </c>
      <c r="F11" s="362" t="s">
        <v>178</v>
      </c>
      <c r="G11" s="362" t="s">
        <v>178</v>
      </c>
      <c r="H11" s="361">
        <v>206792</v>
      </c>
      <c r="I11" s="363">
        <v>99</v>
      </c>
      <c r="J11" s="145" t="s">
        <v>162</v>
      </c>
    </row>
    <row r="12" spans="1:26" ht="112.5" customHeight="1">
      <c r="A12" s="145" t="s">
        <v>166</v>
      </c>
      <c r="B12" s="364">
        <v>220323</v>
      </c>
      <c r="C12" s="67">
        <v>2063</v>
      </c>
      <c r="D12" s="67">
        <v>218260</v>
      </c>
      <c r="E12" s="67">
        <v>218260</v>
      </c>
      <c r="F12" s="68" t="s">
        <v>178</v>
      </c>
      <c r="G12" s="68" t="s">
        <v>178</v>
      </c>
      <c r="H12" s="67">
        <v>218260</v>
      </c>
      <c r="I12" s="365">
        <v>99.1</v>
      </c>
      <c r="J12" s="145" t="s">
        <v>168</v>
      </c>
    </row>
    <row r="13" spans="1:26" s="25" customFormat="1" ht="112.5" customHeight="1">
      <c r="A13" s="145" t="s">
        <v>217</v>
      </c>
      <c r="B13" s="364">
        <v>221325</v>
      </c>
      <c r="C13" s="67">
        <v>2172</v>
      </c>
      <c r="D13" s="67">
        <v>219153</v>
      </c>
      <c r="E13" s="67">
        <v>219153</v>
      </c>
      <c r="F13" s="68" t="s">
        <v>178</v>
      </c>
      <c r="G13" s="68" t="s">
        <v>178</v>
      </c>
      <c r="H13" s="67">
        <v>219153</v>
      </c>
      <c r="I13" s="365">
        <v>99</v>
      </c>
      <c r="J13" s="145" t="s">
        <v>343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s="186" customFormat="1" ht="112.5" customHeight="1">
      <c r="A14" s="183" t="s">
        <v>279</v>
      </c>
      <c r="B14" s="364">
        <v>220883</v>
      </c>
      <c r="C14" s="67">
        <v>2061</v>
      </c>
      <c r="D14" s="67">
        <v>218822</v>
      </c>
      <c r="E14" s="67">
        <v>218822</v>
      </c>
      <c r="F14" s="184">
        <v>0</v>
      </c>
      <c r="G14" s="184">
        <v>0</v>
      </c>
      <c r="H14" s="67">
        <v>218822</v>
      </c>
      <c r="I14" s="365">
        <v>99.1</v>
      </c>
      <c r="J14" s="145" t="s">
        <v>344</v>
      </c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 spans="1:26" s="27" customFormat="1" ht="132" customHeight="1">
      <c r="A15" s="144" t="s">
        <v>347</v>
      </c>
      <c r="B15" s="366">
        <v>220945</v>
      </c>
      <c r="C15" s="367">
        <v>2061</v>
      </c>
      <c r="D15" s="368">
        <v>218884</v>
      </c>
      <c r="E15" s="367">
        <f t="shared" ref="E15" si="0">SUM(F15:H15)</f>
        <v>218884</v>
      </c>
      <c r="F15" s="368">
        <v>0</v>
      </c>
      <c r="G15" s="368">
        <v>0</v>
      </c>
      <c r="H15" s="367">
        <v>218884</v>
      </c>
      <c r="I15" s="369">
        <v>99.1</v>
      </c>
      <c r="J15" s="144" t="s">
        <v>348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1" customFormat="1" ht="16.5" customHeight="1">
      <c r="A16" s="52" t="s">
        <v>346</v>
      </c>
      <c r="I16" s="359" t="s">
        <v>345</v>
      </c>
      <c r="J16" s="311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</sheetData>
  <mergeCells count="18">
    <mergeCell ref="I16:J16"/>
    <mergeCell ref="E8:H8"/>
    <mergeCell ref="E2:J2"/>
    <mergeCell ref="E3:J3"/>
    <mergeCell ref="B8:B10"/>
    <mergeCell ref="A2:D2"/>
    <mergeCell ref="A3:D3"/>
    <mergeCell ref="I5:I7"/>
    <mergeCell ref="J5:J10"/>
    <mergeCell ref="A5:A10"/>
    <mergeCell ref="B5:B7"/>
    <mergeCell ref="D5:D7"/>
    <mergeCell ref="C5:C7"/>
    <mergeCell ref="C8:C10"/>
    <mergeCell ref="E5:H7"/>
    <mergeCell ref="I8:I10"/>
    <mergeCell ref="E9:E10"/>
    <mergeCell ref="D8:D10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7" fitToWidth="0" orientation="portrait" r:id="rId1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E17"/>
  <sheetViews>
    <sheetView view="pageBreakPreview" zoomScaleNormal="55" zoomScaleSheetLayoutView="100" workbookViewId="0">
      <selection activeCell="B8" sqref="B8"/>
    </sheetView>
  </sheetViews>
  <sheetFormatPr defaultColWidth="8.88671875" defaultRowHeight="30" customHeight="1"/>
  <cols>
    <col min="1" max="1" width="12.77734375" style="7" customWidth="1"/>
    <col min="2" max="2" width="15.6640625" style="7" customWidth="1"/>
    <col min="3" max="3" width="17.33203125" style="7" customWidth="1"/>
    <col min="4" max="4" width="16.21875" style="7" customWidth="1"/>
    <col min="5" max="5" width="16.88671875" style="7" customWidth="1"/>
    <col min="6" max="16384" width="8.88671875" style="7"/>
  </cols>
  <sheetData>
    <row r="1" spans="1:5" s="58" customFormat="1" ht="27.75" customHeight="1">
      <c r="A1" s="58" t="s">
        <v>199</v>
      </c>
      <c r="E1" s="59" t="s">
        <v>200</v>
      </c>
    </row>
    <row r="2" spans="1:5" s="3" customFormat="1" ht="30" customHeight="1">
      <c r="A2" s="241" t="s">
        <v>66</v>
      </c>
      <c r="B2" s="241"/>
      <c r="C2" s="241"/>
      <c r="D2" s="241"/>
      <c r="E2" s="241"/>
    </row>
    <row r="3" spans="1:5" s="4" customFormat="1" ht="39.75" customHeight="1">
      <c r="A3" s="242" t="s">
        <v>0</v>
      </c>
      <c r="B3" s="242"/>
      <c r="C3" s="242"/>
      <c r="D3" s="242"/>
      <c r="E3" s="242"/>
    </row>
    <row r="4" spans="1:5" s="6" customFormat="1" ht="19.5" customHeight="1">
      <c r="A4" s="5"/>
    </row>
    <row r="5" spans="1:5" ht="24.95" customHeight="1">
      <c r="A5" s="238" t="s">
        <v>96</v>
      </c>
      <c r="B5" s="28" t="s">
        <v>97</v>
      </c>
      <c r="C5" s="28" t="s">
        <v>98</v>
      </c>
      <c r="D5" s="28" t="s">
        <v>99</v>
      </c>
      <c r="E5" s="29" t="s">
        <v>100</v>
      </c>
    </row>
    <row r="6" spans="1:5" ht="24.95" customHeight="1">
      <c r="A6" s="239"/>
      <c r="B6" s="30" t="s">
        <v>278</v>
      </c>
      <c r="C6" s="30" t="s">
        <v>181</v>
      </c>
      <c r="D6" s="30" t="s">
        <v>1</v>
      </c>
      <c r="E6" s="31" t="s">
        <v>1</v>
      </c>
    </row>
    <row r="7" spans="1:5" ht="39.950000000000003" customHeight="1">
      <c r="A7" s="240"/>
      <c r="B7" s="32" t="s">
        <v>67</v>
      </c>
      <c r="C7" s="32" t="s">
        <v>68</v>
      </c>
      <c r="D7" s="32" t="s">
        <v>69</v>
      </c>
      <c r="E7" s="33" t="s">
        <v>70</v>
      </c>
    </row>
    <row r="8" spans="1:5" ht="85.5" customHeight="1">
      <c r="A8" s="34" t="s">
        <v>160</v>
      </c>
      <c r="B8" s="35">
        <v>3275</v>
      </c>
      <c r="C8" s="36">
        <v>7808286</v>
      </c>
      <c r="D8" s="36">
        <v>891357</v>
      </c>
      <c r="E8" s="36">
        <v>2058368</v>
      </c>
    </row>
    <row r="9" spans="1:5" ht="85.5" customHeight="1">
      <c r="A9" s="34" t="s">
        <v>166</v>
      </c>
      <c r="B9" s="35">
        <v>3275</v>
      </c>
      <c r="C9" s="36">
        <v>7827149.3640000001</v>
      </c>
      <c r="D9" s="36">
        <v>893510</v>
      </c>
      <c r="E9" s="36">
        <v>2058369</v>
      </c>
    </row>
    <row r="10" spans="1:5" ht="85.5" customHeight="1">
      <c r="A10" s="150" t="s">
        <v>167</v>
      </c>
      <c r="B10" s="151">
        <v>3275</v>
      </c>
      <c r="C10" s="152">
        <v>7682872</v>
      </c>
      <c r="D10" s="153">
        <v>879353</v>
      </c>
      <c r="E10" s="154">
        <v>2058369</v>
      </c>
    </row>
    <row r="11" spans="1:5" ht="90" customHeight="1">
      <c r="A11" s="150" t="s">
        <v>279</v>
      </c>
      <c r="B11" s="176">
        <v>3280</v>
      </c>
      <c r="C11" s="152">
        <v>8706067</v>
      </c>
      <c r="D11" s="153">
        <v>993843</v>
      </c>
      <c r="E11" s="154">
        <v>3164180</v>
      </c>
    </row>
    <row r="12" spans="1:5" ht="90" customHeight="1">
      <c r="A12" s="78" t="s">
        <v>347</v>
      </c>
      <c r="B12" s="190">
        <v>2172</v>
      </c>
      <c r="C12" s="191">
        <v>7275183</v>
      </c>
      <c r="D12" s="192">
        <v>830500</v>
      </c>
      <c r="E12" s="193">
        <v>2886455</v>
      </c>
    </row>
    <row r="13" spans="1:5" ht="78" customHeight="1">
      <c r="A13" s="79" t="s">
        <v>197</v>
      </c>
      <c r="B13" s="194">
        <v>2172</v>
      </c>
      <c r="C13" s="195">
        <v>7275183</v>
      </c>
      <c r="D13" s="196">
        <v>830500</v>
      </c>
      <c r="E13" s="197">
        <v>2886455</v>
      </c>
    </row>
    <row r="14" spans="1:5" s="6" customFormat="1" ht="12" customHeight="1">
      <c r="A14" s="8" t="s">
        <v>201</v>
      </c>
      <c r="D14" s="243" t="s">
        <v>198</v>
      </c>
      <c r="E14" s="243"/>
    </row>
    <row r="15" spans="1:5" s="6" customFormat="1" ht="12" customHeight="1">
      <c r="A15" s="8" t="s">
        <v>196</v>
      </c>
      <c r="D15" s="37"/>
      <c r="E15" s="37"/>
    </row>
    <row r="16" spans="1:5" ht="12" customHeight="1"/>
    <row r="17" ht="12" customHeight="1"/>
  </sheetData>
  <mergeCells count="4">
    <mergeCell ref="A5:A7"/>
    <mergeCell ref="A2:E2"/>
    <mergeCell ref="A3:E3"/>
    <mergeCell ref="D14:E14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8" fitToWidth="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43"/>
  <sheetViews>
    <sheetView view="pageBreakPreview" zoomScaleNormal="55" zoomScaleSheetLayoutView="100" workbookViewId="0">
      <selection activeCell="E18" sqref="E18"/>
    </sheetView>
  </sheetViews>
  <sheetFormatPr defaultColWidth="8.88671875" defaultRowHeight="30" customHeight="1"/>
  <cols>
    <col min="1" max="1" width="10.77734375" style="7" customWidth="1"/>
    <col min="2" max="2" width="12.5546875" style="7" customWidth="1"/>
    <col min="3" max="3" width="8.109375" style="7" customWidth="1"/>
    <col min="4" max="4" width="11.88671875" style="7" customWidth="1"/>
    <col min="5" max="5" width="8.44140625" style="7" customWidth="1"/>
    <col min="6" max="6" width="9.88671875" style="7" customWidth="1"/>
    <col min="7" max="7" width="8.33203125" style="7" customWidth="1"/>
    <col min="8" max="8" width="10.44140625" style="7" customWidth="1"/>
    <col min="9" max="9" width="8.33203125" style="7" customWidth="1"/>
    <col min="10" max="10" width="12" style="7" customWidth="1"/>
    <col min="11" max="11" width="9.109375" style="7" customWidth="1"/>
    <col min="12" max="12" width="11" style="7" customWidth="1"/>
    <col min="13" max="13" width="8.109375" style="7" customWidth="1"/>
    <col min="14" max="15" width="8.44140625" style="7" customWidth="1"/>
    <col min="16" max="16" width="11.88671875" style="7" customWidth="1"/>
    <col min="17" max="17" width="8.77734375" style="7" customWidth="1"/>
    <col min="18" max="18" width="10.77734375" style="7" customWidth="1"/>
    <col min="19" max="19" width="9.21875" style="7" bestFit="1" customWidth="1"/>
    <col min="20" max="20" width="9.77734375" style="7" bestFit="1" customWidth="1"/>
    <col min="21" max="16384" width="8.88671875" style="7"/>
  </cols>
  <sheetData>
    <row r="1" spans="1:20" s="58" customFormat="1" ht="27.75" customHeight="1">
      <c r="A1" s="58" t="s">
        <v>204</v>
      </c>
      <c r="I1" s="66" t="s">
        <v>205</v>
      </c>
      <c r="J1" s="58" t="s">
        <v>206</v>
      </c>
      <c r="R1" s="59" t="s">
        <v>207</v>
      </c>
    </row>
    <row r="2" spans="1:20" s="3" customFormat="1" ht="30" customHeight="1">
      <c r="A2" s="241" t="s">
        <v>182</v>
      </c>
      <c r="B2" s="241"/>
      <c r="C2" s="241"/>
      <c r="D2" s="241"/>
      <c r="E2" s="241"/>
      <c r="F2" s="241"/>
      <c r="G2" s="241"/>
      <c r="H2" s="241"/>
      <c r="I2" s="241"/>
      <c r="J2" s="241" t="s">
        <v>183</v>
      </c>
      <c r="K2" s="241"/>
      <c r="L2" s="241"/>
      <c r="M2" s="241"/>
      <c r="N2" s="241"/>
      <c r="O2" s="241"/>
      <c r="P2" s="241"/>
      <c r="Q2" s="241"/>
      <c r="R2" s="241"/>
    </row>
    <row r="3" spans="1:20" s="4" customFormat="1" ht="39.75" customHeight="1">
      <c r="A3" s="242" t="s">
        <v>63</v>
      </c>
      <c r="B3" s="242"/>
      <c r="C3" s="242"/>
      <c r="D3" s="242"/>
      <c r="E3" s="242"/>
      <c r="F3" s="242"/>
      <c r="G3" s="242"/>
      <c r="H3" s="242"/>
      <c r="I3" s="242"/>
      <c r="J3" s="242" t="s">
        <v>184</v>
      </c>
      <c r="K3" s="242"/>
      <c r="L3" s="242"/>
      <c r="M3" s="242"/>
      <c r="N3" s="242"/>
      <c r="O3" s="242"/>
      <c r="P3" s="242"/>
      <c r="Q3" s="242"/>
      <c r="R3" s="242"/>
    </row>
    <row r="4" spans="1:20" s="39" customFormat="1" ht="20.100000000000001" customHeight="1">
      <c r="A4" s="38" t="s">
        <v>77</v>
      </c>
      <c r="I4" s="40" t="s">
        <v>32</v>
      </c>
      <c r="J4" s="38" t="s">
        <v>77</v>
      </c>
      <c r="R4" s="40" t="s">
        <v>78</v>
      </c>
    </row>
    <row r="5" spans="1:20" s="9" customFormat="1" ht="21" customHeight="1">
      <c r="A5" s="245" t="s">
        <v>102</v>
      </c>
      <c r="B5" s="246" t="s">
        <v>103</v>
      </c>
      <c r="C5" s="246"/>
      <c r="D5" s="246" t="s">
        <v>104</v>
      </c>
      <c r="E5" s="246"/>
      <c r="F5" s="246" t="s">
        <v>105</v>
      </c>
      <c r="G5" s="246"/>
      <c r="H5" s="254" t="s">
        <v>282</v>
      </c>
      <c r="I5" s="246"/>
      <c r="J5" s="251" t="s">
        <v>106</v>
      </c>
      <c r="K5" s="251"/>
      <c r="L5" s="251"/>
      <c r="M5" s="251"/>
      <c r="N5" s="251"/>
      <c r="O5" s="251"/>
      <c r="P5" s="251"/>
      <c r="Q5" s="251"/>
      <c r="R5" s="250" t="s">
        <v>79</v>
      </c>
    </row>
    <row r="6" spans="1:20" ht="21.75" customHeight="1">
      <c r="A6" s="245"/>
      <c r="B6" s="247" t="s">
        <v>2</v>
      </c>
      <c r="C6" s="248"/>
      <c r="D6" s="247" t="s">
        <v>3</v>
      </c>
      <c r="E6" s="248"/>
      <c r="F6" s="247" t="s">
        <v>4</v>
      </c>
      <c r="G6" s="248"/>
      <c r="H6" s="247" t="s">
        <v>283</v>
      </c>
      <c r="I6" s="248"/>
      <c r="J6" s="250"/>
      <c r="K6" s="83"/>
      <c r="L6" s="249" t="s">
        <v>107</v>
      </c>
      <c r="M6" s="249"/>
      <c r="N6" s="249" t="s">
        <v>108</v>
      </c>
      <c r="O6" s="249"/>
      <c r="P6" s="249" t="s">
        <v>109</v>
      </c>
      <c r="Q6" s="249"/>
      <c r="R6" s="250"/>
    </row>
    <row r="7" spans="1:20" ht="25.5" customHeight="1">
      <c r="A7" s="245"/>
      <c r="B7" s="248"/>
      <c r="C7" s="250" t="s">
        <v>110</v>
      </c>
      <c r="D7" s="248"/>
      <c r="E7" s="250" t="s">
        <v>110</v>
      </c>
      <c r="F7" s="248"/>
      <c r="G7" s="250" t="s">
        <v>110</v>
      </c>
      <c r="H7" s="248"/>
      <c r="I7" s="250" t="s">
        <v>110</v>
      </c>
      <c r="J7" s="250"/>
      <c r="K7" s="248" t="s">
        <v>111</v>
      </c>
      <c r="L7" s="252" t="s">
        <v>80</v>
      </c>
      <c r="M7" s="253"/>
      <c r="N7" s="247" t="s">
        <v>81</v>
      </c>
      <c r="O7" s="248"/>
      <c r="P7" s="247" t="s">
        <v>82</v>
      </c>
      <c r="Q7" s="248"/>
      <c r="R7" s="250"/>
    </row>
    <row r="8" spans="1:20" ht="18" customHeight="1">
      <c r="A8" s="245"/>
      <c r="B8" s="250"/>
      <c r="C8" s="249"/>
      <c r="D8" s="250"/>
      <c r="E8" s="249"/>
      <c r="F8" s="250"/>
      <c r="G8" s="249"/>
      <c r="H8" s="250"/>
      <c r="I8" s="249"/>
      <c r="J8" s="250"/>
      <c r="K8" s="249"/>
      <c r="L8" s="248"/>
      <c r="M8" s="83" t="s">
        <v>110</v>
      </c>
      <c r="N8" s="248"/>
      <c r="O8" s="83" t="s">
        <v>110</v>
      </c>
      <c r="P8" s="248"/>
      <c r="Q8" s="83" t="s">
        <v>110</v>
      </c>
      <c r="R8" s="250"/>
    </row>
    <row r="9" spans="1:20" ht="37.5" customHeight="1">
      <c r="A9" s="245"/>
      <c r="B9" s="250"/>
      <c r="C9" s="82" t="s">
        <v>281</v>
      </c>
      <c r="D9" s="250"/>
      <c r="E9" s="146" t="s">
        <v>281</v>
      </c>
      <c r="F9" s="250"/>
      <c r="G9" s="146" t="s">
        <v>281</v>
      </c>
      <c r="H9" s="250"/>
      <c r="I9" s="146" t="s">
        <v>281</v>
      </c>
      <c r="J9" s="250"/>
      <c r="K9" s="146" t="s">
        <v>281</v>
      </c>
      <c r="L9" s="250"/>
      <c r="M9" s="146" t="s">
        <v>281</v>
      </c>
      <c r="N9" s="250"/>
      <c r="O9" s="146" t="s">
        <v>281</v>
      </c>
      <c r="P9" s="250"/>
      <c r="Q9" s="146" t="s">
        <v>281</v>
      </c>
      <c r="R9" s="250"/>
    </row>
    <row r="10" spans="1:20" ht="35.25" customHeight="1">
      <c r="A10" s="84" t="s">
        <v>160</v>
      </c>
      <c r="B10" s="88">
        <v>33748169</v>
      </c>
      <c r="C10" s="43">
        <v>100</v>
      </c>
      <c r="D10" s="43">
        <v>1552259</v>
      </c>
      <c r="E10" s="44">
        <v>4.5995354592422482</v>
      </c>
      <c r="F10" s="43">
        <v>506776</v>
      </c>
      <c r="G10" s="44">
        <v>1.501639985268534</v>
      </c>
      <c r="H10" s="43">
        <v>3778479</v>
      </c>
      <c r="I10" s="87">
        <v>11.196100742532137</v>
      </c>
      <c r="J10" s="88">
        <v>27910655</v>
      </c>
      <c r="K10" s="44">
        <v>82.702723812957075</v>
      </c>
      <c r="L10" s="43">
        <v>83071</v>
      </c>
      <c r="M10" s="44">
        <v>0.24614965037066161</v>
      </c>
      <c r="N10" s="43">
        <v>16310</v>
      </c>
      <c r="O10" s="44">
        <v>4.8328547839143511E-2</v>
      </c>
      <c r="P10" s="43">
        <v>27811274</v>
      </c>
      <c r="Q10" s="173">
        <v>82.408245614747273</v>
      </c>
      <c r="R10" s="84" t="s">
        <v>160</v>
      </c>
    </row>
    <row r="11" spans="1:20" ht="35.25" customHeight="1">
      <c r="A11" s="84" t="s">
        <v>166</v>
      </c>
      <c r="B11" s="88">
        <v>34138997</v>
      </c>
      <c r="C11" s="43">
        <v>100</v>
      </c>
      <c r="D11" s="43">
        <v>1546257</v>
      </c>
      <c r="E11" s="44">
        <v>4.5292982684875014</v>
      </c>
      <c r="F11" s="43">
        <v>479123</v>
      </c>
      <c r="G11" s="44">
        <v>1.403447793149869</v>
      </c>
      <c r="H11" s="43">
        <v>3576864</v>
      </c>
      <c r="I11" s="87">
        <v>10.47735526617844</v>
      </c>
      <c r="J11" s="88">
        <v>28536753</v>
      </c>
      <c r="K11" s="44">
        <v>83.589898672184191</v>
      </c>
      <c r="L11" s="43">
        <v>80392</v>
      </c>
      <c r="M11" s="44">
        <v>0.23548436411298199</v>
      </c>
      <c r="N11" s="43">
        <v>13076</v>
      </c>
      <c r="O11" s="44">
        <v>3.8302238346369692E-2</v>
      </c>
      <c r="P11" s="43">
        <v>28443285</v>
      </c>
      <c r="Q11" s="173">
        <v>83.316112069724838</v>
      </c>
      <c r="R11" s="84" t="s">
        <v>166</v>
      </c>
    </row>
    <row r="12" spans="1:20" ht="35.25" customHeight="1">
      <c r="A12" s="84" t="s">
        <v>167</v>
      </c>
      <c r="B12" s="155">
        <v>33157833</v>
      </c>
      <c r="C12" s="80">
        <v>100</v>
      </c>
      <c r="D12" s="156">
        <v>1611702</v>
      </c>
      <c r="E12" s="157">
        <v>4.8607006374632507</v>
      </c>
      <c r="F12" s="156">
        <v>457345</v>
      </c>
      <c r="G12" s="157">
        <v>1.3793000284427515</v>
      </c>
      <c r="H12" s="158">
        <v>3438385</v>
      </c>
      <c r="I12" s="159">
        <v>10.369745815415621</v>
      </c>
      <c r="J12" s="160">
        <v>27650401</v>
      </c>
      <c r="K12" s="161">
        <v>83.390259550435644</v>
      </c>
      <c r="L12" s="156">
        <v>80504</v>
      </c>
      <c r="M12" s="161">
        <v>0.24279029332224455</v>
      </c>
      <c r="N12" s="156">
        <v>13973</v>
      </c>
      <c r="O12" s="161">
        <v>4.2140872113084107E-2</v>
      </c>
      <c r="P12" s="162">
        <v>27555924</v>
      </c>
      <c r="Q12" s="174">
        <v>83.105328385000306</v>
      </c>
      <c r="R12" s="84" t="s">
        <v>167</v>
      </c>
    </row>
    <row r="13" spans="1:20" s="10" customFormat="1" ht="46.5" customHeight="1">
      <c r="A13" s="84" t="s">
        <v>279</v>
      </c>
      <c r="B13" s="155">
        <v>33593123</v>
      </c>
      <c r="C13" s="80">
        <v>100</v>
      </c>
      <c r="D13" s="156">
        <v>1638730</v>
      </c>
      <c r="E13" s="157">
        <v>4.9000000000000004</v>
      </c>
      <c r="F13" s="156">
        <v>505195</v>
      </c>
      <c r="G13" s="157">
        <v>1.5</v>
      </c>
      <c r="H13" s="158">
        <v>3512486</v>
      </c>
      <c r="I13" s="159">
        <v>10.5</v>
      </c>
      <c r="J13" s="160">
        <v>27936712</v>
      </c>
      <c r="K13" s="161">
        <v>83.2</v>
      </c>
      <c r="L13" s="156">
        <v>90321</v>
      </c>
      <c r="M13" s="161">
        <v>0.3</v>
      </c>
      <c r="N13" s="156">
        <v>15117</v>
      </c>
      <c r="O13" s="161">
        <v>0</v>
      </c>
      <c r="P13" s="162">
        <v>27831274</v>
      </c>
      <c r="Q13" s="174">
        <v>82.85</v>
      </c>
      <c r="R13" s="84" t="s">
        <v>280</v>
      </c>
      <c r="T13" s="11"/>
    </row>
    <row r="14" spans="1:20" s="10" customFormat="1" ht="46.5" customHeight="1">
      <c r="A14" s="85" t="s">
        <v>347</v>
      </c>
      <c r="B14" s="198">
        <v>32919181</v>
      </c>
      <c r="C14" s="199">
        <v>100</v>
      </c>
      <c r="D14" s="200">
        <v>1648161</v>
      </c>
      <c r="E14" s="201">
        <f>D14/$B14*100</f>
        <v>5.006688957419688</v>
      </c>
      <c r="F14" s="200">
        <v>540144</v>
      </c>
      <c r="G14" s="201">
        <f>F14/$B14*100</f>
        <v>1.6408184638615402</v>
      </c>
      <c r="H14" s="192">
        <v>3502965</v>
      </c>
      <c r="I14" s="201">
        <f>H14/$B14*100</f>
        <v>10.641106168467557</v>
      </c>
      <c r="J14" s="200">
        <v>27227911</v>
      </c>
      <c r="K14" s="201">
        <f>J14/$B14*100</f>
        <v>82.711386410251222</v>
      </c>
      <c r="L14" s="200">
        <v>92980</v>
      </c>
      <c r="M14" s="201">
        <f>L14/$B14*100</f>
        <v>0.28244931123893996</v>
      </c>
      <c r="N14" s="200">
        <v>13921</v>
      </c>
      <c r="O14" s="201">
        <f>N14/$B14*100</f>
        <v>4.2288415377041123E-2</v>
      </c>
      <c r="P14" s="202">
        <v>27121010</v>
      </c>
      <c r="Q14" s="203">
        <f>P14/$B14*100</f>
        <v>82.386648683635229</v>
      </c>
      <c r="R14" s="85" t="s">
        <v>347</v>
      </c>
      <c r="T14" s="11"/>
    </row>
    <row r="15" spans="1:20" ht="33.75" customHeight="1">
      <c r="A15" s="84" t="s">
        <v>83</v>
      </c>
      <c r="B15" s="204">
        <v>2907926</v>
      </c>
      <c r="C15" s="205">
        <v>100</v>
      </c>
      <c r="D15" s="206">
        <v>141911</v>
      </c>
      <c r="E15" s="207">
        <f t="shared" ref="E15:E26" si="0">D15/$B15*100</f>
        <v>4.880144817990554</v>
      </c>
      <c r="F15" s="206">
        <v>50316</v>
      </c>
      <c r="G15" s="207">
        <f t="shared" ref="G15:G26" si="1">F15/$B15*100</f>
        <v>1.7303053791602674</v>
      </c>
      <c r="H15" s="208">
        <v>315856</v>
      </c>
      <c r="I15" s="207">
        <f t="shared" ref="I15:I26" si="2">H15/$B15*100</f>
        <v>10.86189951188579</v>
      </c>
      <c r="J15" s="206">
        <v>2399843</v>
      </c>
      <c r="K15" s="207">
        <f t="shared" ref="K15:K26" si="3">J15/$B15*100</f>
        <v>82.527650290963379</v>
      </c>
      <c r="L15" s="206">
        <v>8867</v>
      </c>
      <c r="M15" s="207">
        <f t="shared" ref="M15:M26" si="4">L15/$B15*100</f>
        <v>0.30492522849618592</v>
      </c>
      <c r="N15" s="206">
        <v>1421</v>
      </c>
      <c r="O15" s="207">
        <f t="shared" ref="O15:O26" si="5">N15/$B15*100</f>
        <v>4.8866442956251296E-2</v>
      </c>
      <c r="P15" s="209">
        <v>2389555</v>
      </c>
      <c r="Q15" s="210">
        <f t="shared" ref="Q15:Q26" si="6">P15/$B15*100</f>
        <v>82.173858619510952</v>
      </c>
      <c r="R15" s="84" t="s">
        <v>13</v>
      </c>
      <c r="T15" s="12"/>
    </row>
    <row r="16" spans="1:20" ht="33.75" customHeight="1">
      <c r="A16" s="84" t="s">
        <v>84</v>
      </c>
      <c r="B16" s="204">
        <v>2674660</v>
      </c>
      <c r="C16" s="205">
        <v>100</v>
      </c>
      <c r="D16" s="206">
        <v>143347</v>
      </c>
      <c r="E16" s="207">
        <f t="shared" si="0"/>
        <v>5.3594475559510375</v>
      </c>
      <c r="F16" s="206">
        <v>44531</v>
      </c>
      <c r="G16" s="207">
        <f t="shared" si="1"/>
        <v>1.6649218966148966</v>
      </c>
      <c r="H16" s="208">
        <v>296713</v>
      </c>
      <c r="I16" s="207">
        <f t="shared" si="2"/>
        <v>11.093484779373828</v>
      </c>
      <c r="J16" s="206">
        <v>2190068</v>
      </c>
      <c r="K16" s="207">
        <f t="shared" si="3"/>
        <v>81.88210838013056</v>
      </c>
      <c r="L16" s="206">
        <v>9021</v>
      </c>
      <c r="M16" s="207">
        <f t="shared" si="4"/>
        <v>0.33727651365033312</v>
      </c>
      <c r="N16" s="206">
        <v>1212</v>
      </c>
      <c r="O16" s="207">
        <f t="shared" si="5"/>
        <v>4.5314170773107613E-2</v>
      </c>
      <c r="P16" s="209">
        <v>2179835</v>
      </c>
      <c r="Q16" s="210">
        <f t="shared" si="6"/>
        <v>81.499517695707112</v>
      </c>
      <c r="R16" s="84" t="s">
        <v>14</v>
      </c>
    </row>
    <row r="17" spans="1:18" ht="33.75" customHeight="1">
      <c r="A17" s="84" t="s">
        <v>85</v>
      </c>
      <c r="B17" s="204">
        <v>2863857</v>
      </c>
      <c r="C17" s="205">
        <v>100</v>
      </c>
      <c r="D17" s="206">
        <v>125865</v>
      </c>
      <c r="E17" s="207">
        <f t="shared" si="0"/>
        <v>4.3949470940762758</v>
      </c>
      <c r="F17" s="206">
        <v>44547</v>
      </c>
      <c r="G17" s="207">
        <f t="shared" si="1"/>
        <v>1.5554896770334552</v>
      </c>
      <c r="H17" s="208">
        <v>278224</v>
      </c>
      <c r="I17" s="207">
        <f t="shared" si="2"/>
        <v>9.715010211752892</v>
      </c>
      <c r="J17" s="206">
        <v>2415223</v>
      </c>
      <c r="K17" s="207">
        <f t="shared" si="3"/>
        <v>84.334622853026531</v>
      </c>
      <c r="L17" s="206">
        <v>7657</v>
      </c>
      <c r="M17" s="207">
        <f t="shared" si="4"/>
        <v>0.26736670161952919</v>
      </c>
      <c r="N17" s="206">
        <v>1272</v>
      </c>
      <c r="O17" s="207">
        <f t="shared" si="5"/>
        <v>4.4415625500854268E-2</v>
      </c>
      <c r="P17" s="209">
        <v>2406294</v>
      </c>
      <c r="Q17" s="210">
        <f t="shared" si="6"/>
        <v>84.022840525906147</v>
      </c>
      <c r="R17" s="84" t="s">
        <v>15</v>
      </c>
    </row>
    <row r="18" spans="1:18" ht="33.75" customHeight="1">
      <c r="A18" s="84" t="s">
        <v>86</v>
      </c>
      <c r="B18" s="204">
        <v>2710055</v>
      </c>
      <c r="C18" s="205">
        <v>100</v>
      </c>
      <c r="D18" s="206">
        <v>130896</v>
      </c>
      <c r="E18" s="207">
        <f t="shared" si="0"/>
        <v>4.8300126750195105</v>
      </c>
      <c r="F18" s="206">
        <v>42540</v>
      </c>
      <c r="G18" s="207">
        <f t="shared" si="1"/>
        <v>1.5697098398371987</v>
      </c>
      <c r="H18" s="208">
        <v>261499</v>
      </c>
      <c r="I18" s="207">
        <f t="shared" si="2"/>
        <v>9.6492137613443276</v>
      </c>
      <c r="J18" s="206">
        <v>2275119</v>
      </c>
      <c r="K18" s="207">
        <f t="shared" si="3"/>
        <v>83.95102682417884</v>
      </c>
      <c r="L18" s="206">
        <v>6834</v>
      </c>
      <c r="M18" s="207">
        <f t="shared" si="4"/>
        <v>0.25217200388921995</v>
      </c>
      <c r="N18" s="206">
        <v>1243</v>
      </c>
      <c r="O18" s="207">
        <f t="shared" si="5"/>
        <v>4.5866227807184724E-2</v>
      </c>
      <c r="P18" s="209">
        <v>2267042</v>
      </c>
      <c r="Q18" s="210">
        <f t="shared" si="6"/>
        <v>83.65298859248243</v>
      </c>
      <c r="R18" s="84" t="s">
        <v>16</v>
      </c>
    </row>
    <row r="19" spans="1:18" ht="33.75" customHeight="1">
      <c r="A19" s="84" t="s">
        <v>5</v>
      </c>
      <c r="B19" s="204">
        <v>2746787</v>
      </c>
      <c r="C19" s="205">
        <v>100</v>
      </c>
      <c r="D19" s="206">
        <v>118478</v>
      </c>
      <c r="E19" s="207">
        <f t="shared" si="0"/>
        <v>4.3133304475374317</v>
      </c>
      <c r="F19" s="206">
        <v>39975</v>
      </c>
      <c r="G19" s="207">
        <f t="shared" si="1"/>
        <v>1.455336726145857</v>
      </c>
      <c r="H19" s="208">
        <v>260604</v>
      </c>
      <c r="I19" s="207">
        <f t="shared" si="2"/>
        <v>9.4875940507946197</v>
      </c>
      <c r="J19" s="206">
        <v>2327729</v>
      </c>
      <c r="K19" s="207">
        <f t="shared" si="3"/>
        <v>84.743702369350089</v>
      </c>
      <c r="L19" s="206">
        <v>6181</v>
      </c>
      <c r="M19" s="207">
        <f t="shared" si="4"/>
        <v>0.22502654920093915</v>
      </c>
      <c r="N19" s="206">
        <v>1212</v>
      </c>
      <c r="O19" s="207">
        <f t="shared" si="5"/>
        <v>4.4124280477517916E-2</v>
      </c>
      <c r="P19" s="209">
        <v>2320336</v>
      </c>
      <c r="Q19" s="210">
        <f t="shared" si="6"/>
        <v>84.474551539671623</v>
      </c>
      <c r="R19" s="84" t="s">
        <v>33</v>
      </c>
    </row>
    <row r="20" spans="1:18" ht="33.75" customHeight="1">
      <c r="A20" s="84" t="s">
        <v>6</v>
      </c>
      <c r="B20" s="204">
        <v>2610376</v>
      </c>
      <c r="C20" s="205">
        <v>100</v>
      </c>
      <c r="D20" s="206">
        <v>122154</v>
      </c>
      <c r="E20" s="207">
        <f t="shared" si="0"/>
        <v>4.6795557421612823</v>
      </c>
      <c r="F20" s="206">
        <v>42998</v>
      </c>
      <c r="G20" s="207">
        <f t="shared" si="1"/>
        <v>1.647195653040022</v>
      </c>
      <c r="H20" s="208">
        <v>277925</v>
      </c>
      <c r="I20" s="207">
        <f t="shared" si="2"/>
        <v>10.646933621823063</v>
      </c>
      <c r="J20" s="206">
        <v>2167300</v>
      </c>
      <c r="K20" s="207">
        <f t="shared" si="3"/>
        <v>83.026353291633086</v>
      </c>
      <c r="L20" s="206">
        <v>6874</v>
      </c>
      <c r="M20" s="207">
        <f t="shared" si="4"/>
        <v>0.26333371131208683</v>
      </c>
      <c r="N20" s="206">
        <v>1137</v>
      </c>
      <c r="O20" s="207">
        <f t="shared" si="5"/>
        <v>4.3556943520780142E-2</v>
      </c>
      <c r="P20" s="209">
        <v>2159289</v>
      </c>
      <c r="Q20" s="210">
        <f t="shared" si="6"/>
        <v>82.719462636800216</v>
      </c>
      <c r="R20" s="84" t="s">
        <v>34</v>
      </c>
    </row>
    <row r="21" spans="1:18" ht="33.75" customHeight="1">
      <c r="A21" s="84" t="s">
        <v>7</v>
      </c>
      <c r="B21" s="204">
        <v>2902198</v>
      </c>
      <c r="C21" s="205">
        <v>100</v>
      </c>
      <c r="D21" s="206">
        <v>149526</v>
      </c>
      <c r="E21" s="207">
        <f t="shared" si="0"/>
        <v>5.152163980541645</v>
      </c>
      <c r="F21" s="206">
        <v>50614</v>
      </c>
      <c r="G21" s="207">
        <f t="shared" si="1"/>
        <v>1.7439885218031299</v>
      </c>
      <c r="H21" s="208">
        <v>310121</v>
      </c>
      <c r="I21" s="207">
        <f t="shared" si="2"/>
        <v>10.685728540919676</v>
      </c>
      <c r="J21" s="206">
        <v>2391936</v>
      </c>
      <c r="K21" s="207">
        <f t="shared" si="3"/>
        <v>82.418084500092689</v>
      </c>
      <c r="L21" s="206">
        <v>7417</v>
      </c>
      <c r="M21" s="207">
        <f t="shared" si="4"/>
        <v>0.25556492010538223</v>
      </c>
      <c r="N21" s="206">
        <v>1141</v>
      </c>
      <c r="O21" s="207">
        <f t="shared" si="5"/>
        <v>3.9315029505223288E-2</v>
      </c>
      <c r="P21" s="209">
        <v>2383378</v>
      </c>
      <c r="Q21" s="210">
        <f t="shared" si="6"/>
        <v>82.123204550482086</v>
      </c>
      <c r="R21" s="84" t="s">
        <v>35</v>
      </c>
    </row>
    <row r="22" spans="1:18" ht="33.75" customHeight="1">
      <c r="A22" s="84" t="s">
        <v>8</v>
      </c>
      <c r="B22" s="204">
        <v>2902133</v>
      </c>
      <c r="C22" s="205">
        <v>100</v>
      </c>
      <c r="D22" s="206">
        <v>181411</v>
      </c>
      <c r="E22" s="207">
        <f t="shared" si="0"/>
        <v>6.2509540396666869</v>
      </c>
      <c r="F22" s="206">
        <v>47496</v>
      </c>
      <c r="G22" s="207">
        <f t="shared" si="1"/>
        <v>1.6365893637541766</v>
      </c>
      <c r="H22" s="208">
        <v>332834</v>
      </c>
      <c r="I22" s="207">
        <f t="shared" si="2"/>
        <v>11.468599130363771</v>
      </c>
      <c r="J22" s="206">
        <v>2340392</v>
      </c>
      <c r="K22" s="207">
        <f t="shared" si="3"/>
        <v>80.643857466215366</v>
      </c>
      <c r="L22" s="206">
        <v>9576</v>
      </c>
      <c r="M22" s="207">
        <f t="shared" si="4"/>
        <v>0.32996420219197398</v>
      </c>
      <c r="N22" s="206">
        <v>1075</v>
      </c>
      <c r="O22" s="207">
        <f t="shared" si="5"/>
        <v>3.7041720693021307E-2</v>
      </c>
      <c r="P22" s="209">
        <v>2329741</v>
      </c>
      <c r="Q22" s="210">
        <f t="shared" si="6"/>
        <v>80.27685154333038</v>
      </c>
      <c r="R22" s="84" t="s">
        <v>17</v>
      </c>
    </row>
    <row r="23" spans="1:18" ht="33.75" customHeight="1">
      <c r="A23" s="84" t="s">
        <v>9</v>
      </c>
      <c r="B23" s="204">
        <v>2740043</v>
      </c>
      <c r="C23" s="205">
        <v>100</v>
      </c>
      <c r="D23" s="206">
        <v>158967</v>
      </c>
      <c r="E23" s="207">
        <f t="shared" si="0"/>
        <v>5.8016242810788006</v>
      </c>
      <c r="F23" s="206">
        <v>45001</v>
      </c>
      <c r="G23" s="207">
        <f t="shared" si="1"/>
        <v>1.6423464887229873</v>
      </c>
      <c r="H23" s="208">
        <v>318498</v>
      </c>
      <c r="I23" s="207">
        <f t="shared" si="2"/>
        <v>11.62383218073585</v>
      </c>
      <c r="J23" s="206">
        <v>2217578</v>
      </c>
      <c r="K23" s="207">
        <f t="shared" si="3"/>
        <v>80.932233545239981</v>
      </c>
      <c r="L23" s="206">
        <v>9361</v>
      </c>
      <c r="M23" s="207">
        <f t="shared" si="4"/>
        <v>0.34163697431025719</v>
      </c>
      <c r="N23" s="206">
        <v>907</v>
      </c>
      <c r="O23" s="207">
        <f t="shared" si="5"/>
        <v>3.3101670302254381E-2</v>
      </c>
      <c r="P23" s="209">
        <v>2207310</v>
      </c>
      <c r="Q23" s="210">
        <f t="shared" si="6"/>
        <v>80.557494900627475</v>
      </c>
      <c r="R23" s="84" t="s">
        <v>18</v>
      </c>
    </row>
    <row r="24" spans="1:18" ht="33.75" customHeight="1">
      <c r="A24" s="84" t="s">
        <v>10</v>
      </c>
      <c r="B24" s="204">
        <v>2593109</v>
      </c>
      <c r="C24" s="205">
        <v>100</v>
      </c>
      <c r="D24" s="206">
        <v>123132</v>
      </c>
      <c r="E24" s="207">
        <f t="shared" si="0"/>
        <v>4.7484313231723005</v>
      </c>
      <c r="F24" s="206">
        <v>41889</v>
      </c>
      <c r="G24" s="207">
        <f t="shared" si="1"/>
        <v>1.6153968074616225</v>
      </c>
      <c r="H24" s="208">
        <v>291813</v>
      </c>
      <c r="I24" s="207">
        <f t="shared" si="2"/>
        <v>11.253402768645667</v>
      </c>
      <c r="J24" s="206">
        <v>2136278</v>
      </c>
      <c r="K24" s="207">
        <f t="shared" si="3"/>
        <v>82.382884791962084</v>
      </c>
      <c r="L24" s="206">
        <v>6842</v>
      </c>
      <c r="M24" s="207">
        <f t="shared" si="4"/>
        <v>0.26385315850587077</v>
      </c>
      <c r="N24" s="206">
        <v>1034</v>
      </c>
      <c r="O24" s="207">
        <f t="shared" si="5"/>
        <v>3.9874914629504585E-2</v>
      </c>
      <c r="P24" s="209">
        <v>2128402</v>
      </c>
      <c r="Q24" s="210">
        <f t="shared" si="6"/>
        <v>82.079156718826709</v>
      </c>
      <c r="R24" s="84" t="s">
        <v>19</v>
      </c>
    </row>
    <row r="25" spans="1:18" ht="33.75" customHeight="1">
      <c r="A25" s="84" t="s">
        <v>11</v>
      </c>
      <c r="B25" s="204">
        <v>2513060</v>
      </c>
      <c r="C25" s="205">
        <v>100</v>
      </c>
      <c r="D25" s="206">
        <v>124107</v>
      </c>
      <c r="E25" s="207">
        <f t="shared" si="0"/>
        <v>4.9384813733058506</v>
      </c>
      <c r="F25" s="206">
        <v>41371</v>
      </c>
      <c r="G25" s="207">
        <f t="shared" si="1"/>
        <v>1.6462400420204848</v>
      </c>
      <c r="H25" s="208">
        <v>263261</v>
      </c>
      <c r="I25" s="207">
        <f t="shared" si="2"/>
        <v>10.475714865542407</v>
      </c>
      <c r="J25" s="206">
        <v>2084321</v>
      </c>
      <c r="K25" s="207">
        <f t="shared" si="3"/>
        <v>82.939563719131257</v>
      </c>
      <c r="L25" s="206">
        <v>7354</v>
      </c>
      <c r="M25" s="207">
        <f t="shared" si="4"/>
        <v>0.29263129411951966</v>
      </c>
      <c r="N25" s="206">
        <v>1100</v>
      </c>
      <c r="O25" s="207">
        <f t="shared" si="5"/>
        <v>4.3771338527532171E-2</v>
      </c>
      <c r="P25" s="209">
        <v>2075867</v>
      </c>
      <c r="Q25" s="210">
        <f t="shared" si="6"/>
        <v>82.603161086484207</v>
      </c>
      <c r="R25" s="84" t="s">
        <v>20</v>
      </c>
    </row>
    <row r="26" spans="1:18" s="13" customFormat="1" ht="33.75" customHeight="1">
      <c r="A26" s="86" t="s">
        <v>12</v>
      </c>
      <c r="B26" s="211">
        <v>2754977</v>
      </c>
      <c r="C26" s="212">
        <v>100</v>
      </c>
      <c r="D26" s="213">
        <v>128368</v>
      </c>
      <c r="E26" s="214">
        <f t="shared" si="0"/>
        <v>4.6594944349807639</v>
      </c>
      <c r="F26" s="213">
        <v>48864</v>
      </c>
      <c r="G26" s="214">
        <f t="shared" si="1"/>
        <v>1.773662720233236</v>
      </c>
      <c r="H26" s="196">
        <v>295618</v>
      </c>
      <c r="I26" s="214">
        <f t="shared" si="2"/>
        <v>10.730325516329174</v>
      </c>
      <c r="J26" s="213">
        <v>2282128</v>
      </c>
      <c r="K26" s="214">
        <f t="shared" si="3"/>
        <v>82.836553626400516</v>
      </c>
      <c r="L26" s="213">
        <v>6997</v>
      </c>
      <c r="M26" s="214">
        <f t="shared" si="4"/>
        <v>0.25397671196529042</v>
      </c>
      <c r="N26" s="213">
        <v>1168</v>
      </c>
      <c r="O26" s="214">
        <f t="shared" si="5"/>
        <v>4.23959982243046E-2</v>
      </c>
      <c r="P26" s="215">
        <v>2273963</v>
      </c>
      <c r="Q26" s="216">
        <f t="shared" si="6"/>
        <v>82.540180916210915</v>
      </c>
      <c r="R26" s="86" t="s">
        <v>21</v>
      </c>
    </row>
    <row r="27" spans="1:18" s="39" customFormat="1" ht="15" customHeight="1">
      <c r="A27" s="41" t="s">
        <v>101</v>
      </c>
      <c r="B27" s="42"/>
      <c r="O27" s="244" t="s">
        <v>203</v>
      </c>
      <c r="P27" s="244"/>
      <c r="Q27" s="244"/>
      <c r="R27" s="244"/>
    </row>
    <row r="28" spans="1:18" s="39" customFormat="1" ht="15" customHeight="1">
      <c r="A28" s="41" t="s">
        <v>112</v>
      </c>
      <c r="B28" s="42"/>
      <c r="R28" s="40"/>
    </row>
    <row r="29" spans="1:18" s="14" customFormat="1" ht="12" customHeight="1">
      <c r="R29" s="15"/>
    </row>
    <row r="31" spans="1:18" ht="30" customHeight="1">
      <c r="E31" s="16"/>
    </row>
    <row r="32" spans="1:18" ht="30" customHeight="1">
      <c r="E32" s="16"/>
    </row>
    <row r="33" spans="5:5" ht="30" customHeight="1">
      <c r="E33" s="16"/>
    </row>
    <row r="34" spans="5:5" ht="30" customHeight="1">
      <c r="E34" s="16"/>
    </row>
    <row r="35" spans="5:5" ht="30" customHeight="1">
      <c r="E35" s="16"/>
    </row>
    <row r="36" spans="5:5" ht="30" customHeight="1">
      <c r="E36" s="16"/>
    </row>
    <row r="37" spans="5:5" ht="30" customHeight="1">
      <c r="E37" s="16"/>
    </row>
    <row r="38" spans="5:5" ht="30" customHeight="1">
      <c r="E38" s="16"/>
    </row>
    <row r="39" spans="5:5" ht="30" customHeight="1">
      <c r="E39" s="16"/>
    </row>
    <row r="40" spans="5:5" ht="30" customHeight="1">
      <c r="E40" s="16"/>
    </row>
    <row r="41" spans="5:5" ht="30" customHeight="1">
      <c r="E41" s="16"/>
    </row>
    <row r="42" spans="5:5" ht="30" customHeight="1">
      <c r="E42" s="16"/>
    </row>
    <row r="43" spans="5:5" ht="30" customHeight="1">
      <c r="E43" s="17"/>
    </row>
  </sheetData>
  <mergeCells count="35">
    <mergeCell ref="A3:I3"/>
    <mergeCell ref="H5:I5"/>
    <mergeCell ref="H7:H9"/>
    <mergeCell ref="F5:G5"/>
    <mergeCell ref="E7:E8"/>
    <mergeCell ref="C7:C8"/>
    <mergeCell ref="G7:G8"/>
    <mergeCell ref="L7:M7"/>
    <mergeCell ref="L6:M6"/>
    <mergeCell ref="P6:Q6"/>
    <mergeCell ref="F7:F9"/>
    <mergeCell ref="H6:I6"/>
    <mergeCell ref="F6:G6"/>
    <mergeCell ref="P7:Q7"/>
    <mergeCell ref="P8:P9"/>
    <mergeCell ref="L8:L9"/>
    <mergeCell ref="N8:N9"/>
    <mergeCell ref="K7:K8"/>
    <mergeCell ref="N7:O7"/>
    <mergeCell ref="O27:R27"/>
    <mergeCell ref="J3:R3"/>
    <mergeCell ref="A2:I2"/>
    <mergeCell ref="J2:R2"/>
    <mergeCell ref="A5:A9"/>
    <mergeCell ref="B5:C5"/>
    <mergeCell ref="B6:C6"/>
    <mergeCell ref="D5:E5"/>
    <mergeCell ref="D6:E6"/>
    <mergeCell ref="N6:O6"/>
    <mergeCell ref="I7:I8"/>
    <mergeCell ref="J6:J9"/>
    <mergeCell ref="B7:B9"/>
    <mergeCell ref="D7:D9"/>
    <mergeCell ref="R5:R9"/>
    <mergeCell ref="J5:Q5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1" manualBreakCount="1">
    <brk id="9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D48"/>
  <sheetViews>
    <sheetView view="pageBreakPreview" zoomScaleNormal="55" zoomScaleSheetLayoutView="100" workbookViewId="0">
      <selection activeCell="K10" sqref="K10"/>
    </sheetView>
  </sheetViews>
  <sheetFormatPr defaultColWidth="8.88671875" defaultRowHeight="30" customHeight="1"/>
  <cols>
    <col min="1" max="20" width="10.77734375" style="7" customWidth="1"/>
    <col min="21" max="21" width="11.6640625" style="7" customWidth="1"/>
    <col min="22" max="30" width="10.77734375" style="7" customWidth="1"/>
    <col min="31" max="16384" width="8.88671875" style="7"/>
  </cols>
  <sheetData>
    <row r="1" spans="1:30" s="58" customFormat="1" ht="27.95" customHeight="1">
      <c r="A1" s="58" t="s">
        <v>208</v>
      </c>
      <c r="H1" s="66" t="s">
        <v>209</v>
      </c>
      <c r="I1" s="58" t="s">
        <v>210</v>
      </c>
      <c r="O1" s="59" t="s">
        <v>211</v>
      </c>
      <c r="P1" s="58" t="s">
        <v>212</v>
      </c>
      <c r="W1" s="66" t="s">
        <v>213</v>
      </c>
      <c r="X1" s="58" t="s">
        <v>214</v>
      </c>
      <c r="AD1" s="59" t="s">
        <v>215</v>
      </c>
    </row>
    <row r="2" spans="1:30" s="18" customFormat="1" ht="30" customHeight="1">
      <c r="A2" s="255" t="s">
        <v>185</v>
      </c>
      <c r="B2" s="255"/>
      <c r="C2" s="255"/>
      <c r="D2" s="255"/>
      <c r="E2" s="255"/>
      <c r="F2" s="255"/>
      <c r="G2" s="255"/>
      <c r="H2" s="255"/>
      <c r="I2" s="255" t="s">
        <v>186</v>
      </c>
      <c r="J2" s="255"/>
      <c r="K2" s="255"/>
      <c r="L2" s="255"/>
      <c r="M2" s="255"/>
      <c r="N2" s="255"/>
      <c r="O2" s="255"/>
      <c r="P2" s="255" t="s">
        <v>188</v>
      </c>
      <c r="Q2" s="255"/>
      <c r="R2" s="255"/>
      <c r="S2" s="255"/>
      <c r="T2" s="255"/>
      <c r="U2" s="255"/>
      <c r="V2" s="255"/>
      <c r="W2" s="255"/>
      <c r="X2" s="255" t="s">
        <v>189</v>
      </c>
      <c r="Y2" s="255"/>
      <c r="Z2" s="255"/>
      <c r="AA2" s="255"/>
      <c r="AB2" s="255"/>
      <c r="AC2" s="255"/>
      <c r="AD2" s="255"/>
    </row>
    <row r="3" spans="1:30" s="4" customFormat="1" ht="39.75" customHeight="1">
      <c r="A3" s="256" t="s">
        <v>64</v>
      </c>
      <c r="B3" s="256"/>
      <c r="C3" s="256"/>
      <c r="D3" s="256"/>
      <c r="E3" s="256"/>
      <c r="F3" s="256"/>
      <c r="G3" s="256"/>
      <c r="H3" s="256"/>
      <c r="I3" s="263" t="s">
        <v>187</v>
      </c>
      <c r="J3" s="263"/>
      <c r="K3" s="263"/>
      <c r="L3" s="263"/>
      <c r="M3" s="263"/>
      <c r="N3" s="263"/>
      <c r="O3" s="263"/>
      <c r="P3" s="263" t="s">
        <v>187</v>
      </c>
      <c r="Q3" s="263"/>
      <c r="R3" s="263"/>
      <c r="S3" s="263"/>
      <c r="T3" s="263"/>
      <c r="U3" s="263"/>
      <c r="V3" s="263"/>
      <c r="W3" s="263"/>
      <c r="X3" s="263" t="s">
        <v>187</v>
      </c>
      <c r="Y3" s="263"/>
      <c r="Z3" s="263"/>
      <c r="AA3" s="263"/>
      <c r="AB3" s="263"/>
      <c r="AC3" s="263"/>
      <c r="AD3" s="263"/>
    </row>
    <row r="4" spans="1:30" s="39" customFormat="1" ht="19.5" customHeight="1">
      <c r="A4" s="41" t="s">
        <v>77</v>
      </c>
      <c r="G4" s="40"/>
      <c r="H4" s="40" t="s">
        <v>32</v>
      </c>
      <c r="O4" s="40" t="s">
        <v>32</v>
      </c>
      <c r="P4" s="41" t="s">
        <v>77</v>
      </c>
      <c r="V4" s="40"/>
      <c r="W4" s="40" t="s">
        <v>32</v>
      </c>
      <c r="X4" s="41" t="s">
        <v>77</v>
      </c>
      <c r="AD4" s="40" t="s">
        <v>32</v>
      </c>
    </row>
    <row r="5" spans="1:30" ht="54.75" customHeight="1">
      <c r="A5" s="257" t="s">
        <v>114</v>
      </c>
      <c r="B5" s="91" t="s">
        <v>158</v>
      </c>
      <c r="C5" s="93" t="s">
        <v>284</v>
      </c>
      <c r="D5" s="93" t="s">
        <v>285</v>
      </c>
      <c r="E5" s="93" t="s">
        <v>286</v>
      </c>
      <c r="F5" s="91" t="s">
        <v>287</v>
      </c>
      <c r="G5" s="91" t="s">
        <v>288</v>
      </c>
      <c r="H5" s="91" t="s">
        <v>289</v>
      </c>
      <c r="I5" s="91" t="s">
        <v>290</v>
      </c>
      <c r="J5" s="91" t="s">
        <v>291</v>
      </c>
      <c r="K5" s="91" t="s">
        <v>292</v>
      </c>
      <c r="L5" s="147" t="s">
        <v>293</v>
      </c>
      <c r="M5" s="147" t="s">
        <v>294</v>
      </c>
      <c r="N5" s="147" t="s">
        <v>295</v>
      </c>
      <c r="O5" s="259" t="s">
        <v>87</v>
      </c>
      <c r="P5" s="261" t="s">
        <v>159</v>
      </c>
      <c r="Q5" s="147" t="s">
        <v>296</v>
      </c>
      <c r="R5" s="147" t="s">
        <v>297</v>
      </c>
      <c r="S5" s="147" t="s">
        <v>298</v>
      </c>
      <c r="T5" s="147" t="s">
        <v>299</v>
      </c>
      <c r="U5" s="167" t="s">
        <v>319</v>
      </c>
      <c r="V5" s="147" t="s">
        <v>300</v>
      </c>
      <c r="W5" s="166" t="s">
        <v>314</v>
      </c>
      <c r="X5" s="91" t="s">
        <v>323</v>
      </c>
      <c r="Y5" s="91" t="s">
        <v>325</v>
      </c>
      <c r="Z5" s="147" t="s">
        <v>327</v>
      </c>
      <c r="AA5" s="166" t="s">
        <v>329</v>
      </c>
      <c r="AB5" s="166" t="s">
        <v>331</v>
      </c>
      <c r="AC5" s="91" t="s">
        <v>333</v>
      </c>
      <c r="AD5" s="249" t="s">
        <v>87</v>
      </c>
    </row>
    <row r="6" spans="1:30" s="9" customFormat="1" ht="68.25" customHeight="1">
      <c r="A6" s="258"/>
      <c r="B6" s="92" t="s">
        <v>52</v>
      </c>
      <c r="C6" s="92" t="s">
        <v>301</v>
      </c>
      <c r="D6" s="92" t="s">
        <v>302</v>
      </c>
      <c r="E6" s="92" t="s">
        <v>303</v>
      </c>
      <c r="F6" s="92" t="s">
        <v>304</v>
      </c>
      <c r="G6" s="164" t="s">
        <v>305</v>
      </c>
      <c r="H6" s="92" t="s">
        <v>306</v>
      </c>
      <c r="I6" s="92" t="s">
        <v>308</v>
      </c>
      <c r="J6" s="92" t="s">
        <v>309</v>
      </c>
      <c r="K6" s="92" t="s">
        <v>310</v>
      </c>
      <c r="L6" s="92" t="s">
        <v>311</v>
      </c>
      <c r="M6" s="164" t="s">
        <v>312</v>
      </c>
      <c r="N6" s="164" t="s">
        <v>313</v>
      </c>
      <c r="O6" s="260"/>
      <c r="P6" s="262"/>
      <c r="Q6" s="92" t="s">
        <v>315</v>
      </c>
      <c r="R6" s="92" t="s">
        <v>316</v>
      </c>
      <c r="S6" s="92" t="s">
        <v>317</v>
      </c>
      <c r="T6" s="165" t="s">
        <v>318</v>
      </c>
      <c r="U6" s="168" t="s">
        <v>320</v>
      </c>
      <c r="V6" s="164" t="s">
        <v>321</v>
      </c>
      <c r="W6" s="92" t="s">
        <v>322</v>
      </c>
      <c r="X6" s="92" t="s">
        <v>324</v>
      </c>
      <c r="Y6" s="92" t="s">
        <v>326</v>
      </c>
      <c r="Z6" s="92" t="s">
        <v>328</v>
      </c>
      <c r="AA6" s="92" t="s">
        <v>330</v>
      </c>
      <c r="AB6" s="92" t="s">
        <v>332</v>
      </c>
      <c r="AC6" s="164" t="s">
        <v>334</v>
      </c>
      <c r="AD6" s="248"/>
    </row>
    <row r="7" spans="1:30" ht="39.950000000000003" customHeight="1">
      <c r="A7" s="84" t="s">
        <v>160</v>
      </c>
      <c r="B7" s="96">
        <v>27811274</v>
      </c>
      <c r="C7" s="56">
        <v>173231</v>
      </c>
      <c r="D7" s="56">
        <v>12235</v>
      </c>
      <c r="E7" s="56">
        <v>1440</v>
      </c>
      <c r="F7" s="56">
        <v>926490</v>
      </c>
      <c r="G7" s="56">
        <v>446</v>
      </c>
      <c r="H7" s="56">
        <v>1022</v>
      </c>
      <c r="I7" s="56">
        <v>15023</v>
      </c>
      <c r="J7" s="56">
        <v>611732</v>
      </c>
      <c r="K7" s="56">
        <v>3599</v>
      </c>
      <c r="L7" s="56">
        <v>6208162</v>
      </c>
      <c r="M7" s="56">
        <v>9891993</v>
      </c>
      <c r="N7" s="94" t="s">
        <v>307</v>
      </c>
      <c r="O7" s="84" t="s">
        <v>160</v>
      </c>
      <c r="P7" s="84" t="s">
        <v>160</v>
      </c>
      <c r="Q7" s="99">
        <v>270503</v>
      </c>
      <c r="R7" s="89">
        <v>189783</v>
      </c>
      <c r="S7" s="89">
        <v>4978439</v>
      </c>
      <c r="T7" s="89">
        <v>414534</v>
      </c>
      <c r="U7" s="89">
        <v>29138</v>
      </c>
      <c r="V7" s="89">
        <v>22069</v>
      </c>
      <c r="W7" s="89">
        <v>437510</v>
      </c>
      <c r="X7" s="89">
        <v>175295</v>
      </c>
      <c r="Y7" s="89">
        <v>2446863</v>
      </c>
      <c r="Z7" s="89">
        <v>990473</v>
      </c>
      <c r="AA7" s="169" t="s">
        <v>307</v>
      </c>
      <c r="AB7" s="89">
        <v>11293</v>
      </c>
      <c r="AC7" s="169" t="s">
        <v>307</v>
      </c>
      <c r="AD7" s="45" t="s">
        <v>160</v>
      </c>
    </row>
    <row r="8" spans="1:30" ht="39.950000000000003" customHeight="1">
      <c r="A8" s="84" t="s">
        <v>166</v>
      </c>
      <c r="B8" s="97">
        <v>28443285</v>
      </c>
      <c r="C8" s="57">
        <v>171835</v>
      </c>
      <c r="D8" s="57">
        <v>14060</v>
      </c>
      <c r="E8" s="56">
        <v>1127</v>
      </c>
      <c r="F8" s="56">
        <v>838895</v>
      </c>
      <c r="G8" s="56">
        <v>455</v>
      </c>
      <c r="H8" s="56">
        <v>658</v>
      </c>
      <c r="I8" s="56">
        <v>14527</v>
      </c>
      <c r="J8" s="56">
        <v>601568</v>
      </c>
      <c r="K8" s="56">
        <v>3553</v>
      </c>
      <c r="L8" s="56">
        <v>6232206</v>
      </c>
      <c r="M8" s="56">
        <v>10653439</v>
      </c>
      <c r="N8" s="94" t="s">
        <v>307</v>
      </c>
      <c r="O8" s="84" t="s">
        <v>166</v>
      </c>
      <c r="P8" s="98" t="s">
        <v>166</v>
      </c>
      <c r="Q8" s="99">
        <v>269690</v>
      </c>
      <c r="R8" s="89">
        <v>173067</v>
      </c>
      <c r="S8" s="89">
        <v>4920342</v>
      </c>
      <c r="T8" s="89">
        <v>426422</v>
      </c>
      <c r="U8" s="89">
        <v>29343</v>
      </c>
      <c r="V8" s="89">
        <v>21883</v>
      </c>
      <c r="W8" s="89">
        <v>429728</v>
      </c>
      <c r="X8" s="89">
        <v>178413</v>
      </c>
      <c r="Y8" s="89">
        <v>2411853</v>
      </c>
      <c r="Z8" s="89">
        <v>1038795</v>
      </c>
      <c r="AA8" s="169" t="s">
        <v>307</v>
      </c>
      <c r="AB8" s="89">
        <v>11427</v>
      </c>
      <c r="AC8" s="169" t="s">
        <v>307</v>
      </c>
      <c r="AD8" s="45" t="s">
        <v>166</v>
      </c>
    </row>
    <row r="9" spans="1:30" ht="39.950000000000003" customHeight="1">
      <c r="A9" s="84" t="s">
        <v>167</v>
      </c>
      <c r="B9" s="100">
        <v>27555926</v>
      </c>
      <c r="C9" s="90">
        <v>173526</v>
      </c>
      <c r="D9" s="90">
        <v>15078</v>
      </c>
      <c r="E9" s="90">
        <v>914</v>
      </c>
      <c r="F9" s="90">
        <v>689215</v>
      </c>
      <c r="G9" s="90">
        <v>792</v>
      </c>
      <c r="H9" s="90">
        <v>526</v>
      </c>
      <c r="I9" s="90">
        <v>14669</v>
      </c>
      <c r="J9" s="90">
        <v>545583</v>
      </c>
      <c r="K9" s="90">
        <v>3123</v>
      </c>
      <c r="L9" s="90">
        <v>6066863</v>
      </c>
      <c r="M9" s="90">
        <v>10259574</v>
      </c>
      <c r="N9" s="94" t="s">
        <v>307</v>
      </c>
      <c r="O9" s="84" t="s">
        <v>167</v>
      </c>
      <c r="P9" s="84" t="s">
        <v>167</v>
      </c>
      <c r="Q9" s="100">
        <v>303009</v>
      </c>
      <c r="R9" s="163">
        <v>162967</v>
      </c>
      <c r="S9" s="90">
        <v>4988534</v>
      </c>
      <c r="T9" s="90">
        <v>385903</v>
      </c>
      <c r="U9" s="90">
        <v>28872</v>
      </c>
      <c r="V9" s="90">
        <v>20204</v>
      </c>
      <c r="W9" s="90">
        <v>491842</v>
      </c>
      <c r="X9" s="90">
        <v>178167</v>
      </c>
      <c r="Y9" s="90">
        <v>2199866</v>
      </c>
      <c r="Z9" s="90">
        <v>1015995</v>
      </c>
      <c r="AA9" s="169" t="s">
        <v>307</v>
      </c>
      <c r="AB9" s="90">
        <v>10705</v>
      </c>
      <c r="AC9" s="169" t="s">
        <v>307</v>
      </c>
      <c r="AD9" s="45" t="s">
        <v>167</v>
      </c>
    </row>
    <row r="10" spans="1:30" s="10" customFormat="1" ht="39.950000000000003" customHeight="1">
      <c r="A10" s="84" t="s">
        <v>279</v>
      </c>
      <c r="B10" s="100">
        <v>27831274</v>
      </c>
      <c r="C10" s="90">
        <v>178603</v>
      </c>
      <c r="D10" s="90">
        <v>15032</v>
      </c>
      <c r="E10" s="90" t="s">
        <v>307</v>
      </c>
      <c r="F10" s="90">
        <v>790859</v>
      </c>
      <c r="G10" s="90">
        <v>697</v>
      </c>
      <c r="H10" s="90">
        <v>396</v>
      </c>
      <c r="I10" s="90">
        <v>17374</v>
      </c>
      <c r="J10" s="90">
        <v>580727</v>
      </c>
      <c r="K10" s="90">
        <v>3595</v>
      </c>
      <c r="L10" s="90">
        <v>6084959</v>
      </c>
      <c r="M10" s="90">
        <v>11014474</v>
      </c>
      <c r="N10" s="177" t="s">
        <v>307</v>
      </c>
      <c r="O10" s="84" t="s">
        <v>279</v>
      </c>
      <c r="P10" s="84" t="s">
        <v>279</v>
      </c>
      <c r="Q10" s="100">
        <v>596331</v>
      </c>
      <c r="R10" s="163">
        <v>175673</v>
      </c>
      <c r="S10" s="90">
        <v>4110536</v>
      </c>
      <c r="T10" s="90">
        <v>192605</v>
      </c>
      <c r="U10" s="90">
        <v>28325</v>
      </c>
      <c r="V10" s="90">
        <v>22534</v>
      </c>
      <c r="W10" s="90">
        <v>570193</v>
      </c>
      <c r="X10" s="90">
        <v>181056</v>
      </c>
      <c r="Y10" s="90">
        <v>2265508</v>
      </c>
      <c r="Z10" s="90">
        <v>1002780</v>
      </c>
      <c r="AA10" s="90" t="s">
        <v>307</v>
      </c>
      <c r="AB10" s="90">
        <v>9018</v>
      </c>
      <c r="AC10" s="163" t="s">
        <v>307</v>
      </c>
      <c r="AD10" s="45" t="s">
        <v>279</v>
      </c>
    </row>
    <row r="11" spans="1:30" s="10" customFormat="1" ht="39.950000000000003" customHeight="1">
      <c r="A11" s="85" t="s">
        <v>347</v>
      </c>
      <c r="B11" s="217">
        <v>27142626.190000001</v>
      </c>
      <c r="C11" s="193">
        <v>189743</v>
      </c>
      <c r="D11" s="193">
        <v>16025</v>
      </c>
      <c r="E11" s="218" t="s">
        <v>349</v>
      </c>
      <c r="F11" s="193">
        <v>655985</v>
      </c>
      <c r="G11" s="193">
        <v>797</v>
      </c>
      <c r="H11" s="193">
        <v>314</v>
      </c>
      <c r="I11" s="193">
        <v>15747</v>
      </c>
      <c r="J11" s="193">
        <v>594967</v>
      </c>
      <c r="K11" s="193">
        <v>3190</v>
      </c>
      <c r="L11" s="193">
        <v>5875330</v>
      </c>
      <c r="M11" s="193">
        <v>10727845</v>
      </c>
      <c r="N11" s="219">
        <v>4733</v>
      </c>
      <c r="O11" s="85" t="s">
        <v>347</v>
      </c>
      <c r="P11" s="85" t="s">
        <v>347</v>
      </c>
      <c r="Q11" s="217">
        <v>591673</v>
      </c>
      <c r="R11" s="231">
        <v>171582</v>
      </c>
      <c r="S11" s="193">
        <v>3905498</v>
      </c>
      <c r="T11" s="193">
        <v>203251</v>
      </c>
      <c r="U11" s="193">
        <v>37322</v>
      </c>
      <c r="V11" s="193">
        <v>20107</v>
      </c>
      <c r="W11" s="193">
        <v>596599</v>
      </c>
      <c r="X11" s="193">
        <v>188377</v>
      </c>
      <c r="Y11" s="193">
        <v>2302894</v>
      </c>
      <c r="Z11" s="193">
        <v>1036886</v>
      </c>
      <c r="AA11" s="193">
        <v>1839</v>
      </c>
      <c r="AB11" s="193">
        <v>864</v>
      </c>
      <c r="AC11" s="232">
        <v>1058</v>
      </c>
      <c r="AD11" s="81" t="s">
        <v>347</v>
      </c>
    </row>
    <row r="12" spans="1:30" ht="33" customHeight="1">
      <c r="A12" s="84" t="s">
        <v>56</v>
      </c>
      <c r="B12" s="220">
        <v>2391343</v>
      </c>
      <c r="C12" s="221">
        <v>15772</v>
      </c>
      <c r="D12" s="222">
        <v>1204</v>
      </c>
      <c r="E12" s="223" t="s">
        <v>349</v>
      </c>
      <c r="F12" s="221">
        <v>65169</v>
      </c>
      <c r="G12" s="221">
        <v>88</v>
      </c>
      <c r="H12" s="221">
        <v>36</v>
      </c>
      <c r="I12" s="221">
        <v>1454</v>
      </c>
      <c r="J12" s="221">
        <v>51490</v>
      </c>
      <c r="K12" s="221">
        <v>356</v>
      </c>
      <c r="L12" s="224">
        <v>469745</v>
      </c>
      <c r="M12" s="224">
        <v>966739</v>
      </c>
      <c r="N12" s="225">
        <v>435</v>
      </c>
      <c r="O12" s="84" t="s">
        <v>13</v>
      </c>
      <c r="P12" s="84" t="s">
        <v>56</v>
      </c>
      <c r="Q12" s="233">
        <v>49664</v>
      </c>
      <c r="R12" s="223">
        <v>16268</v>
      </c>
      <c r="S12" s="223">
        <v>379710</v>
      </c>
      <c r="T12" s="223">
        <v>18752</v>
      </c>
      <c r="U12" s="223">
        <v>3221</v>
      </c>
      <c r="V12" s="223">
        <v>1891</v>
      </c>
      <c r="W12" s="223">
        <v>48643</v>
      </c>
      <c r="X12" s="223">
        <v>16986</v>
      </c>
      <c r="Y12" s="223">
        <v>193912</v>
      </c>
      <c r="Z12" s="223">
        <v>89410</v>
      </c>
      <c r="AA12" s="223">
        <v>172</v>
      </c>
      <c r="AB12" s="223">
        <v>98</v>
      </c>
      <c r="AC12" s="234">
        <v>131</v>
      </c>
      <c r="AD12" s="45" t="s">
        <v>13</v>
      </c>
    </row>
    <row r="13" spans="1:30" ht="33" customHeight="1">
      <c r="A13" s="84" t="s">
        <v>88</v>
      </c>
      <c r="B13" s="220">
        <v>2181067</v>
      </c>
      <c r="C13" s="221">
        <v>14442</v>
      </c>
      <c r="D13" s="222">
        <v>1238</v>
      </c>
      <c r="E13" s="223" t="s">
        <v>349</v>
      </c>
      <c r="F13" s="221">
        <v>52902</v>
      </c>
      <c r="G13" s="221">
        <v>80</v>
      </c>
      <c r="H13" s="221">
        <v>35</v>
      </c>
      <c r="I13" s="221">
        <v>1468</v>
      </c>
      <c r="J13" s="221">
        <v>47300</v>
      </c>
      <c r="K13" s="221">
        <v>308</v>
      </c>
      <c r="L13" s="224">
        <v>481009</v>
      </c>
      <c r="M13" s="224">
        <v>863654</v>
      </c>
      <c r="N13" s="225">
        <v>441</v>
      </c>
      <c r="O13" s="84" t="s">
        <v>14</v>
      </c>
      <c r="P13" s="84" t="s">
        <v>88</v>
      </c>
      <c r="Q13" s="233">
        <v>49748</v>
      </c>
      <c r="R13" s="223">
        <v>13808</v>
      </c>
      <c r="S13" s="223">
        <v>303581</v>
      </c>
      <c r="T13" s="223">
        <v>17476</v>
      </c>
      <c r="U13" s="223">
        <v>3202</v>
      </c>
      <c r="V13" s="223">
        <v>1805</v>
      </c>
      <c r="W13" s="223">
        <v>61943</v>
      </c>
      <c r="X13" s="223">
        <v>15675</v>
      </c>
      <c r="Y13" s="223">
        <v>175121</v>
      </c>
      <c r="Z13" s="223">
        <v>75435</v>
      </c>
      <c r="AA13" s="223">
        <v>167</v>
      </c>
      <c r="AB13" s="223">
        <v>93</v>
      </c>
      <c r="AC13" s="234">
        <v>136</v>
      </c>
      <c r="AD13" s="45" t="s">
        <v>14</v>
      </c>
    </row>
    <row r="14" spans="1:30" ht="33" customHeight="1">
      <c r="A14" s="84" t="s">
        <v>71</v>
      </c>
      <c r="B14" s="220">
        <v>2407982</v>
      </c>
      <c r="C14" s="221">
        <v>14312</v>
      </c>
      <c r="D14" s="222">
        <v>1067</v>
      </c>
      <c r="E14" s="223" t="s">
        <v>349</v>
      </c>
      <c r="F14" s="221">
        <v>57576</v>
      </c>
      <c r="G14" s="221">
        <v>68</v>
      </c>
      <c r="H14" s="221">
        <v>27</v>
      </c>
      <c r="I14" s="221">
        <v>1342</v>
      </c>
      <c r="J14" s="221">
        <v>52592</v>
      </c>
      <c r="K14" s="221">
        <v>284</v>
      </c>
      <c r="L14" s="224">
        <v>525420</v>
      </c>
      <c r="M14" s="224">
        <v>969265</v>
      </c>
      <c r="N14" s="225">
        <v>381</v>
      </c>
      <c r="O14" s="84" t="s">
        <v>15</v>
      </c>
      <c r="P14" s="84" t="s">
        <v>71</v>
      </c>
      <c r="Q14" s="233">
        <v>55351</v>
      </c>
      <c r="R14" s="223">
        <v>14920</v>
      </c>
      <c r="S14" s="223">
        <v>356823</v>
      </c>
      <c r="T14" s="223">
        <v>17373</v>
      </c>
      <c r="U14" s="223">
        <v>3084</v>
      </c>
      <c r="V14" s="223">
        <v>1733</v>
      </c>
      <c r="W14" s="223">
        <v>49865</v>
      </c>
      <c r="X14" s="223">
        <v>15383</v>
      </c>
      <c r="Y14" s="223">
        <v>186711</v>
      </c>
      <c r="Z14" s="223">
        <v>84064</v>
      </c>
      <c r="AA14" s="223">
        <v>156</v>
      </c>
      <c r="AB14" s="223">
        <v>79</v>
      </c>
      <c r="AC14" s="234">
        <v>107</v>
      </c>
      <c r="AD14" s="45" t="s">
        <v>15</v>
      </c>
    </row>
    <row r="15" spans="1:30" ht="33" customHeight="1">
      <c r="A15" s="84" t="s">
        <v>72</v>
      </c>
      <c r="B15" s="220">
        <v>2268653</v>
      </c>
      <c r="C15" s="221">
        <v>14563</v>
      </c>
      <c r="D15" s="222">
        <v>1287</v>
      </c>
      <c r="E15" s="223" t="s">
        <v>349</v>
      </c>
      <c r="F15" s="221">
        <v>56281</v>
      </c>
      <c r="G15" s="221">
        <v>65</v>
      </c>
      <c r="H15" s="221">
        <v>25</v>
      </c>
      <c r="I15" s="221">
        <v>1390</v>
      </c>
      <c r="J15" s="221">
        <v>44882</v>
      </c>
      <c r="K15" s="221">
        <v>271</v>
      </c>
      <c r="L15" s="224">
        <v>498845</v>
      </c>
      <c r="M15" s="224">
        <v>919767</v>
      </c>
      <c r="N15" s="225">
        <v>371</v>
      </c>
      <c r="O15" s="84" t="s">
        <v>16</v>
      </c>
      <c r="P15" s="84" t="s">
        <v>72</v>
      </c>
      <c r="Q15" s="233">
        <v>53191</v>
      </c>
      <c r="R15" s="223">
        <v>14880</v>
      </c>
      <c r="S15" s="223">
        <v>318978</v>
      </c>
      <c r="T15" s="223">
        <v>16380</v>
      </c>
      <c r="U15" s="223">
        <v>3157</v>
      </c>
      <c r="V15" s="223">
        <v>1575</v>
      </c>
      <c r="W15" s="223">
        <v>47074</v>
      </c>
      <c r="X15" s="223">
        <v>14943</v>
      </c>
      <c r="Y15" s="223">
        <v>184561</v>
      </c>
      <c r="Z15" s="223">
        <v>75861</v>
      </c>
      <c r="AA15" s="223">
        <v>145</v>
      </c>
      <c r="AB15" s="223">
        <v>72</v>
      </c>
      <c r="AC15" s="234">
        <v>90</v>
      </c>
      <c r="AD15" s="45" t="s">
        <v>16</v>
      </c>
    </row>
    <row r="16" spans="1:30" ht="33" customHeight="1">
      <c r="A16" s="84" t="s">
        <v>57</v>
      </c>
      <c r="B16" s="220">
        <v>2321967</v>
      </c>
      <c r="C16" s="221">
        <v>15964</v>
      </c>
      <c r="D16" s="222">
        <v>1312</v>
      </c>
      <c r="E16" s="223" t="s">
        <v>349</v>
      </c>
      <c r="F16" s="221">
        <v>57648</v>
      </c>
      <c r="G16" s="221">
        <v>58</v>
      </c>
      <c r="H16" s="221">
        <v>22</v>
      </c>
      <c r="I16" s="221">
        <v>1236</v>
      </c>
      <c r="J16" s="221">
        <v>51997</v>
      </c>
      <c r="K16" s="221">
        <v>227</v>
      </c>
      <c r="L16" s="224">
        <v>493365</v>
      </c>
      <c r="M16" s="224">
        <v>930274</v>
      </c>
      <c r="N16" s="225">
        <v>361</v>
      </c>
      <c r="O16" s="84" t="s">
        <v>58</v>
      </c>
      <c r="P16" s="84" t="s">
        <v>57</v>
      </c>
      <c r="Q16" s="233">
        <v>52628</v>
      </c>
      <c r="R16" s="223">
        <v>15056</v>
      </c>
      <c r="S16" s="223">
        <v>353944</v>
      </c>
      <c r="T16" s="223">
        <v>15812</v>
      </c>
      <c r="U16" s="223">
        <v>3015</v>
      </c>
      <c r="V16" s="223">
        <v>1481</v>
      </c>
      <c r="W16" s="223">
        <v>49543</v>
      </c>
      <c r="X16" s="223">
        <v>14716</v>
      </c>
      <c r="Y16" s="223">
        <v>180924</v>
      </c>
      <c r="Z16" s="223">
        <v>82112</v>
      </c>
      <c r="AA16" s="223">
        <v>144</v>
      </c>
      <c r="AB16" s="223">
        <v>60</v>
      </c>
      <c r="AC16" s="234">
        <v>66</v>
      </c>
      <c r="AD16" s="45" t="s">
        <v>58</v>
      </c>
    </row>
    <row r="17" spans="1:30" ht="33" customHeight="1">
      <c r="A17" s="84" t="s">
        <v>59</v>
      </c>
      <c r="B17" s="220">
        <v>2161064</v>
      </c>
      <c r="C17" s="221">
        <v>16251</v>
      </c>
      <c r="D17" s="222">
        <v>1414</v>
      </c>
      <c r="E17" s="223" t="s">
        <v>349</v>
      </c>
      <c r="F17" s="221">
        <v>53428</v>
      </c>
      <c r="G17" s="221">
        <v>57</v>
      </c>
      <c r="H17" s="221">
        <v>24</v>
      </c>
      <c r="I17" s="221">
        <v>1303</v>
      </c>
      <c r="J17" s="221">
        <v>52312</v>
      </c>
      <c r="K17" s="221">
        <v>213</v>
      </c>
      <c r="L17" s="224">
        <v>402559</v>
      </c>
      <c r="M17" s="224">
        <v>917112</v>
      </c>
      <c r="N17" s="225">
        <v>372</v>
      </c>
      <c r="O17" s="84" t="s">
        <v>34</v>
      </c>
      <c r="P17" s="84" t="s">
        <v>59</v>
      </c>
      <c r="Q17" s="233">
        <v>45024</v>
      </c>
      <c r="R17" s="223">
        <v>14247</v>
      </c>
      <c r="S17" s="223">
        <v>287397</v>
      </c>
      <c r="T17" s="223">
        <v>16679</v>
      </c>
      <c r="U17" s="223">
        <v>3268</v>
      </c>
      <c r="V17" s="223">
        <v>1536</v>
      </c>
      <c r="W17" s="223">
        <v>49736</v>
      </c>
      <c r="X17" s="223">
        <v>14737</v>
      </c>
      <c r="Y17" s="223">
        <v>192442</v>
      </c>
      <c r="Z17" s="223">
        <v>90689</v>
      </c>
      <c r="AA17" s="223">
        <v>133</v>
      </c>
      <c r="AB17" s="223">
        <v>62</v>
      </c>
      <c r="AC17" s="234">
        <v>69</v>
      </c>
      <c r="AD17" s="45" t="s">
        <v>34</v>
      </c>
    </row>
    <row r="18" spans="1:30" ht="33" customHeight="1">
      <c r="A18" s="84" t="s">
        <v>60</v>
      </c>
      <c r="B18" s="220">
        <v>2385338</v>
      </c>
      <c r="C18" s="221">
        <v>17451</v>
      </c>
      <c r="D18" s="222">
        <v>1487</v>
      </c>
      <c r="E18" s="223" t="s">
        <v>349</v>
      </c>
      <c r="F18" s="221">
        <v>59621</v>
      </c>
      <c r="G18" s="221">
        <v>67</v>
      </c>
      <c r="H18" s="221">
        <v>25</v>
      </c>
      <c r="I18" s="221">
        <v>1241</v>
      </c>
      <c r="J18" s="221">
        <v>51609</v>
      </c>
      <c r="K18" s="221">
        <v>227</v>
      </c>
      <c r="L18" s="224">
        <v>513057</v>
      </c>
      <c r="M18" s="224">
        <v>964044</v>
      </c>
      <c r="N18" s="225">
        <v>375</v>
      </c>
      <c r="O18" s="84" t="s">
        <v>35</v>
      </c>
      <c r="P18" s="84" t="s">
        <v>60</v>
      </c>
      <c r="Q18" s="233">
        <v>50359</v>
      </c>
      <c r="R18" s="223">
        <v>15510</v>
      </c>
      <c r="S18" s="223">
        <v>303333</v>
      </c>
      <c r="T18" s="223">
        <v>17637</v>
      </c>
      <c r="U18" s="223">
        <v>3389</v>
      </c>
      <c r="V18" s="223">
        <v>1726</v>
      </c>
      <c r="W18" s="223">
        <v>52429</v>
      </c>
      <c r="X18" s="223">
        <v>16083</v>
      </c>
      <c r="Y18" s="223">
        <v>210308</v>
      </c>
      <c r="Z18" s="223">
        <v>105067</v>
      </c>
      <c r="AA18" s="223">
        <v>152</v>
      </c>
      <c r="AB18" s="223">
        <v>68</v>
      </c>
      <c r="AC18" s="234">
        <v>74</v>
      </c>
      <c r="AD18" s="45" t="s">
        <v>35</v>
      </c>
    </row>
    <row r="19" spans="1:30" ht="33" customHeight="1">
      <c r="A19" s="84" t="s">
        <v>61</v>
      </c>
      <c r="B19" s="220">
        <v>2331798</v>
      </c>
      <c r="C19" s="221">
        <v>17512</v>
      </c>
      <c r="D19" s="222">
        <v>1610</v>
      </c>
      <c r="E19" s="223" t="s">
        <v>349</v>
      </c>
      <c r="F19" s="221">
        <v>58827</v>
      </c>
      <c r="G19" s="221">
        <v>68</v>
      </c>
      <c r="H19" s="221">
        <v>24</v>
      </c>
      <c r="I19" s="221">
        <v>1286</v>
      </c>
      <c r="J19" s="221">
        <v>50882</v>
      </c>
      <c r="K19" s="221">
        <v>243</v>
      </c>
      <c r="L19" s="224">
        <v>500368</v>
      </c>
      <c r="M19" s="224">
        <v>951373</v>
      </c>
      <c r="N19" s="225">
        <v>408</v>
      </c>
      <c r="O19" s="84" t="s">
        <v>17</v>
      </c>
      <c r="P19" s="84" t="s">
        <v>61</v>
      </c>
      <c r="Q19" s="233">
        <v>45133</v>
      </c>
      <c r="R19" s="223">
        <v>14737</v>
      </c>
      <c r="S19" s="223">
        <v>315981</v>
      </c>
      <c r="T19" s="223">
        <v>16521</v>
      </c>
      <c r="U19" s="223">
        <v>3201</v>
      </c>
      <c r="V19" s="223">
        <v>1560</v>
      </c>
      <c r="W19" s="223">
        <v>51833</v>
      </c>
      <c r="X19" s="223">
        <v>14480</v>
      </c>
      <c r="Y19" s="223">
        <v>196573</v>
      </c>
      <c r="Z19" s="223">
        <v>88865</v>
      </c>
      <c r="AA19" s="223">
        <v>159</v>
      </c>
      <c r="AB19" s="223">
        <v>74</v>
      </c>
      <c r="AC19" s="234">
        <v>79</v>
      </c>
      <c r="AD19" s="45" t="s">
        <v>17</v>
      </c>
    </row>
    <row r="20" spans="1:30" ht="33" customHeight="1">
      <c r="A20" s="84" t="s">
        <v>89</v>
      </c>
      <c r="B20" s="220">
        <v>2209943</v>
      </c>
      <c r="C20" s="221">
        <v>16502</v>
      </c>
      <c r="D20" s="222">
        <v>1363</v>
      </c>
      <c r="E20" s="223" t="s">
        <v>349</v>
      </c>
      <c r="F20" s="221">
        <v>51806</v>
      </c>
      <c r="G20" s="221">
        <v>65</v>
      </c>
      <c r="H20" s="221">
        <v>23</v>
      </c>
      <c r="I20" s="221">
        <v>1268</v>
      </c>
      <c r="J20" s="221">
        <v>47948</v>
      </c>
      <c r="K20" s="221">
        <v>244</v>
      </c>
      <c r="L20" s="224">
        <v>451479</v>
      </c>
      <c r="M20" s="224">
        <v>853650</v>
      </c>
      <c r="N20" s="225">
        <v>402</v>
      </c>
      <c r="O20" s="84" t="s">
        <v>62</v>
      </c>
      <c r="P20" s="84" t="s">
        <v>89</v>
      </c>
      <c r="Q20" s="233">
        <v>47557</v>
      </c>
      <c r="R20" s="223">
        <v>12650</v>
      </c>
      <c r="S20" s="223">
        <v>367826</v>
      </c>
      <c r="T20" s="223">
        <v>15634</v>
      </c>
      <c r="U20" s="223">
        <v>3028</v>
      </c>
      <c r="V20" s="223">
        <v>1528</v>
      </c>
      <c r="W20" s="223">
        <v>45223</v>
      </c>
      <c r="X20" s="223">
        <v>15245</v>
      </c>
      <c r="Y20" s="223">
        <v>193021</v>
      </c>
      <c r="Z20" s="223">
        <v>83184</v>
      </c>
      <c r="AA20" s="223">
        <v>157</v>
      </c>
      <c r="AB20" s="223">
        <v>66</v>
      </c>
      <c r="AC20" s="234">
        <v>74</v>
      </c>
      <c r="AD20" s="45" t="s">
        <v>62</v>
      </c>
    </row>
    <row r="21" spans="1:30" ht="33" customHeight="1">
      <c r="A21" s="84" t="s">
        <v>10</v>
      </c>
      <c r="B21" s="220">
        <v>2130231</v>
      </c>
      <c r="C21" s="221">
        <v>15584</v>
      </c>
      <c r="D21" s="222">
        <v>1564</v>
      </c>
      <c r="E21" s="223" t="s">
        <v>349</v>
      </c>
      <c r="F21" s="221">
        <v>47751</v>
      </c>
      <c r="G21" s="221">
        <v>54</v>
      </c>
      <c r="H21" s="221">
        <v>24</v>
      </c>
      <c r="I21" s="221">
        <v>1164</v>
      </c>
      <c r="J21" s="221">
        <v>51365</v>
      </c>
      <c r="K21" s="221">
        <v>241</v>
      </c>
      <c r="L21" s="224">
        <v>518289</v>
      </c>
      <c r="M21" s="224">
        <v>728369</v>
      </c>
      <c r="N21" s="225">
        <v>354</v>
      </c>
      <c r="O21" s="84" t="s">
        <v>19</v>
      </c>
      <c r="P21" s="84" t="s">
        <v>10</v>
      </c>
      <c r="Q21" s="233">
        <v>45256</v>
      </c>
      <c r="R21" s="223">
        <v>13849</v>
      </c>
      <c r="S21" s="223">
        <v>350597</v>
      </c>
      <c r="T21" s="223">
        <v>15679</v>
      </c>
      <c r="U21" s="223">
        <v>2812</v>
      </c>
      <c r="V21" s="223">
        <v>1530</v>
      </c>
      <c r="W21" s="223">
        <v>46636</v>
      </c>
      <c r="X21" s="223">
        <v>15601</v>
      </c>
      <c r="Y21" s="223">
        <v>187443</v>
      </c>
      <c r="Z21" s="223">
        <v>85806</v>
      </c>
      <c r="AA21" s="223">
        <v>135</v>
      </c>
      <c r="AB21" s="223">
        <v>59</v>
      </c>
      <c r="AC21" s="234">
        <v>69</v>
      </c>
      <c r="AD21" s="45" t="s">
        <v>19</v>
      </c>
    </row>
    <row r="22" spans="1:30" ht="33" customHeight="1">
      <c r="A22" s="84" t="s">
        <v>11</v>
      </c>
      <c r="B22" s="220">
        <v>2077618</v>
      </c>
      <c r="C22" s="221">
        <v>15782</v>
      </c>
      <c r="D22" s="222">
        <v>1175</v>
      </c>
      <c r="E22" s="223" t="s">
        <v>349</v>
      </c>
      <c r="F22" s="221">
        <v>45421</v>
      </c>
      <c r="G22" s="221">
        <v>57</v>
      </c>
      <c r="H22" s="221">
        <v>24</v>
      </c>
      <c r="I22" s="221">
        <v>1258</v>
      </c>
      <c r="J22" s="221">
        <v>47420</v>
      </c>
      <c r="K22" s="221">
        <v>269</v>
      </c>
      <c r="L22" s="224">
        <v>490291</v>
      </c>
      <c r="M22" s="224">
        <v>773075</v>
      </c>
      <c r="N22" s="225">
        <v>397</v>
      </c>
      <c r="O22" s="84" t="s">
        <v>20</v>
      </c>
      <c r="P22" s="84" t="s">
        <v>11</v>
      </c>
      <c r="Q22" s="233">
        <v>48331</v>
      </c>
      <c r="R22" s="223">
        <v>13820</v>
      </c>
      <c r="S22" s="223">
        <v>280354</v>
      </c>
      <c r="T22" s="223">
        <v>16811</v>
      </c>
      <c r="U22" s="223">
        <v>2847</v>
      </c>
      <c r="V22" s="223">
        <v>1687</v>
      </c>
      <c r="W22" s="223">
        <v>46483</v>
      </c>
      <c r="X22" s="223">
        <v>16596</v>
      </c>
      <c r="Y22" s="223">
        <v>191979</v>
      </c>
      <c r="Z22" s="223">
        <v>83241</v>
      </c>
      <c r="AA22" s="223">
        <v>162</v>
      </c>
      <c r="AB22" s="223">
        <v>63</v>
      </c>
      <c r="AC22" s="234">
        <v>74</v>
      </c>
      <c r="AD22" s="45" t="s">
        <v>20</v>
      </c>
    </row>
    <row r="23" spans="1:30" ht="33" customHeight="1">
      <c r="A23" s="86" t="s">
        <v>12</v>
      </c>
      <c r="B23" s="226">
        <v>2275621</v>
      </c>
      <c r="C23" s="227">
        <v>15609</v>
      </c>
      <c r="D23" s="228">
        <v>1306</v>
      </c>
      <c r="E23" s="197" t="s">
        <v>349</v>
      </c>
      <c r="F23" s="227">
        <v>49556</v>
      </c>
      <c r="G23" s="227">
        <v>70</v>
      </c>
      <c r="H23" s="227">
        <v>27</v>
      </c>
      <c r="I23" s="227">
        <v>1336</v>
      </c>
      <c r="J23" s="227">
        <v>45172</v>
      </c>
      <c r="K23" s="227">
        <v>307</v>
      </c>
      <c r="L23" s="229">
        <v>530902</v>
      </c>
      <c r="M23" s="229">
        <v>890522</v>
      </c>
      <c r="N23" s="230">
        <v>434</v>
      </c>
      <c r="O23" s="86" t="s">
        <v>21</v>
      </c>
      <c r="P23" s="86" t="s">
        <v>12</v>
      </c>
      <c r="Q23" s="235">
        <v>49433</v>
      </c>
      <c r="R23" s="236">
        <v>11837</v>
      </c>
      <c r="S23" s="236">
        <v>286975</v>
      </c>
      <c r="T23" s="236">
        <v>18498</v>
      </c>
      <c r="U23" s="236">
        <v>3098</v>
      </c>
      <c r="V23" s="236">
        <v>2055</v>
      </c>
      <c r="W23" s="236">
        <v>47190</v>
      </c>
      <c r="X23" s="236">
        <v>17933</v>
      </c>
      <c r="Y23" s="236">
        <v>209899</v>
      </c>
      <c r="Z23" s="236">
        <v>93151</v>
      </c>
      <c r="AA23" s="236">
        <v>157</v>
      </c>
      <c r="AB23" s="236">
        <v>71</v>
      </c>
      <c r="AC23" s="237">
        <v>89</v>
      </c>
      <c r="AD23" s="45" t="s">
        <v>21</v>
      </c>
    </row>
    <row r="24" spans="1:30" s="39" customFormat="1" ht="12.75" customHeight="1">
      <c r="A24" s="41" t="s">
        <v>113</v>
      </c>
      <c r="I24" s="244" t="s">
        <v>203</v>
      </c>
      <c r="J24" s="244"/>
      <c r="K24" s="244"/>
      <c r="L24" s="244"/>
      <c r="M24" s="244"/>
      <c r="N24" s="244"/>
      <c r="O24" s="244"/>
      <c r="P24" s="41" t="s">
        <v>113</v>
      </c>
      <c r="X24" s="244" t="s">
        <v>203</v>
      </c>
      <c r="Y24" s="244"/>
      <c r="Z24" s="244"/>
      <c r="AA24" s="244"/>
      <c r="AB24" s="244"/>
      <c r="AC24" s="244"/>
      <c r="AD24" s="244"/>
    </row>
    <row r="25" spans="1:30" s="39" customFormat="1" ht="15" customHeight="1">
      <c r="A25" s="41" t="s">
        <v>91</v>
      </c>
      <c r="O25" s="40"/>
      <c r="P25" s="41" t="s">
        <v>216</v>
      </c>
      <c r="AD25" s="40"/>
    </row>
    <row r="26" spans="1:30" ht="13.5"/>
    <row r="27" spans="1:30" ht="13.5"/>
    <row r="28" spans="1:30" ht="13.5"/>
    <row r="29" spans="1:30" ht="13.5"/>
    <row r="30" spans="1:30" ht="13.5"/>
    <row r="31" spans="1:30" ht="13.5"/>
    <row r="32" spans="1:30" ht="13.5"/>
    <row r="33" ht="13.5"/>
    <row r="34" ht="13.5"/>
    <row r="35" ht="13.5"/>
    <row r="36" ht="13.5"/>
    <row r="37" ht="13.5"/>
    <row r="38" ht="13.5"/>
    <row r="39" ht="13.5"/>
    <row r="40" ht="13.5"/>
    <row r="41" ht="13.5"/>
    <row r="42" ht="13.5"/>
    <row r="43" ht="13.5"/>
    <row r="44" ht="13.5"/>
    <row r="45" ht="13.5"/>
    <row r="46" ht="13.5"/>
    <row r="47" ht="13.5"/>
    <row r="48" ht="13.5"/>
  </sheetData>
  <mergeCells count="14">
    <mergeCell ref="A2:H2"/>
    <mergeCell ref="A3:H3"/>
    <mergeCell ref="I24:O24"/>
    <mergeCell ref="X24:AD24"/>
    <mergeCell ref="AD5:AD6"/>
    <mergeCell ref="A5:A6"/>
    <mergeCell ref="O5:O6"/>
    <mergeCell ref="P5:P6"/>
    <mergeCell ref="I2:O2"/>
    <mergeCell ref="I3:O3"/>
    <mergeCell ref="P2:W2"/>
    <mergeCell ref="P3:W3"/>
    <mergeCell ref="X2:AD2"/>
    <mergeCell ref="X3:AD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3" manualBreakCount="3">
    <brk id="8" max="1048575" man="1"/>
    <brk id="15" max="1048575" man="1"/>
    <brk id="23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26"/>
  <sheetViews>
    <sheetView view="pageBreakPreview" zoomScaleNormal="55" zoomScaleSheetLayoutView="100" workbookViewId="0">
      <selection activeCell="B19" sqref="B19"/>
    </sheetView>
  </sheetViews>
  <sheetFormatPr defaultRowHeight="30" customHeight="1"/>
  <cols>
    <col min="1" max="1" width="10.77734375" style="22" customWidth="1"/>
    <col min="2" max="2" width="13.77734375" style="22" customWidth="1"/>
    <col min="3" max="3" width="12.5546875" style="22" customWidth="1"/>
    <col min="4" max="5" width="12.6640625" style="22" customWidth="1"/>
    <col min="6" max="6" width="12.88671875" style="22" customWidth="1"/>
    <col min="7" max="7" width="11.77734375" style="22" customWidth="1"/>
    <col min="8" max="256" width="8.88671875" style="22"/>
    <col min="257" max="257" width="10.77734375" style="22" customWidth="1"/>
    <col min="258" max="258" width="13.77734375" style="22" customWidth="1"/>
    <col min="259" max="259" width="12.5546875" style="22" customWidth="1"/>
    <col min="260" max="261" width="12.6640625" style="22" customWidth="1"/>
    <col min="262" max="262" width="12.88671875" style="22" customWidth="1"/>
    <col min="263" max="263" width="11.77734375" style="22" customWidth="1"/>
    <col min="264" max="512" width="8.88671875" style="22"/>
    <col min="513" max="513" width="10.77734375" style="22" customWidth="1"/>
    <col min="514" max="514" width="13.77734375" style="22" customWidth="1"/>
    <col min="515" max="515" width="12.5546875" style="22" customWidth="1"/>
    <col min="516" max="517" width="12.6640625" style="22" customWidth="1"/>
    <col min="518" max="518" width="12.88671875" style="22" customWidth="1"/>
    <col min="519" max="519" width="11.77734375" style="22" customWidth="1"/>
    <col min="520" max="768" width="8.88671875" style="22"/>
    <col min="769" max="769" width="10.77734375" style="22" customWidth="1"/>
    <col min="770" max="770" width="13.77734375" style="22" customWidth="1"/>
    <col min="771" max="771" width="12.5546875" style="22" customWidth="1"/>
    <col min="772" max="773" width="12.6640625" style="22" customWidth="1"/>
    <col min="774" max="774" width="12.88671875" style="22" customWidth="1"/>
    <col min="775" max="775" width="11.77734375" style="22" customWidth="1"/>
    <col min="776" max="1024" width="8.88671875" style="22"/>
    <col min="1025" max="1025" width="10.77734375" style="22" customWidth="1"/>
    <col min="1026" max="1026" width="13.77734375" style="22" customWidth="1"/>
    <col min="1027" max="1027" width="12.5546875" style="22" customWidth="1"/>
    <col min="1028" max="1029" width="12.6640625" style="22" customWidth="1"/>
    <col min="1030" max="1030" width="12.88671875" style="22" customWidth="1"/>
    <col min="1031" max="1031" width="11.77734375" style="22" customWidth="1"/>
    <col min="1032" max="1280" width="8.88671875" style="22"/>
    <col min="1281" max="1281" width="10.77734375" style="22" customWidth="1"/>
    <col min="1282" max="1282" width="13.77734375" style="22" customWidth="1"/>
    <col min="1283" max="1283" width="12.5546875" style="22" customWidth="1"/>
    <col min="1284" max="1285" width="12.6640625" style="22" customWidth="1"/>
    <col min="1286" max="1286" width="12.88671875" style="22" customWidth="1"/>
    <col min="1287" max="1287" width="11.77734375" style="22" customWidth="1"/>
    <col min="1288" max="1536" width="8.88671875" style="22"/>
    <col min="1537" max="1537" width="10.77734375" style="22" customWidth="1"/>
    <col min="1538" max="1538" width="13.77734375" style="22" customWidth="1"/>
    <col min="1539" max="1539" width="12.5546875" style="22" customWidth="1"/>
    <col min="1540" max="1541" width="12.6640625" style="22" customWidth="1"/>
    <col min="1542" max="1542" width="12.88671875" style="22" customWidth="1"/>
    <col min="1543" max="1543" width="11.77734375" style="22" customWidth="1"/>
    <col min="1544" max="1792" width="8.88671875" style="22"/>
    <col min="1793" max="1793" width="10.77734375" style="22" customWidth="1"/>
    <col min="1794" max="1794" width="13.77734375" style="22" customWidth="1"/>
    <col min="1795" max="1795" width="12.5546875" style="22" customWidth="1"/>
    <col min="1796" max="1797" width="12.6640625" style="22" customWidth="1"/>
    <col min="1798" max="1798" width="12.88671875" style="22" customWidth="1"/>
    <col min="1799" max="1799" width="11.77734375" style="22" customWidth="1"/>
    <col min="1800" max="2048" width="8.88671875" style="22"/>
    <col min="2049" max="2049" width="10.77734375" style="22" customWidth="1"/>
    <col min="2050" max="2050" width="13.77734375" style="22" customWidth="1"/>
    <col min="2051" max="2051" width="12.5546875" style="22" customWidth="1"/>
    <col min="2052" max="2053" width="12.6640625" style="22" customWidth="1"/>
    <col min="2054" max="2054" width="12.88671875" style="22" customWidth="1"/>
    <col min="2055" max="2055" width="11.77734375" style="22" customWidth="1"/>
    <col min="2056" max="2304" width="8.88671875" style="22"/>
    <col min="2305" max="2305" width="10.77734375" style="22" customWidth="1"/>
    <col min="2306" max="2306" width="13.77734375" style="22" customWidth="1"/>
    <col min="2307" max="2307" width="12.5546875" style="22" customWidth="1"/>
    <col min="2308" max="2309" width="12.6640625" style="22" customWidth="1"/>
    <col min="2310" max="2310" width="12.88671875" style="22" customWidth="1"/>
    <col min="2311" max="2311" width="11.77734375" style="22" customWidth="1"/>
    <col min="2312" max="2560" width="8.88671875" style="22"/>
    <col min="2561" max="2561" width="10.77734375" style="22" customWidth="1"/>
    <col min="2562" max="2562" width="13.77734375" style="22" customWidth="1"/>
    <col min="2563" max="2563" width="12.5546875" style="22" customWidth="1"/>
    <col min="2564" max="2565" width="12.6640625" style="22" customWidth="1"/>
    <col min="2566" max="2566" width="12.88671875" style="22" customWidth="1"/>
    <col min="2567" max="2567" width="11.77734375" style="22" customWidth="1"/>
    <col min="2568" max="2816" width="8.88671875" style="22"/>
    <col min="2817" max="2817" width="10.77734375" style="22" customWidth="1"/>
    <col min="2818" max="2818" width="13.77734375" style="22" customWidth="1"/>
    <col min="2819" max="2819" width="12.5546875" style="22" customWidth="1"/>
    <col min="2820" max="2821" width="12.6640625" style="22" customWidth="1"/>
    <col min="2822" max="2822" width="12.88671875" style="22" customWidth="1"/>
    <col min="2823" max="2823" width="11.77734375" style="22" customWidth="1"/>
    <col min="2824" max="3072" width="8.88671875" style="22"/>
    <col min="3073" max="3073" width="10.77734375" style="22" customWidth="1"/>
    <col min="3074" max="3074" width="13.77734375" style="22" customWidth="1"/>
    <col min="3075" max="3075" width="12.5546875" style="22" customWidth="1"/>
    <col min="3076" max="3077" width="12.6640625" style="22" customWidth="1"/>
    <col min="3078" max="3078" width="12.88671875" style="22" customWidth="1"/>
    <col min="3079" max="3079" width="11.77734375" style="22" customWidth="1"/>
    <col min="3080" max="3328" width="8.88671875" style="22"/>
    <col min="3329" max="3329" width="10.77734375" style="22" customWidth="1"/>
    <col min="3330" max="3330" width="13.77734375" style="22" customWidth="1"/>
    <col min="3331" max="3331" width="12.5546875" style="22" customWidth="1"/>
    <col min="3332" max="3333" width="12.6640625" style="22" customWidth="1"/>
    <col min="3334" max="3334" width="12.88671875" style="22" customWidth="1"/>
    <col min="3335" max="3335" width="11.77734375" style="22" customWidth="1"/>
    <col min="3336" max="3584" width="8.88671875" style="22"/>
    <col min="3585" max="3585" width="10.77734375" style="22" customWidth="1"/>
    <col min="3586" max="3586" width="13.77734375" style="22" customWidth="1"/>
    <col min="3587" max="3587" width="12.5546875" style="22" customWidth="1"/>
    <col min="3588" max="3589" width="12.6640625" style="22" customWidth="1"/>
    <col min="3590" max="3590" width="12.88671875" style="22" customWidth="1"/>
    <col min="3591" max="3591" width="11.77734375" style="22" customWidth="1"/>
    <col min="3592" max="3840" width="8.88671875" style="22"/>
    <col min="3841" max="3841" width="10.77734375" style="22" customWidth="1"/>
    <col min="3842" max="3842" width="13.77734375" style="22" customWidth="1"/>
    <col min="3843" max="3843" width="12.5546875" style="22" customWidth="1"/>
    <col min="3844" max="3845" width="12.6640625" style="22" customWidth="1"/>
    <col min="3846" max="3846" width="12.88671875" style="22" customWidth="1"/>
    <col min="3847" max="3847" width="11.77734375" style="22" customWidth="1"/>
    <col min="3848" max="4096" width="8.88671875" style="22"/>
    <col min="4097" max="4097" width="10.77734375" style="22" customWidth="1"/>
    <col min="4098" max="4098" width="13.77734375" style="22" customWidth="1"/>
    <col min="4099" max="4099" width="12.5546875" style="22" customWidth="1"/>
    <col min="4100" max="4101" width="12.6640625" style="22" customWidth="1"/>
    <col min="4102" max="4102" width="12.88671875" style="22" customWidth="1"/>
    <col min="4103" max="4103" width="11.77734375" style="22" customWidth="1"/>
    <col min="4104" max="4352" width="8.88671875" style="22"/>
    <col min="4353" max="4353" width="10.77734375" style="22" customWidth="1"/>
    <col min="4354" max="4354" width="13.77734375" style="22" customWidth="1"/>
    <col min="4355" max="4355" width="12.5546875" style="22" customWidth="1"/>
    <col min="4356" max="4357" width="12.6640625" style="22" customWidth="1"/>
    <col min="4358" max="4358" width="12.88671875" style="22" customWidth="1"/>
    <col min="4359" max="4359" width="11.77734375" style="22" customWidth="1"/>
    <col min="4360" max="4608" width="8.88671875" style="22"/>
    <col min="4609" max="4609" width="10.77734375" style="22" customWidth="1"/>
    <col min="4610" max="4610" width="13.77734375" style="22" customWidth="1"/>
    <col min="4611" max="4611" width="12.5546875" style="22" customWidth="1"/>
    <col min="4612" max="4613" width="12.6640625" style="22" customWidth="1"/>
    <col min="4614" max="4614" width="12.88671875" style="22" customWidth="1"/>
    <col min="4615" max="4615" width="11.77734375" style="22" customWidth="1"/>
    <col min="4616" max="4864" width="8.88671875" style="22"/>
    <col min="4865" max="4865" width="10.77734375" style="22" customWidth="1"/>
    <col min="4866" max="4866" width="13.77734375" style="22" customWidth="1"/>
    <col min="4867" max="4867" width="12.5546875" style="22" customWidth="1"/>
    <col min="4868" max="4869" width="12.6640625" style="22" customWidth="1"/>
    <col min="4870" max="4870" width="12.88671875" style="22" customWidth="1"/>
    <col min="4871" max="4871" width="11.77734375" style="22" customWidth="1"/>
    <col min="4872" max="5120" width="8.88671875" style="22"/>
    <col min="5121" max="5121" width="10.77734375" style="22" customWidth="1"/>
    <col min="5122" max="5122" width="13.77734375" style="22" customWidth="1"/>
    <col min="5123" max="5123" width="12.5546875" style="22" customWidth="1"/>
    <col min="5124" max="5125" width="12.6640625" style="22" customWidth="1"/>
    <col min="5126" max="5126" width="12.88671875" style="22" customWidth="1"/>
    <col min="5127" max="5127" width="11.77734375" style="22" customWidth="1"/>
    <col min="5128" max="5376" width="8.88671875" style="22"/>
    <col min="5377" max="5377" width="10.77734375" style="22" customWidth="1"/>
    <col min="5378" max="5378" width="13.77734375" style="22" customWidth="1"/>
    <col min="5379" max="5379" width="12.5546875" style="22" customWidth="1"/>
    <col min="5380" max="5381" width="12.6640625" style="22" customWidth="1"/>
    <col min="5382" max="5382" width="12.88671875" style="22" customWidth="1"/>
    <col min="5383" max="5383" width="11.77734375" style="22" customWidth="1"/>
    <col min="5384" max="5632" width="8.88671875" style="22"/>
    <col min="5633" max="5633" width="10.77734375" style="22" customWidth="1"/>
    <col min="5634" max="5634" width="13.77734375" style="22" customWidth="1"/>
    <col min="5635" max="5635" width="12.5546875" style="22" customWidth="1"/>
    <col min="5636" max="5637" width="12.6640625" style="22" customWidth="1"/>
    <col min="5638" max="5638" width="12.88671875" style="22" customWidth="1"/>
    <col min="5639" max="5639" width="11.77734375" style="22" customWidth="1"/>
    <col min="5640" max="5888" width="8.88671875" style="22"/>
    <col min="5889" max="5889" width="10.77734375" style="22" customWidth="1"/>
    <col min="5890" max="5890" width="13.77734375" style="22" customWidth="1"/>
    <col min="5891" max="5891" width="12.5546875" style="22" customWidth="1"/>
    <col min="5892" max="5893" width="12.6640625" style="22" customWidth="1"/>
    <col min="5894" max="5894" width="12.88671875" style="22" customWidth="1"/>
    <col min="5895" max="5895" width="11.77734375" style="22" customWidth="1"/>
    <col min="5896" max="6144" width="8.88671875" style="22"/>
    <col min="6145" max="6145" width="10.77734375" style="22" customWidth="1"/>
    <col min="6146" max="6146" width="13.77734375" style="22" customWidth="1"/>
    <col min="6147" max="6147" width="12.5546875" style="22" customWidth="1"/>
    <col min="6148" max="6149" width="12.6640625" style="22" customWidth="1"/>
    <col min="6150" max="6150" width="12.88671875" style="22" customWidth="1"/>
    <col min="6151" max="6151" width="11.77734375" style="22" customWidth="1"/>
    <col min="6152" max="6400" width="8.88671875" style="22"/>
    <col min="6401" max="6401" width="10.77734375" style="22" customWidth="1"/>
    <col min="6402" max="6402" width="13.77734375" style="22" customWidth="1"/>
    <col min="6403" max="6403" width="12.5546875" style="22" customWidth="1"/>
    <col min="6404" max="6405" width="12.6640625" style="22" customWidth="1"/>
    <col min="6406" max="6406" width="12.88671875" style="22" customWidth="1"/>
    <col min="6407" max="6407" width="11.77734375" style="22" customWidth="1"/>
    <col min="6408" max="6656" width="8.88671875" style="22"/>
    <col min="6657" max="6657" width="10.77734375" style="22" customWidth="1"/>
    <col min="6658" max="6658" width="13.77734375" style="22" customWidth="1"/>
    <col min="6659" max="6659" width="12.5546875" style="22" customWidth="1"/>
    <col min="6660" max="6661" width="12.6640625" style="22" customWidth="1"/>
    <col min="6662" max="6662" width="12.88671875" style="22" customWidth="1"/>
    <col min="6663" max="6663" width="11.77734375" style="22" customWidth="1"/>
    <col min="6664" max="6912" width="8.88671875" style="22"/>
    <col min="6913" max="6913" width="10.77734375" style="22" customWidth="1"/>
    <col min="6914" max="6914" width="13.77734375" style="22" customWidth="1"/>
    <col min="6915" max="6915" width="12.5546875" style="22" customWidth="1"/>
    <col min="6916" max="6917" width="12.6640625" style="22" customWidth="1"/>
    <col min="6918" max="6918" width="12.88671875" style="22" customWidth="1"/>
    <col min="6919" max="6919" width="11.77734375" style="22" customWidth="1"/>
    <col min="6920" max="7168" width="8.88671875" style="22"/>
    <col min="7169" max="7169" width="10.77734375" style="22" customWidth="1"/>
    <col min="7170" max="7170" width="13.77734375" style="22" customWidth="1"/>
    <col min="7171" max="7171" width="12.5546875" style="22" customWidth="1"/>
    <col min="7172" max="7173" width="12.6640625" style="22" customWidth="1"/>
    <col min="7174" max="7174" width="12.88671875" style="22" customWidth="1"/>
    <col min="7175" max="7175" width="11.77734375" style="22" customWidth="1"/>
    <col min="7176" max="7424" width="8.88671875" style="22"/>
    <col min="7425" max="7425" width="10.77734375" style="22" customWidth="1"/>
    <col min="7426" max="7426" width="13.77734375" style="22" customWidth="1"/>
    <col min="7427" max="7427" width="12.5546875" style="22" customWidth="1"/>
    <col min="7428" max="7429" width="12.6640625" style="22" customWidth="1"/>
    <col min="7430" max="7430" width="12.88671875" style="22" customWidth="1"/>
    <col min="7431" max="7431" width="11.77734375" style="22" customWidth="1"/>
    <col min="7432" max="7680" width="8.88671875" style="22"/>
    <col min="7681" max="7681" width="10.77734375" style="22" customWidth="1"/>
    <col min="7682" max="7682" width="13.77734375" style="22" customWidth="1"/>
    <col min="7683" max="7683" width="12.5546875" style="22" customWidth="1"/>
    <col min="7684" max="7685" width="12.6640625" style="22" customWidth="1"/>
    <col min="7686" max="7686" width="12.88671875" style="22" customWidth="1"/>
    <col min="7687" max="7687" width="11.77734375" style="22" customWidth="1"/>
    <col min="7688" max="7936" width="8.88671875" style="22"/>
    <col min="7937" max="7937" width="10.77734375" style="22" customWidth="1"/>
    <col min="7938" max="7938" width="13.77734375" style="22" customWidth="1"/>
    <col min="7939" max="7939" width="12.5546875" style="22" customWidth="1"/>
    <col min="7940" max="7941" width="12.6640625" style="22" customWidth="1"/>
    <col min="7942" max="7942" width="12.88671875" style="22" customWidth="1"/>
    <col min="7943" max="7943" width="11.77734375" style="22" customWidth="1"/>
    <col min="7944" max="8192" width="8.88671875" style="22"/>
    <col min="8193" max="8193" width="10.77734375" style="22" customWidth="1"/>
    <col min="8194" max="8194" width="13.77734375" style="22" customWidth="1"/>
    <col min="8195" max="8195" width="12.5546875" style="22" customWidth="1"/>
    <col min="8196" max="8197" width="12.6640625" style="22" customWidth="1"/>
    <col min="8198" max="8198" width="12.88671875" style="22" customWidth="1"/>
    <col min="8199" max="8199" width="11.77734375" style="22" customWidth="1"/>
    <col min="8200" max="8448" width="8.88671875" style="22"/>
    <col min="8449" max="8449" width="10.77734375" style="22" customWidth="1"/>
    <col min="8450" max="8450" width="13.77734375" style="22" customWidth="1"/>
    <col min="8451" max="8451" width="12.5546875" style="22" customWidth="1"/>
    <col min="8452" max="8453" width="12.6640625" style="22" customWidth="1"/>
    <col min="8454" max="8454" width="12.88671875" style="22" customWidth="1"/>
    <col min="8455" max="8455" width="11.77734375" style="22" customWidth="1"/>
    <col min="8456" max="8704" width="8.88671875" style="22"/>
    <col min="8705" max="8705" width="10.77734375" style="22" customWidth="1"/>
    <col min="8706" max="8706" width="13.77734375" style="22" customWidth="1"/>
    <col min="8707" max="8707" width="12.5546875" style="22" customWidth="1"/>
    <col min="8708" max="8709" width="12.6640625" style="22" customWidth="1"/>
    <col min="8710" max="8710" width="12.88671875" style="22" customWidth="1"/>
    <col min="8711" max="8711" width="11.77734375" style="22" customWidth="1"/>
    <col min="8712" max="8960" width="8.88671875" style="22"/>
    <col min="8961" max="8961" width="10.77734375" style="22" customWidth="1"/>
    <col min="8962" max="8962" width="13.77734375" style="22" customWidth="1"/>
    <col min="8963" max="8963" width="12.5546875" style="22" customWidth="1"/>
    <col min="8964" max="8965" width="12.6640625" style="22" customWidth="1"/>
    <col min="8966" max="8966" width="12.88671875" style="22" customWidth="1"/>
    <col min="8967" max="8967" width="11.77734375" style="22" customWidth="1"/>
    <col min="8968" max="9216" width="8.88671875" style="22"/>
    <col min="9217" max="9217" width="10.77734375" style="22" customWidth="1"/>
    <col min="9218" max="9218" width="13.77734375" style="22" customWidth="1"/>
    <col min="9219" max="9219" width="12.5546875" style="22" customWidth="1"/>
    <col min="9220" max="9221" width="12.6640625" style="22" customWidth="1"/>
    <col min="9222" max="9222" width="12.88671875" style="22" customWidth="1"/>
    <col min="9223" max="9223" width="11.77734375" style="22" customWidth="1"/>
    <col min="9224" max="9472" width="8.88671875" style="22"/>
    <col min="9473" max="9473" width="10.77734375" style="22" customWidth="1"/>
    <col min="9474" max="9474" width="13.77734375" style="22" customWidth="1"/>
    <col min="9475" max="9475" width="12.5546875" style="22" customWidth="1"/>
    <col min="9476" max="9477" width="12.6640625" style="22" customWidth="1"/>
    <col min="9478" max="9478" width="12.88671875" style="22" customWidth="1"/>
    <col min="9479" max="9479" width="11.77734375" style="22" customWidth="1"/>
    <col min="9480" max="9728" width="8.88671875" style="22"/>
    <col min="9729" max="9729" width="10.77734375" style="22" customWidth="1"/>
    <col min="9730" max="9730" width="13.77734375" style="22" customWidth="1"/>
    <col min="9731" max="9731" width="12.5546875" style="22" customWidth="1"/>
    <col min="9732" max="9733" width="12.6640625" style="22" customWidth="1"/>
    <col min="9734" max="9734" width="12.88671875" style="22" customWidth="1"/>
    <col min="9735" max="9735" width="11.77734375" style="22" customWidth="1"/>
    <col min="9736" max="9984" width="8.88671875" style="22"/>
    <col min="9985" max="9985" width="10.77734375" style="22" customWidth="1"/>
    <col min="9986" max="9986" width="13.77734375" style="22" customWidth="1"/>
    <col min="9987" max="9987" width="12.5546875" style="22" customWidth="1"/>
    <col min="9988" max="9989" width="12.6640625" style="22" customWidth="1"/>
    <col min="9990" max="9990" width="12.88671875" style="22" customWidth="1"/>
    <col min="9991" max="9991" width="11.77734375" style="22" customWidth="1"/>
    <col min="9992" max="10240" width="8.88671875" style="22"/>
    <col min="10241" max="10241" width="10.77734375" style="22" customWidth="1"/>
    <col min="10242" max="10242" width="13.77734375" style="22" customWidth="1"/>
    <col min="10243" max="10243" width="12.5546875" style="22" customWidth="1"/>
    <col min="10244" max="10245" width="12.6640625" style="22" customWidth="1"/>
    <col min="10246" max="10246" width="12.88671875" style="22" customWidth="1"/>
    <col min="10247" max="10247" width="11.77734375" style="22" customWidth="1"/>
    <col min="10248" max="10496" width="8.88671875" style="22"/>
    <col min="10497" max="10497" width="10.77734375" style="22" customWidth="1"/>
    <col min="10498" max="10498" width="13.77734375" style="22" customWidth="1"/>
    <col min="10499" max="10499" width="12.5546875" style="22" customWidth="1"/>
    <col min="10500" max="10501" width="12.6640625" style="22" customWidth="1"/>
    <col min="10502" max="10502" width="12.88671875" style="22" customWidth="1"/>
    <col min="10503" max="10503" width="11.77734375" style="22" customWidth="1"/>
    <col min="10504" max="10752" width="8.88671875" style="22"/>
    <col min="10753" max="10753" width="10.77734375" style="22" customWidth="1"/>
    <col min="10754" max="10754" width="13.77734375" style="22" customWidth="1"/>
    <col min="10755" max="10755" width="12.5546875" style="22" customWidth="1"/>
    <col min="10756" max="10757" width="12.6640625" style="22" customWidth="1"/>
    <col min="10758" max="10758" width="12.88671875" style="22" customWidth="1"/>
    <col min="10759" max="10759" width="11.77734375" style="22" customWidth="1"/>
    <col min="10760" max="11008" width="8.88671875" style="22"/>
    <col min="11009" max="11009" width="10.77734375" style="22" customWidth="1"/>
    <col min="11010" max="11010" width="13.77734375" style="22" customWidth="1"/>
    <col min="11011" max="11011" width="12.5546875" style="22" customWidth="1"/>
    <col min="11012" max="11013" width="12.6640625" style="22" customWidth="1"/>
    <col min="11014" max="11014" width="12.88671875" style="22" customWidth="1"/>
    <col min="11015" max="11015" width="11.77734375" style="22" customWidth="1"/>
    <col min="11016" max="11264" width="8.88671875" style="22"/>
    <col min="11265" max="11265" width="10.77734375" style="22" customWidth="1"/>
    <col min="11266" max="11266" width="13.77734375" style="22" customWidth="1"/>
    <col min="11267" max="11267" width="12.5546875" style="22" customWidth="1"/>
    <col min="11268" max="11269" width="12.6640625" style="22" customWidth="1"/>
    <col min="11270" max="11270" width="12.88671875" style="22" customWidth="1"/>
    <col min="11271" max="11271" width="11.77734375" style="22" customWidth="1"/>
    <col min="11272" max="11520" width="8.88671875" style="22"/>
    <col min="11521" max="11521" width="10.77734375" style="22" customWidth="1"/>
    <col min="11522" max="11522" width="13.77734375" style="22" customWidth="1"/>
    <col min="11523" max="11523" width="12.5546875" style="22" customWidth="1"/>
    <col min="11524" max="11525" width="12.6640625" style="22" customWidth="1"/>
    <col min="11526" max="11526" width="12.88671875" style="22" customWidth="1"/>
    <col min="11527" max="11527" width="11.77734375" style="22" customWidth="1"/>
    <col min="11528" max="11776" width="8.88671875" style="22"/>
    <col min="11777" max="11777" width="10.77734375" style="22" customWidth="1"/>
    <col min="11778" max="11778" width="13.77734375" style="22" customWidth="1"/>
    <col min="11779" max="11779" width="12.5546875" style="22" customWidth="1"/>
    <col min="11780" max="11781" width="12.6640625" style="22" customWidth="1"/>
    <col min="11782" max="11782" width="12.88671875" style="22" customWidth="1"/>
    <col min="11783" max="11783" width="11.77734375" style="22" customWidth="1"/>
    <col min="11784" max="12032" width="8.88671875" style="22"/>
    <col min="12033" max="12033" width="10.77734375" style="22" customWidth="1"/>
    <col min="12034" max="12034" width="13.77734375" style="22" customWidth="1"/>
    <col min="12035" max="12035" width="12.5546875" style="22" customWidth="1"/>
    <col min="12036" max="12037" width="12.6640625" style="22" customWidth="1"/>
    <col min="12038" max="12038" width="12.88671875" style="22" customWidth="1"/>
    <col min="12039" max="12039" width="11.77734375" style="22" customWidth="1"/>
    <col min="12040" max="12288" width="8.88671875" style="22"/>
    <col min="12289" max="12289" width="10.77734375" style="22" customWidth="1"/>
    <col min="12290" max="12290" width="13.77734375" style="22" customWidth="1"/>
    <col min="12291" max="12291" width="12.5546875" style="22" customWidth="1"/>
    <col min="12292" max="12293" width="12.6640625" style="22" customWidth="1"/>
    <col min="12294" max="12294" width="12.88671875" style="22" customWidth="1"/>
    <col min="12295" max="12295" width="11.77734375" style="22" customWidth="1"/>
    <col min="12296" max="12544" width="8.88671875" style="22"/>
    <col min="12545" max="12545" width="10.77734375" style="22" customWidth="1"/>
    <col min="12546" max="12546" width="13.77734375" style="22" customWidth="1"/>
    <col min="12547" max="12547" width="12.5546875" style="22" customWidth="1"/>
    <col min="12548" max="12549" width="12.6640625" style="22" customWidth="1"/>
    <col min="12550" max="12550" width="12.88671875" style="22" customWidth="1"/>
    <col min="12551" max="12551" width="11.77734375" style="22" customWidth="1"/>
    <col min="12552" max="12800" width="8.88671875" style="22"/>
    <col min="12801" max="12801" width="10.77734375" style="22" customWidth="1"/>
    <col min="12802" max="12802" width="13.77734375" style="22" customWidth="1"/>
    <col min="12803" max="12803" width="12.5546875" style="22" customWidth="1"/>
    <col min="12804" max="12805" width="12.6640625" style="22" customWidth="1"/>
    <col min="12806" max="12806" width="12.88671875" style="22" customWidth="1"/>
    <col min="12807" max="12807" width="11.77734375" style="22" customWidth="1"/>
    <col min="12808" max="13056" width="8.88671875" style="22"/>
    <col min="13057" max="13057" width="10.77734375" style="22" customWidth="1"/>
    <col min="13058" max="13058" width="13.77734375" style="22" customWidth="1"/>
    <col min="13059" max="13059" width="12.5546875" style="22" customWidth="1"/>
    <col min="13060" max="13061" width="12.6640625" style="22" customWidth="1"/>
    <col min="13062" max="13062" width="12.88671875" style="22" customWidth="1"/>
    <col min="13063" max="13063" width="11.77734375" style="22" customWidth="1"/>
    <col min="13064" max="13312" width="8.88671875" style="22"/>
    <col min="13313" max="13313" width="10.77734375" style="22" customWidth="1"/>
    <col min="13314" max="13314" width="13.77734375" style="22" customWidth="1"/>
    <col min="13315" max="13315" width="12.5546875" style="22" customWidth="1"/>
    <col min="13316" max="13317" width="12.6640625" style="22" customWidth="1"/>
    <col min="13318" max="13318" width="12.88671875" style="22" customWidth="1"/>
    <col min="13319" max="13319" width="11.77734375" style="22" customWidth="1"/>
    <col min="13320" max="13568" width="8.88671875" style="22"/>
    <col min="13569" max="13569" width="10.77734375" style="22" customWidth="1"/>
    <col min="13570" max="13570" width="13.77734375" style="22" customWidth="1"/>
    <col min="13571" max="13571" width="12.5546875" style="22" customWidth="1"/>
    <col min="13572" max="13573" width="12.6640625" style="22" customWidth="1"/>
    <col min="13574" max="13574" width="12.88671875" style="22" customWidth="1"/>
    <col min="13575" max="13575" width="11.77734375" style="22" customWidth="1"/>
    <col min="13576" max="13824" width="8.88671875" style="22"/>
    <col min="13825" max="13825" width="10.77734375" style="22" customWidth="1"/>
    <col min="13826" max="13826" width="13.77734375" style="22" customWidth="1"/>
    <col min="13827" max="13827" width="12.5546875" style="22" customWidth="1"/>
    <col min="13828" max="13829" width="12.6640625" style="22" customWidth="1"/>
    <col min="13830" max="13830" width="12.88671875" style="22" customWidth="1"/>
    <col min="13831" max="13831" width="11.77734375" style="22" customWidth="1"/>
    <col min="13832" max="14080" width="8.88671875" style="22"/>
    <col min="14081" max="14081" width="10.77734375" style="22" customWidth="1"/>
    <col min="14082" max="14082" width="13.77734375" style="22" customWidth="1"/>
    <col min="14083" max="14083" width="12.5546875" style="22" customWidth="1"/>
    <col min="14084" max="14085" width="12.6640625" style="22" customWidth="1"/>
    <col min="14086" max="14086" width="12.88671875" style="22" customWidth="1"/>
    <col min="14087" max="14087" width="11.77734375" style="22" customWidth="1"/>
    <col min="14088" max="14336" width="8.88671875" style="22"/>
    <col min="14337" max="14337" width="10.77734375" style="22" customWidth="1"/>
    <col min="14338" max="14338" width="13.77734375" style="22" customWidth="1"/>
    <col min="14339" max="14339" width="12.5546875" style="22" customWidth="1"/>
    <col min="14340" max="14341" width="12.6640625" style="22" customWidth="1"/>
    <col min="14342" max="14342" width="12.88671875" style="22" customWidth="1"/>
    <col min="14343" max="14343" width="11.77734375" style="22" customWidth="1"/>
    <col min="14344" max="14592" width="8.88671875" style="22"/>
    <col min="14593" max="14593" width="10.77734375" style="22" customWidth="1"/>
    <col min="14594" max="14594" width="13.77734375" style="22" customWidth="1"/>
    <col min="14595" max="14595" width="12.5546875" style="22" customWidth="1"/>
    <col min="14596" max="14597" width="12.6640625" style="22" customWidth="1"/>
    <col min="14598" max="14598" width="12.88671875" style="22" customWidth="1"/>
    <col min="14599" max="14599" width="11.77734375" style="22" customWidth="1"/>
    <col min="14600" max="14848" width="8.88671875" style="22"/>
    <col min="14849" max="14849" width="10.77734375" style="22" customWidth="1"/>
    <col min="14850" max="14850" width="13.77734375" style="22" customWidth="1"/>
    <col min="14851" max="14851" width="12.5546875" style="22" customWidth="1"/>
    <col min="14852" max="14853" width="12.6640625" style="22" customWidth="1"/>
    <col min="14854" max="14854" width="12.88671875" style="22" customWidth="1"/>
    <col min="14855" max="14855" width="11.77734375" style="22" customWidth="1"/>
    <col min="14856" max="15104" width="8.88671875" style="22"/>
    <col min="15105" max="15105" width="10.77734375" style="22" customWidth="1"/>
    <col min="15106" max="15106" width="13.77734375" style="22" customWidth="1"/>
    <col min="15107" max="15107" width="12.5546875" style="22" customWidth="1"/>
    <col min="15108" max="15109" width="12.6640625" style="22" customWidth="1"/>
    <col min="15110" max="15110" width="12.88671875" style="22" customWidth="1"/>
    <col min="15111" max="15111" width="11.77734375" style="22" customWidth="1"/>
    <col min="15112" max="15360" width="8.88671875" style="22"/>
    <col min="15361" max="15361" width="10.77734375" style="22" customWidth="1"/>
    <col min="15362" max="15362" width="13.77734375" style="22" customWidth="1"/>
    <col min="15363" max="15363" width="12.5546875" style="22" customWidth="1"/>
    <col min="15364" max="15365" width="12.6640625" style="22" customWidth="1"/>
    <col min="15366" max="15366" width="12.88671875" style="22" customWidth="1"/>
    <col min="15367" max="15367" width="11.77734375" style="22" customWidth="1"/>
    <col min="15368" max="15616" width="8.88671875" style="22"/>
    <col min="15617" max="15617" width="10.77734375" style="22" customWidth="1"/>
    <col min="15618" max="15618" width="13.77734375" style="22" customWidth="1"/>
    <col min="15619" max="15619" width="12.5546875" style="22" customWidth="1"/>
    <col min="15620" max="15621" width="12.6640625" style="22" customWidth="1"/>
    <col min="15622" max="15622" width="12.88671875" style="22" customWidth="1"/>
    <col min="15623" max="15623" width="11.77734375" style="22" customWidth="1"/>
    <col min="15624" max="15872" width="8.88671875" style="22"/>
    <col min="15873" max="15873" width="10.77734375" style="22" customWidth="1"/>
    <col min="15874" max="15874" width="13.77734375" style="22" customWidth="1"/>
    <col min="15875" max="15875" width="12.5546875" style="22" customWidth="1"/>
    <col min="15876" max="15877" width="12.6640625" style="22" customWidth="1"/>
    <col min="15878" max="15878" width="12.88671875" style="22" customWidth="1"/>
    <col min="15879" max="15879" width="11.77734375" style="22" customWidth="1"/>
    <col min="15880" max="16128" width="8.88671875" style="22"/>
    <col min="16129" max="16129" width="10.77734375" style="22" customWidth="1"/>
    <col min="16130" max="16130" width="13.77734375" style="22" customWidth="1"/>
    <col min="16131" max="16131" width="12.5546875" style="22" customWidth="1"/>
    <col min="16132" max="16133" width="12.6640625" style="22" customWidth="1"/>
    <col min="16134" max="16134" width="12.88671875" style="22" customWidth="1"/>
    <col min="16135" max="16135" width="11.77734375" style="22" customWidth="1"/>
    <col min="16136" max="16384" width="8.88671875" style="22"/>
  </cols>
  <sheetData>
    <row r="1" spans="1:7" s="60" customFormat="1" ht="27.75" customHeight="1">
      <c r="A1" s="60" t="s">
        <v>222</v>
      </c>
      <c r="F1" s="58"/>
      <c r="G1" s="66" t="s">
        <v>223</v>
      </c>
    </row>
    <row r="2" spans="1:7" s="19" customFormat="1" ht="30" customHeight="1">
      <c r="A2" s="266" t="s">
        <v>65</v>
      </c>
      <c r="B2" s="266"/>
      <c r="C2" s="266"/>
      <c r="D2" s="266"/>
      <c r="E2" s="266"/>
      <c r="F2" s="266"/>
      <c r="G2" s="266"/>
    </row>
    <row r="3" spans="1:7" s="20" customFormat="1" ht="39.75" customHeight="1">
      <c r="A3" s="265" t="s">
        <v>22</v>
      </c>
      <c r="B3" s="265"/>
      <c r="C3" s="265"/>
      <c r="D3" s="265"/>
      <c r="E3" s="265"/>
      <c r="F3" s="265"/>
      <c r="G3" s="265"/>
    </row>
    <row r="4" spans="1:7" s="1" customFormat="1" ht="19.5" customHeight="1">
      <c r="A4" s="46" t="s">
        <v>36</v>
      </c>
      <c r="G4" s="47" t="s">
        <v>37</v>
      </c>
    </row>
    <row r="5" spans="1:7" ht="22.5" customHeight="1">
      <c r="A5" s="271" t="s">
        <v>115</v>
      </c>
      <c r="B5" s="267" t="s">
        <v>116</v>
      </c>
      <c r="C5" s="268"/>
      <c r="D5" s="267" t="s">
        <v>117</v>
      </c>
      <c r="E5" s="268"/>
      <c r="F5" s="267" t="s">
        <v>118</v>
      </c>
      <c r="G5" s="268"/>
    </row>
    <row r="6" spans="1:7" ht="22.5" customHeight="1">
      <c r="A6" s="272"/>
      <c r="B6" s="269" t="s">
        <v>73</v>
      </c>
      <c r="C6" s="270"/>
      <c r="D6" s="269" t="s">
        <v>38</v>
      </c>
      <c r="E6" s="270"/>
      <c r="F6" s="269" t="s">
        <v>74</v>
      </c>
      <c r="G6" s="270"/>
    </row>
    <row r="7" spans="1:7" ht="22.5" customHeight="1">
      <c r="A7" s="272"/>
      <c r="B7" s="101" t="s">
        <v>119</v>
      </c>
      <c r="C7" s="77" t="s">
        <v>120</v>
      </c>
      <c r="D7" s="101" t="s">
        <v>119</v>
      </c>
      <c r="E7" s="101" t="s">
        <v>121</v>
      </c>
      <c r="F7" s="101" t="s">
        <v>119</v>
      </c>
      <c r="G7" s="101" t="s">
        <v>121</v>
      </c>
    </row>
    <row r="8" spans="1:7" ht="29.25" customHeight="1">
      <c r="A8" s="273"/>
      <c r="B8" s="102" t="s">
        <v>39</v>
      </c>
      <c r="C8" s="103" t="s">
        <v>335</v>
      </c>
      <c r="D8" s="102" t="s">
        <v>39</v>
      </c>
      <c r="E8" s="102" t="s">
        <v>336</v>
      </c>
      <c r="F8" s="102" t="s">
        <v>39</v>
      </c>
      <c r="G8" s="102" t="s">
        <v>336</v>
      </c>
    </row>
    <row r="9" spans="1:7" ht="40.5" customHeight="1">
      <c r="A9" s="187" t="s">
        <v>160</v>
      </c>
      <c r="B9" s="315">
        <v>1</v>
      </c>
      <c r="C9" s="316">
        <v>226481</v>
      </c>
      <c r="D9" s="316">
        <v>17</v>
      </c>
      <c r="E9" s="316">
        <v>6572</v>
      </c>
      <c r="F9" s="316">
        <v>17</v>
      </c>
      <c r="G9" s="317">
        <v>13819</v>
      </c>
    </row>
    <row r="10" spans="1:7" ht="40.5" customHeight="1">
      <c r="A10" s="145" t="s">
        <v>166</v>
      </c>
      <c r="B10" s="318">
        <v>1</v>
      </c>
      <c r="C10" s="63">
        <v>229586</v>
      </c>
      <c r="D10" s="63">
        <v>17</v>
      </c>
      <c r="E10" s="63">
        <v>6929</v>
      </c>
      <c r="F10" s="63">
        <v>17</v>
      </c>
      <c r="G10" s="319">
        <v>13589</v>
      </c>
    </row>
    <row r="11" spans="1:7" ht="40.5" customHeight="1">
      <c r="A11" s="145" t="s">
        <v>217</v>
      </c>
      <c r="B11" s="318">
        <v>1</v>
      </c>
      <c r="C11" s="63">
        <v>225999</v>
      </c>
      <c r="D11" s="63">
        <v>17</v>
      </c>
      <c r="E11" s="63">
        <v>6916</v>
      </c>
      <c r="F11" s="63">
        <v>17</v>
      </c>
      <c r="G11" s="319">
        <v>11874</v>
      </c>
    </row>
    <row r="12" spans="1:7" ht="38.25" customHeight="1">
      <c r="A12" s="145" t="s">
        <v>279</v>
      </c>
      <c r="B12" s="318">
        <v>1</v>
      </c>
      <c r="C12" s="63">
        <v>231018</v>
      </c>
      <c r="D12" s="63">
        <v>17</v>
      </c>
      <c r="E12" s="63">
        <v>7133</v>
      </c>
      <c r="F12" s="63">
        <v>17</v>
      </c>
      <c r="G12" s="319">
        <v>11500</v>
      </c>
    </row>
    <row r="13" spans="1:7" ht="38.25" customHeight="1">
      <c r="A13" s="188" t="s">
        <v>347</v>
      </c>
      <c r="B13" s="320">
        <v>1</v>
      </c>
      <c r="C13" s="175">
        <f>SUM(C14:C25)</f>
        <v>261026</v>
      </c>
      <c r="D13" s="175">
        <v>16</v>
      </c>
      <c r="E13" s="175">
        <v>7402</v>
      </c>
      <c r="F13" s="175">
        <v>16</v>
      </c>
      <c r="G13" s="321">
        <v>11386</v>
      </c>
    </row>
    <row r="14" spans="1:7" ht="31.5" customHeight="1">
      <c r="A14" s="145" t="s">
        <v>23</v>
      </c>
      <c r="B14" s="318">
        <v>1</v>
      </c>
      <c r="C14" s="63">
        <v>36209</v>
      </c>
      <c r="D14" s="63">
        <v>16</v>
      </c>
      <c r="E14" s="63">
        <v>844</v>
      </c>
      <c r="F14" s="63">
        <v>16</v>
      </c>
      <c r="G14" s="319">
        <v>80</v>
      </c>
    </row>
    <row r="15" spans="1:7" ht="31.5" customHeight="1">
      <c r="A15" s="145" t="s">
        <v>24</v>
      </c>
      <c r="B15" s="318">
        <v>1</v>
      </c>
      <c r="C15" s="63">
        <v>36751</v>
      </c>
      <c r="D15" s="63">
        <v>16</v>
      </c>
      <c r="E15" s="63">
        <v>822</v>
      </c>
      <c r="F15" s="63">
        <v>16</v>
      </c>
      <c r="G15" s="319">
        <v>892</v>
      </c>
    </row>
    <row r="16" spans="1:7" ht="31.5" customHeight="1">
      <c r="A16" s="145" t="s">
        <v>25</v>
      </c>
      <c r="B16" s="318">
        <v>1</v>
      </c>
      <c r="C16" s="63">
        <v>26196</v>
      </c>
      <c r="D16" s="63">
        <v>16</v>
      </c>
      <c r="E16" s="63">
        <v>717</v>
      </c>
      <c r="F16" s="63">
        <v>16</v>
      </c>
      <c r="G16" s="319">
        <v>881</v>
      </c>
    </row>
    <row r="17" spans="1:7" ht="31.5" customHeight="1">
      <c r="A17" s="145" t="s">
        <v>26</v>
      </c>
      <c r="B17" s="318">
        <v>1</v>
      </c>
      <c r="C17" s="63">
        <v>20473</v>
      </c>
      <c r="D17" s="63">
        <v>16</v>
      </c>
      <c r="E17" s="63">
        <v>550</v>
      </c>
      <c r="F17" s="63">
        <v>16</v>
      </c>
      <c r="G17" s="319">
        <v>852</v>
      </c>
    </row>
    <row r="18" spans="1:7" ht="31.5" customHeight="1">
      <c r="A18" s="145" t="s">
        <v>218</v>
      </c>
      <c r="B18" s="318">
        <v>1</v>
      </c>
      <c r="C18" s="63">
        <v>15542</v>
      </c>
      <c r="D18" s="63">
        <v>16</v>
      </c>
      <c r="E18" s="63">
        <v>479</v>
      </c>
      <c r="F18" s="63">
        <v>16</v>
      </c>
      <c r="G18" s="319">
        <v>1031</v>
      </c>
    </row>
    <row r="19" spans="1:7" ht="31.5" customHeight="1">
      <c r="A19" s="145" t="s">
        <v>40</v>
      </c>
      <c r="B19" s="318">
        <v>1</v>
      </c>
      <c r="C19" s="63">
        <v>13945</v>
      </c>
      <c r="D19" s="63">
        <v>16</v>
      </c>
      <c r="E19" s="63">
        <v>411</v>
      </c>
      <c r="F19" s="63">
        <v>16</v>
      </c>
      <c r="G19" s="319">
        <v>933</v>
      </c>
    </row>
    <row r="20" spans="1:7" ht="31.5" customHeight="1">
      <c r="A20" s="145" t="s">
        <v>219</v>
      </c>
      <c r="B20" s="318">
        <v>1</v>
      </c>
      <c r="C20" s="63">
        <v>13467</v>
      </c>
      <c r="D20" s="63">
        <v>16</v>
      </c>
      <c r="E20" s="63">
        <v>586</v>
      </c>
      <c r="F20" s="63">
        <v>16</v>
      </c>
      <c r="G20" s="319">
        <v>1040</v>
      </c>
    </row>
    <row r="21" spans="1:7" ht="31.5" customHeight="1">
      <c r="A21" s="145" t="s">
        <v>27</v>
      </c>
      <c r="B21" s="318">
        <v>1</v>
      </c>
      <c r="C21" s="63">
        <v>13095</v>
      </c>
      <c r="D21" s="63">
        <v>16</v>
      </c>
      <c r="E21" s="63">
        <v>437</v>
      </c>
      <c r="F21" s="63">
        <v>16</v>
      </c>
      <c r="G21" s="319">
        <v>961</v>
      </c>
    </row>
    <row r="22" spans="1:7" ht="31.5" customHeight="1">
      <c r="A22" s="145" t="s">
        <v>220</v>
      </c>
      <c r="B22" s="318">
        <v>1</v>
      </c>
      <c r="C22" s="63">
        <v>12545</v>
      </c>
      <c r="D22" s="63">
        <v>16</v>
      </c>
      <c r="E22" s="63">
        <v>488</v>
      </c>
      <c r="F22" s="63">
        <v>16</v>
      </c>
      <c r="G22" s="319">
        <v>978</v>
      </c>
    </row>
    <row r="23" spans="1:7" ht="31.5" customHeight="1">
      <c r="A23" s="145" t="s">
        <v>28</v>
      </c>
      <c r="B23" s="318">
        <v>1</v>
      </c>
      <c r="C23" s="63">
        <v>15143</v>
      </c>
      <c r="D23" s="63">
        <v>16</v>
      </c>
      <c r="E23" s="63">
        <v>491</v>
      </c>
      <c r="F23" s="63">
        <v>16</v>
      </c>
      <c r="G23" s="319">
        <v>919</v>
      </c>
    </row>
    <row r="24" spans="1:7" ht="31.5" customHeight="1">
      <c r="A24" s="145" t="s">
        <v>29</v>
      </c>
      <c r="B24" s="318">
        <v>1</v>
      </c>
      <c r="C24" s="63">
        <v>20478</v>
      </c>
      <c r="D24" s="63">
        <v>16</v>
      </c>
      <c r="E24" s="63">
        <v>690</v>
      </c>
      <c r="F24" s="63">
        <v>16</v>
      </c>
      <c r="G24" s="319">
        <v>984</v>
      </c>
    </row>
    <row r="25" spans="1:7" ht="31.5" customHeight="1">
      <c r="A25" s="189" t="s">
        <v>30</v>
      </c>
      <c r="B25" s="322">
        <v>1</v>
      </c>
      <c r="C25" s="323">
        <v>37182</v>
      </c>
      <c r="D25" s="323">
        <v>16</v>
      </c>
      <c r="E25" s="323">
        <v>888</v>
      </c>
      <c r="F25" s="323">
        <v>16</v>
      </c>
      <c r="G25" s="324">
        <v>936</v>
      </c>
    </row>
    <row r="26" spans="1:7" s="21" customFormat="1" ht="16.5" customHeight="1">
      <c r="A26" s="46" t="s">
        <v>337</v>
      </c>
      <c r="C26" s="264" t="s">
        <v>221</v>
      </c>
      <c r="D26" s="264"/>
      <c r="E26" s="264"/>
      <c r="F26" s="264"/>
      <c r="G26" s="264"/>
    </row>
  </sheetData>
  <mergeCells count="10">
    <mergeCell ref="C26:G26"/>
    <mergeCell ref="A3:G3"/>
    <mergeCell ref="A2:G2"/>
    <mergeCell ref="F5:G5"/>
    <mergeCell ref="F6:G6"/>
    <mergeCell ref="A5:A8"/>
    <mergeCell ref="B5:C5"/>
    <mergeCell ref="B6:C6"/>
    <mergeCell ref="D5:E5"/>
    <mergeCell ref="D6:E6"/>
  </mergeCells>
  <phoneticPr fontId="5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4"/>
  <sheetViews>
    <sheetView view="pageBreakPreview" zoomScaleNormal="55" zoomScaleSheetLayoutView="100" workbookViewId="0">
      <selection activeCell="C12" sqref="C12"/>
    </sheetView>
  </sheetViews>
  <sheetFormatPr defaultColWidth="8.88671875" defaultRowHeight="30" customHeight="1"/>
  <cols>
    <col min="1" max="1" width="10.77734375" style="7" customWidth="1"/>
    <col min="2" max="2" width="10.109375" style="7" customWidth="1"/>
    <col min="3" max="4" width="10.88671875" style="7" customWidth="1"/>
    <col min="5" max="5" width="11.33203125" style="7" customWidth="1"/>
    <col min="6" max="6" width="11.21875" style="7" customWidth="1"/>
    <col min="7" max="7" width="11.109375" style="7" customWidth="1"/>
    <col min="8" max="8" width="10.88671875" style="7" customWidth="1"/>
    <col min="9" max="16384" width="8.88671875" style="7"/>
  </cols>
  <sheetData>
    <row r="1" spans="1:8" s="58" customFormat="1" ht="27.75" customHeight="1">
      <c r="A1" s="58" t="s">
        <v>224</v>
      </c>
      <c r="F1" s="60"/>
      <c r="H1" s="66" t="s">
        <v>225</v>
      </c>
    </row>
    <row r="2" spans="1:8" s="3" customFormat="1" ht="30" customHeight="1">
      <c r="A2" s="241" t="s">
        <v>163</v>
      </c>
      <c r="B2" s="241"/>
      <c r="C2" s="241"/>
      <c r="D2" s="241"/>
      <c r="E2" s="241"/>
      <c r="F2" s="241"/>
      <c r="G2" s="241"/>
      <c r="H2" s="241"/>
    </row>
    <row r="3" spans="1:8" s="4" customFormat="1" ht="39.75" customHeight="1">
      <c r="A3" s="242" t="s">
        <v>149</v>
      </c>
      <c r="B3" s="242"/>
      <c r="C3" s="242"/>
      <c r="D3" s="242"/>
      <c r="E3" s="242"/>
      <c r="F3" s="242"/>
      <c r="G3" s="242"/>
      <c r="H3" s="242"/>
    </row>
    <row r="4" spans="1:8" s="39" customFormat="1" ht="19.5" customHeight="1">
      <c r="A4" s="41" t="s">
        <v>338</v>
      </c>
      <c r="H4" s="48" t="s">
        <v>339</v>
      </c>
    </row>
    <row r="5" spans="1:8" ht="15" customHeight="1">
      <c r="A5" s="249" t="s">
        <v>122</v>
      </c>
      <c r="B5" s="249" t="s">
        <v>123</v>
      </c>
      <c r="C5" s="275" t="s">
        <v>124</v>
      </c>
      <c r="D5" s="276"/>
      <c r="E5" s="83" t="s">
        <v>125</v>
      </c>
      <c r="F5" s="83" t="s">
        <v>126</v>
      </c>
      <c r="G5" s="83" t="s">
        <v>127</v>
      </c>
      <c r="H5" s="249" t="s">
        <v>128</v>
      </c>
    </row>
    <row r="6" spans="1:8" ht="15" customHeight="1">
      <c r="A6" s="247"/>
      <c r="B6" s="247"/>
      <c r="C6" s="277" t="s">
        <v>75</v>
      </c>
      <c r="D6" s="278"/>
      <c r="E6" s="106" t="s">
        <v>129</v>
      </c>
      <c r="F6" s="106" t="s">
        <v>129</v>
      </c>
      <c r="G6" s="106" t="s">
        <v>130</v>
      </c>
      <c r="H6" s="247"/>
    </row>
    <row r="7" spans="1:8" ht="15" customHeight="1">
      <c r="A7" s="247"/>
      <c r="B7" s="247"/>
      <c r="C7" s="247"/>
      <c r="D7" s="83" t="s">
        <v>131</v>
      </c>
      <c r="E7" s="247" t="s">
        <v>132</v>
      </c>
      <c r="F7" s="247" t="s">
        <v>133</v>
      </c>
      <c r="G7" s="247" t="s">
        <v>134</v>
      </c>
      <c r="H7" s="247" t="s">
        <v>41</v>
      </c>
    </row>
    <row r="8" spans="1:8" s="9" customFormat="1" ht="45" customHeight="1">
      <c r="A8" s="248"/>
      <c r="B8" s="82" t="s">
        <v>31</v>
      </c>
      <c r="C8" s="248"/>
      <c r="D8" s="82" t="s">
        <v>42</v>
      </c>
      <c r="E8" s="248"/>
      <c r="F8" s="248"/>
      <c r="G8" s="248"/>
      <c r="H8" s="248"/>
    </row>
    <row r="9" spans="1:8" ht="114" customHeight="1">
      <c r="A9" s="45" t="s">
        <v>160</v>
      </c>
      <c r="B9" s="325">
        <v>208855</v>
      </c>
      <c r="C9" s="326">
        <v>208693</v>
      </c>
      <c r="D9" s="327">
        <v>99.9</v>
      </c>
      <c r="E9" s="326" t="s">
        <v>177</v>
      </c>
      <c r="F9" s="326">
        <v>56674</v>
      </c>
      <c r="G9" s="326">
        <v>272</v>
      </c>
      <c r="H9" s="328">
        <v>11861</v>
      </c>
    </row>
    <row r="10" spans="1:8" ht="114" customHeight="1">
      <c r="A10" s="45" t="s">
        <v>166</v>
      </c>
      <c r="B10" s="329">
        <v>220323</v>
      </c>
      <c r="C10" s="64">
        <v>220263</v>
      </c>
      <c r="D10" s="65">
        <v>99.9</v>
      </c>
      <c r="E10" s="64">
        <v>550000</v>
      </c>
      <c r="F10" s="64">
        <v>59823</v>
      </c>
      <c r="G10" s="64">
        <v>272</v>
      </c>
      <c r="H10" s="104">
        <v>12267</v>
      </c>
    </row>
    <row r="11" spans="1:8" ht="114" customHeight="1">
      <c r="A11" s="45" t="s">
        <v>217</v>
      </c>
      <c r="B11" s="329">
        <v>221325</v>
      </c>
      <c r="C11" s="64">
        <v>221263</v>
      </c>
      <c r="D11" s="65">
        <v>99.971986897097025</v>
      </c>
      <c r="E11" s="64">
        <v>550000</v>
      </c>
      <c r="F11" s="64">
        <v>61380</v>
      </c>
      <c r="G11" s="64">
        <v>277</v>
      </c>
      <c r="H11" s="104">
        <v>12551</v>
      </c>
    </row>
    <row r="12" spans="1:8" s="13" customFormat="1" ht="114" customHeight="1">
      <c r="A12" s="45" t="s">
        <v>279</v>
      </c>
      <c r="B12" s="329">
        <v>220883</v>
      </c>
      <c r="C12" s="64">
        <v>220821</v>
      </c>
      <c r="D12" s="64">
        <v>100</v>
      </c>
      <c r="E12" s="64">
        <v>550000</v>
      </c>
      <c r="F12" s="64">
        <v>62687</v>
      </c>
      <c r="G12" s="64">
        <v>284</v>
      </c>
      <c r="H12" s="104">
        <v>13069</v>
      </c>
    </row>
    <row r="13" spans="1:8" ht="115.5" customHeight="1">
      <c r="A13" s="105" t="s">
        <v>347</v>
      </c>
      <c r="B13" s="330">
        <v>220945</v>
      </c>
      <c r="C13" s="331">
        <v>220945</v>
      </c>
      <c r="D13" s="332">
        <f t="shared" ref="D13" si="0">C13/B13*100</f>
        <v>100</v>
      </c>
      <c r="E13" s="333">
        <v>550000</v>
      </c>
      <c r="F13" s="334">
        <v>63285.962372663264</v>
      </c>
      <c r="G13" s="334">
        <v>286.43310494767144</v>
      </c>
      <c r="H13" s="335">
        <v>13395</v>
      </c>
    </row>
    <row r="14" spans="1:8" s="6" customFormat="1" ht="15.75" customHeight="1">
      <c r="A14" s="41" t="s">
        <v>226</v>
      </c>
      <c r="F14" s="274" t="s">
        <v>227</v>
      </c>
      <c r="G14" s="274"/>
      <c r="H14" s="274"/>
    </row>
  </sheetData>
  <mergeCells count="13">
    <mergeCell ref="F14:H14"/>
    <mergeCell ref="H5:H6"/>
    <mergeCell ref="C5:D5"/>
    <mergeCell ref="A2:H2"/>
    <mergeCell ref="A3:H3"/>
    <mergeCell ref="A5:A8"/>
    <mergeCell ref="C7:C8"/>
    <mergeCell ref="G7:G8"/>
    <mergeCell ref="F7:F8"/>
    <mergeCell ref="E7:E8"/>
    <mergeCell ref="H7:H8"/>
    <mergeCell ref="B5:B7"/>
    <mergeCell ref="C6:D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5"/>
  <sheetViews>
    <sheetView view="pageBreakPreview" zoomScaleNormal="100" zoomScaleSheetLayoutView="100" workbookViewId="0">
      <selection activeCell="C9" sqref="C9"/>
    </sheetView>
  </sheetViews>
  <sheetFormatPr defaultRowHeight="13.5"/>
  <cols>
    <col min="3" max="10" width="12.77734375" customWidth="1"/>
    <col min="11" max="21" width="10.77734375" customWidth="1"/>
  </cols>
  <sheetData>
    <row r="1" spans="1:22">
      <c r="A1" s="58" t="s">
        <v>228</v>
      </c>
      <c r="B1" s="107"/>
      <c r="C1" s="107"/>
      <c r="D1" s="107"/>
      <c r="E1" s="107"/>
      <c r="F1" s="107"/>
      <c r="G1" s="107"/>
      <c r="H1" s="60"/>
      <c r="I1" s="58"/>
      <c r="J1" s="66" t="s">
        <v>229</v>
      </c>
      <c r="K1" s="58" t="s">
        <v>230</v>
      </c>
      <c r="L1" s="107"/>
      <c r="M1" s="107"/>
      <c r="N1" s="107"/>
      <c r="O1" s="107"/>
      <c r="P1" s="107"/>
      <c r="Q1" s="107"/>
      <c r="R1" s="107"/>
      <c r="S1" s="107"/>
      <c r="T1" s="60"/>
      <c r="U1" s="58"/>
      <c r="V1" s="66" t="s">
        <v>231</v>
      </c>
    </row>
    <row r="2" spans="1:22" ht="40.5" customHeight="1">
      <c r="A2" s="241" t="s">
        <v>190</v>
      </c>
      <c r="B2" s="241"/>
      <c r="C2" s="241"/>
      <c r="D2" s="241"/>
      <c r="E2" s="241"/>
      <c r="F2" s="241"/>
      <c r="G2" s="241"/>
      <c r="H2" s="241"/>
      <c r="I2" s="241"/>
      <c r="J2" s="241"/>
      <c r="K2" s="241" t="s">
        <v>191</v>
      </c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</row>
    <row r="3" spans="1:22" ht="34.5" customHeight="1">
      <c r="A3" s="241" t="s">
        <v>150</v>
      </c>
      <c r="B3" s="241"/>
      <c r="C3" s="241"/>
      <c r="D3" s="241"/>
      <c r="E3" s="241"/>
      <c r="F3" s="241"/>
      <c r="G3" s="241"/>
      <c r="H3" s="241"/>
      <c r="I3" s="241"/>
      <c r="J3" s="241"/>
      <c r="K3" s="241" t="s">
        <v>192</v>
      </c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</row>
    <row r="4" spans="1:22">
      <c r="A4" s="8" t="s">
        <v>51</v>
      </c>
      <c r="B4" s="6"/>
      <c r="C4" s="6"/>
      <c r="D4" s="6"/>
      <c r="E4" s="6"/>
      <c r="F4" s="6"/>
      <c r="G4" s="6"/>
      <c r="H4" s="6"/>
      <c r="I4" s="6"/>
      <c r="J4" s="23" t="s">
        <v>148</v>
      </c>
      <c r="K4" s="6"/>
      <c r="L4" s="6"/>
      <c r="M4" s="6"/>
      <c r="N4" s="6"/>
      <c r="O4" s="6"/>
      <c r="P4" s="6"/>
      <c r="Q4" s="6"/>
      <c r="R4" s="6"/>
      <c r="S4" s="6"/>
      <c r="T4" s="6"/>
      <c r="U4" s="23" t="s">
        <v>148</v>
      </c>
      <c r="V4" s="8" t="s">
        <v>51</v>
      </c>
    </row>
    <row r="5" spans="1:22">
      <c r="A5" s="279" t="s">
        <v>340</v>
      </c>
      <c r="B5" s="282" t="s">
        <v>232</v>
      </c>
      <c r="C5" s="284" t="s">
        <v>233</v>
      </c>
      <c r="D5" s="285"/>
      <c r="E5" s="285"/>
      <c r="F5" s="282"/>
      <c r="G5" s="284" t="s">
        <v>234</v>
      </c>
      <c r="H5" s="285"/>
      <c r="I5" s="285"/>
      <c r="J5" s="282"/>
      <c r="K5" s="284" t="s">
        <v>235</v>
      </c>
      <c r="L5" s="285"/>
      <c r="M5" s="285"/>
      <c r="N5" s="282"/>
      <c r="O5" s="284" t="s">
        <v>236</v>
      </c>
      <c r="P5" s="285"/>
      <c r="Q5" s="285"/>
      <c r="R5" s="285"/>
      <c r="S5" s="285"/>
      <c r="T5" s="285"/>
      <c r="U5" s="282"/>
      <c r="V5" s="285" t="s">
        <v>95</v>
      </c>
    </row>
    <row r="6" spans="1:22">
      <c r="A6" s="280"/>
      <c r="B6" s="283"/>
      <c r="C6" s="288" t="s">
        <v>43</v>
      </c>
      <c r="D6" s="287"/>
      <c r="E6" s="287"/>
      <c r="F6" s="289"/>
      <c r="G6" s="288" t="s">
        <v>44</v>
      </c>
      <c r="H6" s="287"/>
      <c r="I6" s="287"/>
      <c r="J6" s="289"/>
      <c r="K6" s="288" t="s">
        <v>237</v>
      </c>
      <c r="L6" s="287"/>
      <c r="M6" s="287"/>
      <c r="N6" s="289"/>
      <c r="O6" s="288" t="s">
        <v>45</v>
      </c>
      <c r="P6" s="287"/>
      <c r="Q6" s="287"/>
      <c r="R6" s="287"/>
      <c r="S6" s="287"/>
      <c r="T6" s="287"/>
      <c r="U6" s="289"/>
      <c r="V6" s="286"/>
    </row>
    <row r="7" spans="1:22" ht="29.25">
      <c r="A7" s="280"/>
      <c r="B7" s="283"/>
      <c r="C7" s="280"/>
      <c r="D7" s="119" t="s">
        <v>238</v>
      </c>
      <c r="E7" s="119" t="s">
        <v>239</v>
      </c>
      <c r="F7" s="119" t="s">
        <v>240</v>
      </c>
      <c r="G7" s="280"/>
      <c r="H7" s="119" t="s">
        <v>241</v>
      </c>
      <c r="I7" s="119" t="s">
        <v>239</v>
      </c>
      <c r="J7" s="119" t="s">
        <v>242</v>
      </c>
      <c r="K7" s="280"/>
      <c r="L7" s="119" t="s">
        <v>241</v>
      </c>
      <c r="M7" s="119" t="s">
        <v>239</v>
      </c>
      <c r="N7" s="119" t="s">
        <v>242</v>
      </c>
      <c r="O7" s="280"/>
      <c r="P7" s="121" t="s">
        <v>258</v>
      </c>
      <c r="Q7" s="119" t="s">
        <v>239</v>
      </c>
      <c r="R7" s="119" t="s">
        <v>243</v>
      </c>
      <c r="S7" s="121" t="s">
        <v>244</v>
      </c>
      <c r="T7" s="119" t="s">
        <v>245</v>
      </c>
      <c r="U7" s="119" t="s">
        <v>240</v>
      </c>
      <c r="V7" s="286"/>
    </row>
    <row r="8" spans="1:22" ht="27">
      <c r="A8" s="281"/>
      <c r="B8" s="123" t="s">
        <v>52</v>
      </c>
      <c r="C8" s="281"/>
      <c r="D8" s="120" t="s">
        <v>246</v>
      </c>
      <c r="E8" s="120" t="s">
        <v>247</v>
      </c>
      <c r="F8" s="120" t="s">
        <v>47</v>
      </c>
      <c r="G8" s="281"/>
      <c r="H8" s="120" t="s">
        <v>248</v>
      </c>
      <c r="I8" s="120" t="s">
        <v>249</v>
      </c>
      <c r="J8" s="120" t="s">
        <v>250</v>
      </c>
      <c r="K8" s="281"/>
      <c r="L8" s="120" t="s">
        <v>248</v>
      </c>
      <c r="M8" s="120" t="s">
        <v>249</v>
      </c>
      <c r="N8" s="120" t="s">
        <v>250</v>
      </c>
      <c r="O8" s="281"/>
      <c r="P8" s="120" t="s">
        <v>251</v>
      </c>
      <c r="Q8" s="120" t="s">
        <v>252</v>
      </c>
      <c r="R8" s="122" t="s">
        <v>253</v>
      </c>
      <c r="S8" s="120" t="s">
        <v>254</v>
      </c>
      <c r="T8" s="120" t="s">
        <v>255</v>
      </c>
      <c r="U8" s="120" t="s">
        <v>47</v>
      </c>
      <c r="V8" s="287"/>
    </row>
    <row r="9" spans="1:22" ht="80.099999999999994" customHeight="1">
      <c r="A9" s="124" t="s">
        <v>256</v>
      </c>
      <c r="B9" s="336">
        <v>540332</v>
      </c>
      <c r="C9" s="337">
        <v>0</v>
      </c>
      <c r="D9" s="337">
        <v>0</v>
      </c>
      <c r="E9" s="337">
        <v>0</v>
      </c>
      <c r="F9" s="337">
        <v>0</v>
      </c>
      <c r="G9" s="337">
        <v>44255</v>
      </c>
      <c r="H9" s="337">
        <v>0</v>
      </c>
      <c r="I9" s="338">
        <v>42883</v>
      </c>
      <c r="J9" s="339">
        <v>1372</v>
      </c>
      <c r="K9" s="340">
        <v>275652</v>
      </c>
      <c r="L9" s="341" t="s">
        <v>161</v>
      </c>
      <c r="M9" s="341">
        <v>275652</v>
      </c>
      <c r="N9" s="341" t="s">
        <v>161</v>
      </c>
      <c r="O9" s="342">
        <v>220425</v>
      </c>
      <c r="P9" s="343">
        <v>0</v>
      </c>
      <c r="Q9" s="344">
        <v>19853</v>
      </c>
      <c r="R9" s="343">
        <v>0</v>
      </c>
      <c r="S9" s="344">
        <v>194252</v>
      </c>
      <c r="T9" s="344" t="s">
        <v>161</v>
      </c>
      <c r="U9" s="345">
        <v>6320</v>
      </c>
      <c r="V9" s="124" t="s">
        <v>256</v>
      </c>
    </row>
    <row r="10" spans="1:22" ht="80.099999999999994" customHeight="1">
      <c r="A10" s="124" t="s">
        <v>257</v>
      </c>
      <c r="B10" s="126">
        <v>556105</v>
      </c>
      <c r="C10" s="113">
        <v>0</v>
      </c>
      <c r="D10" s="113">
        <v>0</v>
      </c>
      <c r="E10" s="113">
        <v>0</v>
      </c>
      <c r="F10" s="113">
        <v>0</v>
      </c>
      <c r="G10" s="113">
        <v>44255</v>
      </c>
      <c r="H10" s="113">
        <v>0</v>
      </c>
      <c r="I10" s="118">
        <v>42883</v>
      </c>
      <c r="J10" s="127">
        <v>1372</v>
      </c>
      <c r="K10" s="128">
        <v>283365</v>
      </c>
      <c r="L10" s="114" t="s">
        <v>161</v>
      </c>
      <c r="M10" s="114">
        <v>282982</v>
      </c>
      <c r="N10" s="114">
        <v>383</v>
      </c>
      <c r="O10" s="115">
        <v>228485</v>
      </c>
      <c r="P10" s="116">
        <v>0</v>
      </c>
      <c r="Q10" s="117">
        <v>20369</v>
      </c>
      <c r="R10" s="116">
        <v>0</v>
      </c>
      <c r="S10" s="117">
        <v>201796</v>
      </c>
      <c r="T10" s="117" t="s">
        <v>161</v>
      </c>
      <c r="U10" s="129">
        <v>6320</v>
      </c>
      <c r="V10" s="124" t="s">
        <v>166</v>
      </c>
    </row>
    <row r="11" spans="1:22" ht="80.099999999999994" customHeight="1">
      <c r="A11" s="124" t="s">
        <v>217</v>
      </c>
      <c r="B11" s="126">
        <v>564491</v>
      </c>
      <c r="C11" s="113">
        <v>0</v>
      </c>
      <c r="D11" s="113">
        <v>0</v>
      </c>
      <c r="E11" s="113">
        <v>0</v>
      </c>
      <c r="F11" s="113">
        <v>0</v>
      </c>
      <c r="G11" s="113">
        <v>44255</v>
      </c>
      <c r="H11" s="113">
        <v>0</v>
      </c>
      <c r="I11" s="118">
        <v>42883</v>
      </c>
      <c r="J11" s="127">
        <v>1372</v>
      </c>
      <c r="K11" s="128">
        <v>285553</v>
      </c>
      <c r="L11" s="114" t="s">
        <v>161</v>
      </c>
      <c r="M11" s="114">
        <v>285170</v>
      </c>
      <c r="N11" s="114">
        <v>383</v>
      </c>
      <c r="O11" s="115">
        <v>234683</v>
      </c>
      <c r="P11" s="116">
        <v>0</v>
      </c>
      <c r="Q11" s="117">
        <v>20455</v>
      </c>
      <c r="R11" s="116">
        <v>0</v>
      </c>
      <c r="S11" s="117">
        <v>207908</v>
      </c>
      <c r="T11" s="117" t="s">
        <v>161</v>
      </c>
      <c r="U11" s="129">
        <v>6320</v>
      </c>
      <c r="V11" s="124" t="s">
        <v>217</v>
      </c>
    </row>
    <row r="12" spans="1:22" s="181" customFormat="1" ht="80.099999999999994" customHeight="1">
      <c r="A12" s="178" t="s">
        <v>279</v>
      </c>
      <c r="B12" s="126">
        <v>572170</v>
      </c>
      <c r="C12" s="113">
        <v>0</v>
      </c>
      <c r="D12" s="113">
        <v>0</v>
      </c>
      <c r="E12" s="113">
        <v>0</v>
      </c>
      <c r="F12" s="113">
        <v>0</v>
      </c>
      <c r="G12" s="179">
        <v>44255</v>
      </c>
      <c r="H12" s="113">
        <v>0</v>
      </c>
      <c r="I12" s="118">
        <v>42883</v>
      </c>
      <c r="J12" s="127">
        <v>1372</v>
      </c>
      <c r="K12" s="128">
        <v>286898</v>
      </c>
      <c r="L12" s="114" t="s">
        <v>161</v>
      </c>
      <c r="M12" s="114">
        <v>286515</v>
      </c>
      <c r="N12" s="114">
        <v>383</v>
      </c>
      <c r="O12" s="114">
        <v>243017</v>
      </c>
      <c r="P12" s="116">
        <v>0</v>
      </c>
      <c r="Q12" s="114">
        <v>20883</v>
      </c>
      <c r="R12" s="116">
        <v>0</v>
      </c>
      <c r="S12" s="114">
        <v>215814</v>
      </c>
      <c r="T12" s="117" t="s">
        <v>161</v>
      </c>
      <c r="U12" s="180">
        <v>6320</v>
      </c>
      <c r="V12" s="124" t="s">
        <v>279</v>
      </c>
    </row>
    <row r="13" spans="1:22" ht="80.099999999999994" customHeight="1">
      <c r="A13" s="125" t="s">
        <v>347</v>
      </c>
      <c r="B13" s="330">
        <v>588039</v>
      </c>
      <c r="C13" s="331">
        <v>0</v>
      </c>
      <c r="D13" s="331">
        <v>0</v>
      </c>
      <c r="E13" s="331">
        <v>0</v>
      </c>
      <c r="F13" s="331">
        <v>0</v>
      </c>
      <c r="G13" s="331">
        <v>44255</v>
      </c>
      <c r="H13" s="331">
        <v>0</v>
      </c>
      <c r="I13" s="331">
        <v>42883</v>
      </c>
      <c r="J13" s="331">
        <v>1372</v>
      </c>
      <c r="K13" s="197">
        <f t="shared" ref="K13" si="0">L13+M13+N13</f>
        <v>294804</v>
      </c>
      <c r="L13" s="197">
        <v>0</v>
      </c>
      <c r="M13" s="197">
        <v>294421</v>
      </c>
      <c r="N13" s="197">
        <v>383</v>
      </c>
      <c r="O13" s="197">
        <f t="shared" ref="O13" si="1">P13+Q13+R13+S13+T13+U13</f>
        <v>248980</v>
      </c>
      <c r="P13" s="197">
        <v>0</v>
      </c>
      <c r="Q13" s="197">
        <v>21282</v>
      </c>
      <c r="R13" s="197">
        <v>0</v>
      </c>
      <c r="S13" s="197">
        <v>221378</v>
      </c>
      <c r="T13" s="197">
        <v>0</v>
      </c>
      <c r="U13" s="346">
        <v>6320</v>
      </c>
      <c r="V13" s="125" t="s">
        <v>347</v>
      </c>
    </row>
    <row r="14" spans="1:22">
      <c r="A14" s="108" t="s">
        <v>259</v>
      </c>
      <c r="B14" s="108"/>
      <c r="C14" s="109"/>
      <c r="D14" s="109"/>
      <c r="E14" s="109"/>
      <c r="F14" s="109"/>
      <c r="G14" s="109"/>
      <c r="H14" s="109"/>
      <c r="I14" s="109"/>
      <c r="J14" s="110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10" t="s">
        <v>260</v>
      </c>
    </row>
    <row r="15" spans="1:22">
      <c r="A15" s="111" t="s">
        <v>261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</row>
  </sheetData>
  <mergeCells count="19">
    <mergeCell ref="O7:O8"/>
    <mergeCell ref="K5:N5"/>
    <mergeCell ref="O5:U5"/>
    <mergeCell ref="K2:V2"/>
    <mergeCell ref="A2:J2"/>
    <mergeCell ref="A3:J3"/>
    <mergeCell ref="A5:A8"/>
    <mergeCell ref="B5:B7"/>
    <mergeCell ref="C5:F5"/>
    <mergeCell ref="G5:J5"/>
    <mergeCell ref="K3:V3"/>
    <mergeCell ref="V5:V8"/>
    <mergeCell ref="C6:F6"/>
    <mergeCell ref="G6:J6"/>
    <mergeCell ref="K6:N6"/>
    <mergeCell ref="O6:U6"/>
    <mergeCell ref="C7:C8"/>
    <mergeCell ref="G7:G8"/>
    <mergeCell ref="K7:K8"/>
  </mergeCells>
  <phoneticPr fontId="5" type="noConversion"/>
  <pageMargins left="0.7" right="0.7" top="0.75" bottom="0.75" header="0.3" footer="0.3"/>
  <pageSetup paperSize="9" scale="59" orientation="portrait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3"/>
  <sheetViews>
    <sheetView view="pageBreakPreview" topLeftCell="A9" zoomScaleNormal="55" zoomScaleSheetLayoutView="100" workbookViewId="0">
      <selection activeCell="C10" sqref="C10"/>
    </sheetView>
  </sheetViews>
  <sheetFormatPr defaultColWidth="8.88671875" defaultRowHeight="30" customHeight="1"/>
  <cols>
    <col min="1" max="1" width="10.77734375" style="7" customWidth="1"/>
    <col min="2" max="6" width="12.6640625" style="7" customWidth="1"/>
    <col min="7" max="7" width="12.88671875" style="7" customWidth="1"/>
    <col min="8" max="16384" width="8.88671875" style="7"/>
  </cols>
  <sheetData>
    <row r="1" spans="1:7" s="58" customFormat="1" ht="27.75" customHeight="1">
      <c r="A1" s="293" t="s">
        <v>262</v>
      </c>
      <c r="B1" s="293"/>
      <c r="G1" s="66" t="s">
        <v>263</v>
      </c>
    </row>
    <row r="2" spans="1:7" s="3" customFormat="1" ht="30" customHeight="1">
      <c r="A2" s="241" t="s">
        <v>164</v>
      </c>
      <c r="B2" s="241"/>
      <c r="C2" s="241"/>
      <c r="D2" s="241"/>
      <c r="E2" s="241"/>
      <c r="F2" s="241"/>
      <c r="G2" s="241"/>
    </row>
    <row r="3" spans="1:7" s="4" customFormat="1" ht="39.75" customHeight="1">
      <c r="A3" s="242" t="s">
        <v>151</v>
      </c>
      <c r="B3" s="242"/>
      <c r="C3" s="242"/>
      <c r="D3" s="242"/>
      <c r="E3" s="242"/>
      <c r="F3" s="242"/>
      <c r="G3" s="242"/>
    </row>
    <row r="4" spans="1:7" s="55" customFormat="1" ht="19.5" customHeight="1">
      <c r="A4" s="42" t="s">
        <v>341</v>
      </c>
      <c r="B4" s="39"/>
      <c r="C4" s="39"/>
      <c r="D4" s="39"/>
      <c r="E4" s="39"/>
      <c r="F4" s="39"/>
      <c r="G4" s="48" t="s">
        <v>342</v>
      </c>
    </row>
    <row r="5" spans="1:7" ht="45" customHeight="1">
      <c r="A5" s="275" t="s">
        <v>122</v>
      </c>
      <c r="B5" s="83" t="s">
        <v>103</v>
      </c>
      <c r="C5" s="83" t="s">
        <v>104</v>
      </c>
      <c r="D5" s="83" t="s">
        <v>136</v>
      </c>
      <c r="E5" s="83" t="s">
        <v>137</v>
      </c>
      <c r="F5" s="119" t="s">
        <v>169</v>
      </c>
      <c r="G5" s="83" t="s">
        <v>135</v>
      </c>
    </row>
    <row r="6" spans="1:7" ht="45" customHeight="1">
      <c r="A6" s="292"/>
      <c r="B6" s="130" t="s">
        <v>52</v>
      </c>
      <c r="C6" s="130" t="s">
        <v>170</v>
      </c>
      <c r="D6" s="130" t="s">
        <v>92</v>
      </c>
      <c r="E6" s="130" t="s">
        <v>93</v>
      </c>
      <c r="F6" s="130" t="s">
        <v>171</v>
      </c>
      <c r="G6" s="130" t="s">
        <v>47</v>
      </c>
    </row>
    <row r="7" spans="1:7" ht="114.75" customHeight="1">
      <c r="A7" s="84" t="s">
        <v>160</v>
      </c>
      <c r="B7" s="347">
        <v>17853</v>
      </c>
      <c r="C7" s="348">
        <v>13263</v>
      </c>
      <c r="D7" s="349">
        <v>0</v>
      </c>
      <c r="E7" s="348">
        <v>4163</v>
      </c>
      <c r="F7" s="348">
        <v>427</v>
      </c>
      <c r="G7" s="350">
        <v>0</v>
      </c>
    </row>
    <row r="8" spans="1:7" ht="114.75" customHeight="1">
      <c r="A8" s="84" t="s">
        <v>166</v>
      </c>
      <c r="B8" s="131">
        <v>18864</v>
      </c>
      <c r="C8" s="132">
        <v>14191</v>
      </c>
      <c r="D8" s="133">
        <v>0</v>
      </c>
      <c r="E8" s="132">
        <v>4228</v>
      </c>
      <c r="F8" s="132">
        <v>445</v>
      </c>
      <c r="G8" s="134">
        <v>0</v>
      </c>
    </row>
    <row r="9" spans="1:7" ht="114.75" customHeight="1">
      <c r="A9" s="170" t="s">
        <v>217</v>
      </c>
      <c r="B9" s="171">
        <v>19647</v>
      </c>
      <c r="C9" s="172">
        <v>15335</v>
      </c>
      <c r="D9" s="133">
        <v>0</v>
      </c>
      <c r="E9" s="172">
        <v>3944</v>
      </c>
      <c r="F9" s="172">
        <v>368</v>
      </c>
      <c r="G9" s="134">
        <v>0</v>
      </c>
    </row>
    <row r="10" spans="1:7" s="13" customFormat="1" ht="114.75" customHeight="1">
      <c r="A10" s="170" t="s">
        <v>279</v>
      </c>
      <c r="B10" s="171">
        <v>19968</v>
      </c>
      <c r="C10" s="172">
        <v>15692</v>
      </c>
      <c r="D10" s="133">
        <v>0</v>
      </c>
      <c r="E10" s="172">
        <v>4038</v>
      </c>
      <c r="F10" s="172">
        <v>237</v>
      </c>
      <c r="G10" s="134">
        <v>0</v>
      </c>
    </row>
    <row r="11" spans="1:7" s="10" customFormat="1" ht="121.5" customHeight="1">
      <c r="A11" s="135" t="s">
        <v>347</v>
      </c>
      <c r="B11" s="351">
        <v>20374</v>
      </c>
      <c r="C11" s="352">
        <v>15646</v>
      </c>
      <c r="D11" s="352">
        <v>0</v>
      </c>
      <c r="E11" s="352">
        <v>4443</v>
      </c>
      <c r="F11" s="352">
        <v>284</v>
      </c>
      <c r="G11" s="353">
        <v>0</v>
      </c>
    </row>
    <row r="12" spans="1:7" s="2" customFormat="1" ht="15" customHeight="1">
      <c r="A12" s="108" t="s">
        <v>259</v>
      </c>
      <c r="B12" s="108"/>
      <c r="C12" s="290"/>
      <c r="D12" s="291"/>
      <c r="E12" s="109"/>
      <c r="F12" s="109"/>
      <c r="G12" s="110" t="s">
        <v>260</v>
      </c>
    </row>
    <row r="13" spans="1:7" ht="15" customHeight="1"/>
  </sheetData>
  <mergeCells count="5">
    <mergeCell ref="C12:D12"/>
    <mergeCell ref="A5:A6"/>
    <mergeCell ref="A2:G2"/>
    <mergeCell ref="A3:G3"/>
    <mergeCell ref="A1:B1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2"/>
  <sheetViews>
    <sheetView view="pageBreakPreview" zoomScaleNormal="40" zoomScaleSheetLayoutView="100" workbookViewId="0">
      <selection activeCell="D7" sqref="D7"/>
    </sheetView>
  </sheetViews>
  <sheetFormatPr defaultColWidth="8.88671875" defaultRowHeight="30" customHeight="1"/>
  <cols>
    <col min="1" max="1" width="10.77734375" style="7" customWidth="1"/>
    <col min="2" max="2" width="15.88671875" style="7" customWidth="1"/>
    <col min="3" max="3" width="12.33203125" style="7" customWidth="1"/>
    <col min="4" max="4" width="12.21875" style="7" customWidth="1"/>
    <col min="5" max="7" width="11.88671875" style="7" customWidth="1"/>
    <col min="8" max="16384" width="8.88671875" style="7"/>
  </cols>
  <sheetData>
    <row r="1" spans="1:8" s="58" customFormat="1" ht="27.95" customHeight="1">
      <c r="A1" s="293" t="s">
        <v>264</v>
      </c>
      <c r="B1" s="293"/>
      <c r="G1" s="59" t="s">
        <v>265</v>
      </c>
    </row>
    <row r="2" spans="1:8" s="3" customFormat="1" ht="30" customHeight="1">
      <c r="A2" s="241" t="s">
        <v>165</v>
      </c>
      <c r="B2" s="241"/>
      <c r="C2" s="241"/>
      <c r="D2" s="241"/>
      <c r="E2" s="241"/>
      <c r="F2" s="241"/>
      <c r="G2" s="241"/>
    </row>
    <row r="3" spans="1:8" s="4" customFormat="1" ht="39.950000000000003" customHeight="1">
      <c r="A3" s="256" t="s">
        <v>152</v>
      </c>
      <c r="B3" s="256"/>
      <c r="C3" s="256"/>
      <c r="D3" s="256"/>
      <c r="E3" s="256"/>
      <c r="F3" s="256"/>
      <c r="G3" s="256"/>
    </row>
    <row r="4" spans="1:8" s="6" customFormat="1" ht="19.5" customHeight="1">
      <c r="A4" s="41" t="s">
        <v>50</v>
      </c>
      <c r="G4" s="49" t="s">
        <v>76</v>
      </c>
    </row>
    <row r="5" spans="1:8" ht="45" customHeight="1">
      <c r="A5" s="275" t="s">
        <v>122</v>
      </c>
      <c r="B5" s="83" t="s">
        <v>103</v>
      </c>
      <c r="C5" s="83" t="s">
        <v>104</v>
      </c>
      <c r="D5" s="83" t="s">
        <v>105</v>
      </c>
      <c r="E5" s="83" t="s">
        <v>138</v>
      </c>
      <c r="F5" s="76" t="s">
        <v>139</v>
      </c>
      <c r="G5" s="137" t="s">
        <v>135</v>
      </c>
      <c r="H5" s="24"/>
    </row>
    <row r="6" spans="1:8" ht="45" customHeight="1">
      <c r="A6" s="292"/>
      <c r="B6" s="130" t="s">
        <v>46</v>
      </c>
      <c r="C6" s="130" t="s">
        <v>172</v>
      </c>
      <c r="D6" s="130" t="s">
        <v>94</v>
      </c>
      <c r="E6" s="130" t="s">
        <v>48</v>
      </c>
      <c r="F6" s="139" t="s">
        <v>171</v>
      </c>
      <c r="G6" s="138" t="s">
        <v>49</v>
      </c>
      <c r="H6" s="24"/>
    </row>
    <row r="7" spans="1:8" ht="113.25" customHeight="1">
      <c r="A7" s="95" t="s">
        <v>160</v>
      </c>
      <c r="B7" s="325">
        <v>14820946</v>
      </c>
      <c r="C7" s="326">
        <v>9126088</v>
      </c>
      <c r="D7" s="354" t="s">
        <v>161</v>
      </c>
      <c r="E7" s="326">
        <v>5201898</v>
      </c>
      <c r="F7" s="326">
        <v>492960</v>
      </c>
      <c r="G7" s="355">
        <v>0</v>
      </c>
      <c r="H7" s="24"/>
    </row>
    <row r="8" spans="1:8" ht="113.25" customHeight="1">
      <c r="A8" s="95" t="s">
        <v>166</v>
      </c>
      <c r="B8" s="329">
        <v>15335064</v>
      </c>
      <c r="C8" s="64">
        <v>9609929</v>
      </c>
      <c r="D8" s="136" t="s">
        <v>161</v>
      </c>
      <c r="E8" s="64">
        <v>5268482</v>
      </c>
      <c r="F8" s="64">
        <v>456653</v>
      </c>
      <c r="G8" s="140">
        <v>0</v>
      </c>
      <c r="H8" s="24"/>
    </row>
    <row r="9" spans="1:8" ht="113.25" customHeight="1">
      <c r="A9" s="95" t="s">
        <v>217</v>
      </c>
      <c r="B9" s="329">
        <v>15710578</v>
      </c>
      <c r="C9" s="64">
        <v>10377289</v>
      </c>
      <c r="D9" s="136">
        <v>0</v>
      </c>
      <c r="E9" s="64">
        <v>4944985</v>
      </c>
      <c r="F9" s="64">
        <v>388304</v>
      </c>
      <c r="G9" s="140">
        <v>0</v>
      </c>
      <c r="H9" s="24"/>
    </row>
    <row r="10" spans="1:8" s="13" customFormat="1" ht="113.25" customHeight="1">
      <c r="A10" s="45" t="s">
        <v>279</v>
      </c>
      <c r="B10" s="329">
        <v>15897860</v>
      </c>
      <c r="C10" s="64">
        <v>10652983</v>
      </c>
      <c r="D10" s="136">
        <v>0</v>
      </c>
      <c r="E10" s="64">
        <v>4995696</v>
      </c>
      <c r="F10" s="64">
        <v>249180</v>
      </c>
      <c r="G10" s="140">
        <v>0</v>
      </c>
      <c r="H10" s="182"/>
    </row>
    <row r="11" spans="1:8" s="10" customFormat="1" ht="142.5" customHeight="1">
      <c r="A11" s="105" t="s">
        <v>347</v>
      </c>
      <c r="B11" s="356">
        <f t="shared" ref="B11" si="0">SUM(C11:G11)</f>
        <v>16402405</v>
      </c>
      <c r="C11" s="357">
        <v>10595288</v>
      </c>
      <c r="D11" s="357"/>
      <c r="E11" s="357">
        <v>5522859</v>
      </c>
      <c r="F11" s="357">
        <v>284258</v>
      </c>
      <c r="G11" s="358">
        <v>0</v>
      </c>
      <c r="H11" s="54"/>
    </row>
    <row r="12" spans="1:8" s="6" customFormat="1" ht="15" customHeight="1">
      <c r="A12" s="41" t="s">
        <v>226</v>
      </c>
      <c r="C12" s="148"/>
      <c r="D12" s="148"/>
      <c r="E12" s="149"/>
      <c r="F12" s="109"/>
      <c r="G12" s="110" t="s">
        <v>260</v>
      </c>
    </row>
  </sheetData>
  <mergeCells count="4">
    <mergeCell ref="A1:B1"/>
    <mergeCell ref="A5:A6"/>
    <mergeCell ref="A2:G2"/>
    <mergeCell ref="A3:G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4</vt:i4>
      </vt:variant>
    </vt:vector>
  </HeadingPairs>
  <TitlesOfParts>
    <vt:vector size="14" baseType="lpstr">
      <vt:lpstr>목차</vt:lpstr>
      <vt:lpstr>1.발전현황</vt:lpstr>
      <vt:lpstr>2.용도별 전력사용량</vt:lpstr>
      <vt:lpstr>3.제조업종별 전력사용량</vt:lpstr>
      <vt:lpstr>4.가스 공급량</vt:lpstr>
      <vt:lpstr>5.상수도 보급현황</vt:lpstr>
      <vt:lpstr>6. 상수도관</vt:lpstr>
      <vt:lpstr>7.급수사용량</vt:lpstr>
      <vt:lpstr>8.급수사용료 부과</vt:lpstr>
      <vt:lpstr>9.하수도 보급률</vt:lpstr>
      <vt:lpstr>'2.용도별 전력사용량'!Print_Area</vt:lpstr>
      <vt:lpstr>'6. 상수도관'!Print_Area</vt:lpstr>
      <vt:lpstr>'8.급수사용료 부과'!Print_Area</vt:lpstr>
      <vt:lpstr>'9.하수도 보급률'!Print_Area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2023-03-07T07:59:43Z</cp:lastPrinted>
  <dcterms:created xsi:type="dcterms:W3CDTF">2008-05-08T00:13:52Z</dcterms:created>
  <dcterms:modified xsi:type="dcterms:W3CDTF">2024-10-18T04:41:09Z</dcterms:modified>
</cp:coreProperties>
</file>