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28800" windowHeight="12255" tabRatio="925"/>
  </bookViews>
  <sheets>
    <sheet name="목차" sheetId="46" r:id="rId1"/>
    <sheet name="1.주택현황 및 보급률" sheetId="1" r:id="rId2"/>
    <sheet name="2.연면적별 주택" sheetId="42" r:id="rId3"/>
    <sheet name="3.건축허가" sheetId="5" r:id="rId4"/>
    <sheet name="4. 주택가격지수" sheetId="47" r:id="rId5"/>
    <sheet name="5.토지거래허가" sheetId="33" r:id="rId6"/>
    <sheet name="6.토지거래현황(4-1,2)" sheetId="45" r:id="rId7"/>
    <sheet name="6.토지거래 현황(4-3,4)" sheetId="9" r:id="rId8"/>
    <sheet name="7.용도지역" sheetId="40" r:id="rId9"/>
    <sheet name="8.용도지구" sheetId="12" r:id="rId10"/>
    <sheet name="9.공원 " sheetId="48" r:id="rId11"/>
    <sheet name="10.도로" sheetId="49" r:id="rId12"/>
    <sheet name="11.폭원별 도로현황" sheetId="21" r:id="rId13"/>
    <sheet name="12.교량" sheetId="50" r:id="rId14"/>
    <sheet name="13.건설장비" sheetId="18" r:id="rId15"/>
  </sheets>
  <definedNames>
    <definedName name="_xlnm.Print_Area" localSheetId="1">'1.주택현황 및 보급률'!$A$1:$K$16</definedName>
    <definedName name="_xlnm.Print_Area" localSheetId="11">'10.도로'!$A$1:$AJ$15</definedName>
    <definedName name="_xlnm.Print_Area" localSheetId="12">'11.폭원별 도로현황'!$A$1:$H$14</definedName>
    <definedName name="_xlnm.Print_Area" localSheetId="13">'12.교량'!$A$1:$P$14</definedName>
    <definedName name="_xlnm.Print_Area" localSheetId="14">'13.건설장비'!$A$1:$AD$14</definedName>
    <definedName name="_xlnm.Print_Area" localSheetId="3">'3.건축허가'!$A$1:$AH$33</definedName>
    <definedName name="_xlnm.Print_Area" localSheetId="4">'4. 주택가격지수'!$A$1:$E$12</definedName>
    <definedName name="_xlnm.Print_Area" localSheetId="5">'5.토지거래허가'!$A$1:$L$14</definedName>
    <definedName name="_xlnm.Print_Area" localSheetId="8">'7.용도지역'!$A$1:$AM$16</definedName>
    <definedName name="_xlnm.Print_Area" localSheetId="9">'8.용도지구'!$A$1:$AK$13</definedName>
    <definedName name="_xlnm.Print_Area" localSheetId="10">'9.공원 '!$A$1:$AI$23</definedName>
    <definedName name="_xlnm.Print_Area" localSheetId="0">목차!$A$1:$B$20</definedName>
  </definedNames>
  <calcPr calcId="162913"/>
</workbook>
</file>

<file path=xl/calcChain.xml><?xml version="1.0" encoding="utf-8"?>
<calcChain xmlns="http://schemas.openxmlformats.org/spreadsheetml/2006/main">
  <c r="B12" i="12" l="1"/>
  <c r="C13" i="50" l="1"/>
  <c r="B13" i="50"/>
  <c r="B13" i="21"/>
  <c r="AE13" i="49"/>
  <c r="AG13" i="49" s="1"/>
  <c r="AD13" i="49"/>
  <c r="S13" i="49"/>
  <c r="R13" i="49" s="1"/>
  <c r="K13" i="49"/>
  <c r="J13" i="49"/>
  <c r="G13" i="49"/>
  <c r="F13" i="49"/>
  <c r="D13" i="49"/>
  <c r="C13" i="49" l="1"/>
  <c r="B13" i="49" s="1"/>
  <c r="E13" i="49"/>
  <c r="AF14" i="40" l="1"/>
  <c r="AF17" i="5" l="1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I17" i="5"/>
  <c r="H17" i="5"/>
  <c r="G17" i="5"/>
  <c r="F17" i="5"/>
  <c r="E17" i="5"/>
  <c r="D17" i="5"/>
  <c r="C17" i="5"/>
  <c r="I16" i="5"/>
  <c r="H16" i="5"/>
  <c r="G16" i="5"/>
  <c r="F16" i="5"/>
  <c r="E16" i="5"/>
  <c r="D16" i="5"/>
  <c r="C16" i="5"/>
  <c r="B10" i="21" l="1"/>
  <c r="B9" i="21"/>
  <c r="AD10" i="49"/>
  <c r="R10" i="49"/>
  <c r="C10" i="49"/>
  <c r="AD9" i="49"/>
  <c r="R9" i="49"/>
  <c r="C9" i="49"/>
  <c r="C11" i="12"/>
  <c r="C12" i="1"/>
  <c r="J12" i="1" s="1"/>
  <c r="C11" i="1" l="1"/>
  <c r="J11" i="1" s="1"/>
  <c r="J10" i="1"/>
  <c r="C10" i="1"/>
  <c r="C9" i="1"/>
  <c r="J9" i="1" s="1"/>
  <c r="W12" i="12"/>
</calcChain>
</file>

<file path=xl/sharedStrings.xml><?xml version="1.0" encoding="utf-8"?>
<sst xmlns="http://schemas.openxmlformats.org/spreadsheetml/2006/main" count="1528" uniqueCount="674">
  <si>
    <t>Total</t>
  </si>
  <si>
    <t>Concrete</t>
  </si>
  <si>
    <t>Wooden</t>
  </si>
  <si>
    <t>Others</t>
  </si>
  <si>
    <t>연면적</t>
  </si>
  <si>
    <t>Commercial</t>
  </si>
  <si>
    <t xml:space="preserve">Public   </t>
  </si>
  <si>
    <t>Parcel</t>
  </si>
  <si>
    <t>Area</t>
  </si>
  <si>
    <t>Building land</t>
  </si>
  <si>
    <t>Natural</t>
  </si>
  <si>
    <t>Urban</t>
  </si>
  <si>
    <t>Residential</t>
  </si>
  <si>
    <t>Complex</t>
  </si>
  <si>
    <t>Number</t>
  </si>
  <si>
    <t>Note : Road area is insertion (is excluded from total area) from 2001</t>
  </si>
  <si>
    <t>Extension / reconstruction</t>
    <phoneticPr fontId="5" type="noConversion"/>
  </si>
  <si>
    <t>Masonry</t>
    <phoneticPr fontId="5" type="noConversion"/>
  </si>
  <si>
    <t>Length</t>
    <phoneticPr fontId="5" type="noConversion"/>
  </si>
  <si>
    <t>단위 : 동, ㎡</t>
    <phoneticPr fontId="5" type="noConversion"/>
  </si>
  <si>
    <t>단위 : 대</t>
    <phoneticPr fontId="5" type="noConversion"/>
  </si>
  <si>
    <t>Steelframe</t>
    <phoneticPr fontId="5" type="noConversion"/>
  </si>
  <si>
    <t>Ferroconcrete</t>
    <phoneticPr fontId="5" type="noConversion"/>
  </si>
  <si>
    <t>Building</t>
  </si>
  <si>
    <t>Floor area</t>
  </si>
  <si>
    <t>Unit : m, ㎡, %</t>
    <phoneticPr fontId="5" type="noConversion"/>
  </si>
  <si>
    <t>Unit : building, ㎡</t>
    <phoneticPr fontId="5" type="noConversion"/>
  </si>
  <si>
    <t>단위 : m, ㎡, %</t>
    <phoneticPr fontId="5" type="noConversion"/>
  </si>
  <si>
    <t>Highway</t>
    <phoneticPr fontId="5" type="noConversion"/>
  </si>
  <si>
    <t>Unit : each</t>
    <phoneticPr fontId="5" type="noConversion"/>
  </si>
  <si>
    <t>Year
Use</t>
    <phoneticPr fontId="5" type="noConversion"/>
  </si>
  <si>
    <t>20㎡ 이하</t>
  </si>
  <si>
    <t>230㎡ 초과</t>
  </si>
  <si>
    <t>단위 : 호수</t>
    <phoneticPr fontId="5" type="noConversion"/>
  </si>
  <si>
    <t>Unit : house</t>
    <phoneticPr fontId="5" type="noConversion"/>
  </si>
  <si>
    <t>동수</t>
  </si>
  <si>
    <t>Construction Machinery and Equipments</t>
    <phoneticPr fontId="5" type="noConversion"/>
  </si>
  <si>
    <t>Total</t>
    <phoneticPr fontId="5" type="noConversion"/>
  </si>
  <si>
    <t xml:space="preserve"> Building Construction Permits(Cont'd)</t>
    <phoneticPr fontId="5" type="noConversion"/>
  </si>
  <si>
    <t>Permits for Land Transaction</t>
    <phoneticPr fontId="25" type="noConversion"/>
  </si>
  <si>
    <t>단위 : 건, 천㎡</t>
    <phoneticPr fontId="5" type="noConversion"/>
  </si>
  <si>
    <t>Unit : case, 1,000㎡</t>
    <phoneticPr fontId="5" type="noConversion"/>
  </si>
  <si>
    <t>단위 : 필지수, 천㎡</t>
    <phoneticPr fontId="5" type="noConversion"/>
  </si>
  <si>
    <t>Unit : parcel, 1,000㎡</t>
    <phoneticPr fontId="5" type="noConversion"/>
  </si>
  <si>
    <t>By use</t>
    <phoneticPr fontId="5" type="noConversion"/>
  </si>
  <si>
    <t>Subject to urban planning zone</t>
    <phoneticPr fontId="5" type="noConversion"/>
  </si>
  <si>
    <t>Residential zone</t>
    <phoneticPr fontId="5" type="noConversion"/>
  </si>
  <si>
    <t xml:space="preserve">Commercial zone </t>
    <phoneticPr fontId="5" type="noConversion"/>
  </si>
  <si>
    <t>Industrial zone</t>
    <phoneticPr fontId="5" type="noConversion"/>
  </si>
  <si>
    <t>Greenbelt</t>
    <phoneticPr fontId="5" type="noConversion"/>
  </si>
  <si>
    <t>Area of restricted development</t>
    <phoneticPr fontId="5" type="noConversion"/>
  </si>
  <si>
    <t>Non-designated zone</t>
    <phoneticPr fontId="5" type="noConversion"/>
  </si>
  <si>
    <t>Land Transactions by Use and Purpose(Cont'd)</t>
    <phoneticPr fontId="25" type="noConversion"/>
  </si>
  <si>
    <t>By purpose</t>
    <phoneticPr fontId="5" type="noConversion"/>
  </si>
  <si>
    <t>Management area</t>
    <phoneticPr fontId="5" type="noConversion"/>
  </si>
  <si>
    <t>Agricultural &amp; forest area</t>
    <phoneticPr fontId="5" type="noConversion"/>
  </si>
  <si>
    <t>Natural environment preservation area</t>
    <phoneticPr fontId="5" type="noConversion"/>
  </si>
  <si>
    <t>Dry paddy</t>
    <phoneticPr fontId="5" type="noConversion"/>
  </si>
  <si>
    <t>Rice paddy</t>
    <phoneticPr fontId="5" type="noConversion"/>
  </si>
  <si>
    <t>Forest field</t>
    <phoneticPr fontId="5" type="noConversion"/>
  </si>
  <si>
    <t>Factory site</t>
    <phoneticPr fontId="5" type="noConversion"/>
  </si>
  <si>
    <t>Roads</t>
    <phoneticPr fontId="25" type="noConversion"/>
  </si>
  <si>
    <t>Roads(Cont'd)</t>
    <phoneticPr fontId="25" type="noConversion"/>
  </si>
  <si>
    <t>단위 : m</t>
    <phoneticPr fontId="5" type="noConversion"/>
  </si>
  <si>
    <t>Unit : m</t>
    <phoneticPr fontId="5" type="noConversion"/>
  </si>
  <si>
    <t>Roads(by size)</t>
    <phoneticPr fontId="5" type="noConversion"/>
  </si>
  <si>
    <t>Avenues</t>
    <phoneticPr fontId="5" type="noConversion"/>
  </si>
  <si>
    <t>Streets</t>
    <phoneticPr fontId="5" type="noConversion"/>
  </si>
  <si>
    <t>Roads</t>
    <phoneticPr fontId="5" type="noConversion"/>
  </si>
  <si>
    <t>Paths</t>
    <phoneticPr fontId="5" type="noConversion"/>
  </si>
  <si>
    <t>Squares(Number)</t>
    <phoneticPr fontId="5" type="noConversion"/>
  </si>
  <si>
    <t>Sub-total</t>
    <phoneticPr fontId="5" type="noConversion"/>
  </si>
  <si>
    <t>단위 : 개소, m</t>
    <phoneticPr fontId="5" type="noConversion"/>
  </si>
  <si>
    <t>Expressway</t>
    <phoneticPr fontId="5" type="noConversion"/>
  </si>
  <si>
    <t>Metropolitan city road</t>
    <phoneticPr fontId="5" type="noConversion"/>
  </si>
  <si>
    <t>Bridges</t>
    <phoneticPr fontId="5" type="noConversion"/>
  </si>
  <si>
    <t>Housing Units by Floor Space</t>
    <phoneticPr fontId="5" type="noConversion"/>
  </si>
  <si>
    <t>단위 : 가구, 호</t>
    <phoneticPr fontId="5" type="noConversion"/>
  </si>
  <si>
    <t>Unit : household, house</t>
    <phoneticPr fontId="5" type="noConversion"/>
  </si>
  <si>
    <t>No. of general households</t>
    <phoneticPr fontId="5" type="noConversion"/>
  </si>
  <si>
    <t>Specific Use Area</t>
    <phoneticPr fontId="5" type="noConversion"/>
  </si>
  <si>
    <t>Urban area</t>
    <phoneticPr fontId="5" type="noConversion"/>
  </si>
  <si>
    <t>Green zone</t>
    <phoneticPr fontId="5" type="noConversion"/>
  </si>
  <si>
    <t>Urban</t>
    <phoneticPr fontId="5" type="noConversion"/>
  </si>
  <si>
    <t>Rural</t>
    <phoneticPr fontId="5" type="noConversion"/>
  </si>
  <si>
    <t>Grand 
Total</t>
    <phoneticPr fontId="5" type="noConversion"/>
  </si>
  <si>
    <t>1st Exclusive</t>
    <phoneticPr fontId="5" type="noConversion"/>
  </si>
  <si>
    <t>2nd Exclusive</t>
    <phoneticPr fontId="5" type="noConversion"/>
  </si>
  <si>
    <t>1st General</t>
    <phoneticPr fontId="5" type="noConversion"/>
  </si>
  <si>
    <t>2nd General</t>
    <phoneticPr fontId="5" type="noConversion"/>
  </si>
  <si>
    <t>3rd General</t>
    <phoneticPr fontId="5" type="noConversion"/>
  </si>
  <si>
    <t>Semi residential</t>
    <phoneticPr fontId="5" type="noConversion"/>
  </si>
  <si>
    <t>Central</t>
    <phoneticPr fontId="5" type="noConversion"/>
  </si>
  <si>
    <t>General</t>
    <phoneticPr fontId="5" type="noConversion"/>
  </si>
  <si>
    <t>Exclusive</t>
    <phoneticPr fontId="5" type="noConversion"/>
  </si>
  <si>
    <t>Mixed</t>
    <phoneticPr fontId="5" type="noConversion"/>
  </si>
  <si>
    <t>Preser-ved</t>
    <phoneticPr fontId="5" type="noConversion"/>
  </si>
  <si>
    <t>Natural</t>
    <phoneticPr fontId="5" type="noConversion"/>
  </si>
  <si>
    <t>Production management area</t>
    <phoneticPr fontId="5" type="noConversion"/>
  </si>
  <si>
    <t>Preservation management area</t>
    <phoneticPr fontId="5" type="noConversion"/>
  </si>
  <si>
    <t>Land by Purpose</t>
    <phoneticPr fontId="5" type="noConversion"/>
  </si>
  <si>
    <t>단위 : ㎢</t>
    <phoneticPr fontId="5" type="noConversion"/>
  </si>
  <si>
    <t>Unit : ㎢</t>
    <phoneticPr fontId="5" type="noConversion"/>
  </si>
  <si>
    <t>Year</t>
    <phoneticPr fontId="5" type="noConversion"/>
  </si>
  <si>
    <t>Others</t>
    <phoneticPr fontId="5" type="noConversion"/>
  </si>
  <si>
    <t>Parks</t>
    <phoneticPr fontId="5" type="noConversion"/>
  </si>
  <si>
    <t>Parks(Cont'd)</t>
    <phoneticPr fontId="5" type="noConversion"/>
  </si>
  <si>
    <t>단위 : 개소, 천㎡</t>
    <phoneticPr fontId="5" type="noConversion"/>
  </si>
  <si>
    <t>Unit : number, 1,000㎡</t>
    <phoneticPr fontId="5" type="noConversion"/>
  </si>
  <si>
    <t>Urban natural park zone</t>
    <phoneticPr fontId="5" type="noConversion"/>
  </si>
  <si>
    <t>National park</t>
    <phoneticPr fontId="5" type="noConversion"/>
  </si>
  <si>
    <t>Provincial</t>
    <phoneticPr fontId="5" type="noConversion"/>
  </si>
  <si>
    <t>Gu &amp; Gun</t>
    <phoneticPr fontId="5" type="noConversion"/>
  </si>
  <si>
    <t>National</t>
    <phoneticPr fontId="5" type="noConversion"/>
  </si>
  <si>
    <t>Children's</t>
    <phoneticPr fontId="5" type="noConversion"/>
  </si>
  <si>
    <t>Mini</t>
    <phoneticPr fontId="5" type="noConversion"/>
  </si>
  <si>
    <t>Neighborhood</t>
    <phoneticPr fontId="5" type="noConversion"/>
  </si>
  <si>
    <t>Historical</t>
    <phoneticPr fontId="5" type="noConversion"/>
  </si>
  <si>
    <t>Cultural</t>
    <phoneticPr fontId="5" type="noConversion"/>
  </si>
  <si>
    <t>Waterside</t>
    <phoneticPr fontId="5" type="noConversion"/>
  </si>
  <si>
    <t>Grave yard</t>
    <phoneticPr fontId="5" type="noConversion"/>
  </si>
  <si>
    <t>Sports</t>
    <phoneticPr fontId="5" type="noConversion"/>
  </si>
  <si>
    <t>Number</t>
    <phoneticPr fontId="5" type="noConversion"/>
  </si>
  <si>
    <t xml:space="preserve">
Total</t>
    <phoneticPr fontId="5" type="noConversion"/>
  </si>
  <si>
    <t xml:space="preserve">
Detached dwelling</t>
    <phoneticPr fontId="5" type="noConversion"/>
  </si>
  <si>
    <t xml:space="preserve">
Apartment</t>
    <phoneticPr fontId="5" type="noConversion"/>
  </si>
  <si>
    <t xml:space="preserve">
Non-housing units</t>
    <phoneticPr fontId="5" type="noConversion"/>
  </si>
  <si>
    <t>20 ~ 40㎡</t>
    <phoneticPr fontId="5" type="noConversion"/>
  </si>
  <si>
    <t>40 ~ 60㎡</t>
    <phoneticPr fontId="5" type="noConversion"/>
  </si>
  <si>
    <t>60 ~ 85㎡</t>
    <phoneticPr fontId="5" type="noConversion"/>
  </si>
  <si>
    <t>85 ~ 100㎡</t>
    <phoneticPr fontId="5" type="noConversion"/>
  </si>
  <si>
    <t>100 ~ 130㎡</t>
    <phoneticPr fontId="5" type="noConversion"/>
  </si>
  <si>
    <t>130 ~ 165㎡</t>
    <phoneticPr fontId="5" type="noConversion"/>
  </si>
  <si>
    <t>165 ~ 230㎡</t>
    <phoneticPr fontId="5" type="noConversion"/>
  </si>
  <si>
    <t>동수</t>
    <phoneticPr fontId="5" type="noConversion"/>
  </si>
  <si>
    <t>주거용</t>
    <phoneticPr fontId="5" type="noConversion"/>
  </si>
  <si>
    <t>상업용</t>
    <phoneticPr fontId="5" type="noConversion"/>
  </si>
  <si>
    <t>농수산용</t>
    <phoneticPr fontId="5" type="noConversion"/>
  </si>
  <si>
    <t>Farming &amp;
Fishery</t>
    <phoneticPr fontId="5" type="noConversion"/>
  </si>
  <si>
    <t>공업용</t>
    <phoneticPr fontId="5" type="noConversion"/>
  </si>
  <si>
    <t>공공용</t>
    <phoneticPr fontId="5" type="noConversion"/>
  </si>
  <si>
    <t>교육/
사회용</t>
    <phoneticPr fontId="5" type="noConversion"/>
  </si>
  <si>
    <t>기타</t>
    <phoneticPr fontId="5" type="noConversion"/>
  </si>
  <si>
    <t>Total</t>
    <phoneticPr fontId="5" type="noConversion"/>
  </si>
  <si>
    <t>Unpaved</t>
    <phoneticPr fontId="5" type="noConversion"/>
  </si>
  <si>
    <t>Concrete</t>
    <phoneticPr fontId="5" type="noConversion"/>
  </si>
  <si>
    <t>Year</t>
    <phoneticPr fontId="5" type="noConversion"/>
  </si>
  <si>
    <t xml:space="preserve">
Total</t>
    <phoneticPr fontId="5" type="noConversion"/>
  </si>
  <si>
    <t xml:space="preserve">
Loaders</t>
    <phoneticPr fontId="5" type="noConversion"/>
  </si>
  <si>
    <t xml:space="preserve">
Forklifts</t>
    <phoneticPr fontId="5" type="noConversion"/>
  </si>
  <si>
    <t xml:space="preserve">
Scrapers</t>
    <phoneticPr fontId="5" type="noConversion"/>
  </si>
  <si>
    <t>Dump truck</t>
    <phoneticPr fontId="5" type="noConversion"/>
  </si>
  <si>
    <t xml:space="preserve">
Cranes</t>
    <phoneticPr fontId="5" type="noConversion"/>
  </si>
  <si>
    <t>Motor graders</t>
    <phoneticPr fontId="5" type="noConversion"/>
  </si>
  <si>
    <t xml:space="preserve">
Rollers</t>
    <phoneticPr fontId="5" type="noConversion"/>
  </si>
  <si>
    <t xml:space="preserve">
Finishers</t>
    <phoneticPr fontId="5" type="noConversion"/>
  </si>
  <si>
    <t>Mixer Trucks</t>
    <phoneticPr fontId="5" type="noConversion"/>
  </si>
  <si>
    <t xml:space="preserve">
Pumps</t>
    <phoneticPr fontId="5" type="noConversion"/>
  </si>
  <si>
    <t>Mixing plants</t>
    <phoneticPr fontId="5" type="noConversion"/>
  </si>
  <si>
    <t>Aggregate distrivutors</t>
    <phoneticPr fontId="5" type="noConversion"/>
  </si>
  <si>
    <t xml:space="preserve">
Crushers</t>
    <phoneticPr fontId="5" type="noConversion"/>
  </si>
  <si>
    <t>Compre
-ssors</t>
    <phoneticPr fontId="5" type="noConversion"/>
  </si>
  <si>
    <t>Rock drills</t>
    <phoneticPr fontId="5" type="noConversion"/>
  </si>
  <si>
    <t xml:space="preserve">
Others</t>
    <phoneticPr fontId="5" type="noConversion"/>
  </si>
  <si>
    <t>Number of houses by type of housing unit</t>
    <phoneticPr fontId="5" type="noConversion"/>
  </si>
  <si>
    <t>Year
Dong</t>
    <phoneticPr fontId="5" type="noConversion"/>
  </si>
  <si>
    <t>자료 : 민원지적과</t>
    <phoneticPr fontId="5" type="noConversion"/>
  </si>
  <si>
    <t>Year
Dong</t>
    <phoneticPr fontId="5" type="noConversion"/>
  </si>
  <si>
    <t>Year</t>
    <phoneticPr fontId="5" type="noConversion"/>
  </si>
  <si>
    <t>자료 : 도시과</t>
    <phoneticPr fontId="5" type="noConversion"/>
  </si>
  <si>
    <t>자료 : 공원녹지과</t>
    <phoneticPr fontId="5" type="noConversion"/>
  </si>
  <si>
    <t>Year</t>
    <phoneticPr fontId="5" type="noConversion"/>
  </si>
  <si>
    <t>자료 : 건설과</t>
    <phoneticPr fontId="5" type="noConversion"/>
  </si>
  <si>
    <r>
      <rPr>
        <sz val="11"/>
        <color theme="1"/>
        <rFont val="나눔명조"/>
        <family val="1"/>
        <charset val="129"/>
      </rPr>
      <t>주택보급률</t>
    </r>
    <r>
      <rPr>
        <sz val="11"/>
        <color theme="1"/>
        <rFont val="Arial Narrow"/>
        <family val="2"/>
      </rPr>
      <t>(%)</t>
    </r>
    <phoneticPr fontId="5" type="noConversion"/>
  </si>
  <si>
    <r>
      <rPr>
        <sz val="11"/>
        <color theme="1"/>
        <rFont val="나눔명조"/>
        <family val="1"/>
        <charset val="129"/>
      </rPr>
      <t>아파트</t>
    </r>
    <phoneticPr fontId="5" type="noConversion"/>
  </si>
  <si>
    <r>
      <rPr>
        <sz val="11"/>
        <color theme="1"/>
        <rFont val="나눔명조"/>
        <family val="1"/>
        <charset val="129"/>
      </rPr>
      <t>연립주택</t>
    </r>
    <phoneticPr fontId="5" type="noConversion"/>
  </si>
  <si>
    <r>
      <rPr>
        <sz val="11"/>
        <color theme="1"/>
        <rFont val="나눔명조"/>
        <family val="1"/>
        <charset val="129"/>
      </rPr>
      <t>다세대주택</t>
    </r>
    <phoneticPr fontId="5" type="noConversion"/>
  </si>
  <si>
    <r>
      <rPr>
        <sz val="11"/>
        <color theme="1"/>
        <rFont val="나눔명조"/>
        <family val="1"/>
        <charset val="129"/>
      </rPr>
      <t>비거주용
건물내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나눔명조"/>
        <family val="1"/>
        <charset val="129"/>
      </rPr>
      <t>주택</t>
    </r>
    <phoneticPr fontId="5" type="noConversion"/>
  </si>
  <si>
    <r>
      <rPr>
        <sz val="11"/>
        <color indexed="8"/>
        <rFont val="나눔명조"/>
        <family val="1"/>
        <charset val="129"/>
      </rPr>
      <t>다가구주택</t>
    </r>
    <phoneticPr fontId="5" type="noConversion"/>
  </si>
  <si>
    <r>
      <t>Housing supply rate (B)/(A)</t>
    </r>
    <r>
      <rPr>
        <sz val="11"/>
        <color theme="1"/>
        <rFont val="나눔명조"/>
        <family val="1"/>
        <charset val="129"/>
      </rPr>
      <t>＊</t>
    </r>
    <r>
      <rPr>
        <sz val="11"/>
        <color theme="1"/>
        <rFont val="Arial Narrow"/>
        <family val="2"/>
      </rPr>
      <t>100</t>
    </r>
    <phoneticPr fontId="5" type="noConversion"/>
  </si>
  <si>
    <t>Apartments</t>
    <phoneticPr fontId="5" type="noConversion"/>
  </si>
  <si>
    <t>House within commercial building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</si>
  <si>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</si>
  <si>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t>Year</t>
    <phoneticPr fontId="5" type="noConversion"/>
  </si>
  <si>
    <r>
      <t xml:space="preserve">주    : 1) </t>
    </r>
    <r>
      <rPr>
        <sz val="8.5"/>
        <color indexed="8"/>
        <rFont val="바탕"/>
        <family val="1"/>
        <charset val="129"/>
      </rPr>
      <t>일반가구를 대상으로 집계(비혈연가구, 1인가구 포함), 단, 집단가구(6인이상 비혈연가구, 기숙사, 사회시설 등) 및 외국인 가구는 제외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</si>
  <si>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면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Floor Space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</si>
  <si>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</si>
  <si>
    <r>
      <rPr>
        <sz val="11"/>
        <color indexed="8"/>
        <rFont val="나눔명조"/>
        <family val="1"/>
        <charset val="129"/>
      </rPr>
      <t>단독주택</t>
    </r>
  </si>
  <si>
    <r>
      <rPr>
        <sz val="11"/>
        <color indexed="8"/>
        <rFont val="나눔명조"/>
        <family val="1"/>
        <charset val="129"/>
      </rPr>
      <t>아파트</t>
    </r>
  </si>
  <si>
    <r>
      <rPr>
        <sz val="11"/>
        <color indexed="8"/>
        <rFont val="나눔명조"/>
        <family val="1"/>
        <charset val="129"/>
      </rPr>
      <t>연립주택</t>
    </r>
  </si>
  <si>
    <r>
      <rPr>
        <sz val="11"/>
        <color indexed="8"/>
        <rFont val="나눔명조"/>
        <family val="1"/>
        <charset val="129"/>
      </rPr>
      <t>다세대주택</t>
    </r>
  </si>
  <si>
    <r>
      <rPr>
        <sz val="11"/>
        <color indexed="8"/>
        <rFont val="나눔명조"/>
        <family val="1"/>
        <charset val="129"/>
      </rPr>
      <t>비거주용건물내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</si>
  <si>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Use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</si>
  <si>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</si>
  <si>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나눔명조"/>
        <family val="1"/>
        <charset val="129"/>
      </rPr>
      <t>별
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</si>
  <si>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신축</t>
    </r>
    <r>
      <rPr>
        <sz val="11"/>
        <color indexed="8"/>
        <rFont val="Arial Narrow"/>
        <family val="2"/>
      </rPr>
      <t xml:space="preserve">  New builing</t>
    </r>
    <phoneticPr fontId="5" type="noConversion"/>
  </si>
  <si>
    <r>
      <t xml:space="preserve"> </t>
    </r>
    <r>
      <rPr>
        <sz val="11"/>
        <color indexed="8"/>
        <rFont val="나눔명조"/>
        <family val="1"/>
        <charset val="129"/>
      </rPr>
      <t>증축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개축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이전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대수선</t>
    </r>
    <phoneticPr fontId="5" type="noConversion"/>
  </si>
  <si>
    <r>
      <rPr>
        <sz val="11"/>
        <color indexed="8"/>
        <rFont val="나눔명조"/>
        <family val="1"/>
        <charset val="129"/>
      </rPr>
      <t>용도변경</t>
    </r>
    <r>
      <rPr>
        <sz val="11"/>
        <color indexed="8"/>
        <rFont val="Arial Narrow"/>
        <family val="2"/>
      </rPr>
      <t xml:space="preserve">  Change of use</t>
    </r>
    <phoneticPr fontId="5" type="noConversion"/>
  </si>
  <si>
    <r>
      <rPr>
        <sz val="11"/>
        <color indexed="8"/>
        <rFont val="나눔명조"/>
        <family val="1"/>
        <charset val="129"/>
      </rPr>
      <t>콘크리트</t>
    </r>
  </si>
  <si>
    <r>
      <rPr>
        <sz val="11"/>
        <color indexed="8"/>
        <rFont val="나눔명조"/>
        <family val="1"/>
        <charset val="129"/>
      </rPr>
      <t>철골</t>
    </r>
    <phoneticPr fontId="5" type="noConversion"/>
  </si>
  <si>
    <r>
      <rPr>
        <sz val="11"/>
        <color indexed="8"/>
        <rFont val="나눔명조"/>
        <family val="1"/>
        <charset val="129"/>
      </rPr>
      <t>조적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</si>
  <si>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>철골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철근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</si>
  <si>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phoneticPr fontId="5" type="noConversion"/>
  </si>
  <si>
    <r>
      <rPr>
        <sz val="11"/>
        <color indexed="8"/>
        <rFont val="나눔명조"/>
        <family val="1"/>
        <charset val="129"/>
      </rPr>
      <t>철골</t>
    </r>
  </si>
  <si>
    <t>Factory</t>
    <phoneticPr fontId="5" type="noConversion"/>
  </si>
  <si>
    <t>Education-al/
Social</t>
    <phoneticPr fontId="5" type="noConversion"/>
  </si>
  <si>
    <t>Steelframe</t>
    <phoneticPr fontId="5" type="noConversion"/>
  </si>
  <si>
    <t>Masonry</t>
    <phoneticPr fontId="5" type="noConversion"/>
  </si>
  <si>
    <r>
      <rPr>
        <sz val="11"/>
        <color indexed="8"/>
        <rFont val="나눔명조"/>
        <family val="1"/>
        <charset val="129"/>
      </rPr>
      <t>일반가구수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>(A)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</si>
  <si>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</si>
  <si>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5" type="noConversion"/>
  </si>
  <si>
    <r>
      <rPr>
        <sz val="11"/>
        <color indexed="8"/>
        <rFont val="나눔명조"/>
        <family val="1"/>
        <charset val="129"/>
      </rPr>
      <t>불허가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내용</t>
    </r>
    <r>
      <rPr>
        <sz val="11"/>
        <color indexed="8"/>
        <rFont val="Arial Narrow"/>
        <family val="2"/>
      </rPr>
      <t xml:space="preserve"> Non-Permitted contents</t>
    </r>
    <phoneticPr fontId="5" type="noConversion"/>
  </si>
  <si>
    <r>
      <rPr>
        <sz val="11"/>
        <color indexed="8"/>
        <rFont val="나눔명조"/>
        <family val="1"/>
        <charset val="129"/>
      </rPr>
      <t>계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</si>
  <si>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>이용목적</t>
    </r>
    <r>
      <rPr>
        <sz val="11"/>
        <color indexed="8"/>
        <rFont val="Arial Narrow"/>
        <family val="2"/>
      </rPr>
      <t xml:space="preserve"> Land use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</si>
  <si>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Others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</si>
  <si>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건수
</t>
    </r>
    <r>
      <rPr>
        <sz val="11"/>
        <color indexed="8"/>
        <rFont val="Arial Narrow"/>
        <family val="2"/>
      </rPr>
      <t>Cases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</si>
  <si>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면적
</t>
    </r>
    <r>
      <rPr>
        <sz val="11"/>
        <color indexed="8"/>
        <rFont val="Arial Narrow"/>
        <family val="2"/>
      </rPr>
      <t>Area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</si>
  <si>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건수
</t>
    </r>
    <r>
      <rPr>
        <sz val="11"/>
        <color indexed="8"/>
        <rFont val="Arial Narrow"/>
        <family val="2"/>
      </rPr>
      <t>Cases</t>
    </r>
  </si>
  <si>
    <r>
      <rPr>
        <sz val="11"/>
        <color indexed="8"/>
        <rFont val="나눔명조"/>
        <family val="1"/>
        <charset val="129"/>
      </rPr>
      <t xml:space="preserve">면적
</t>
    </r>
    <r>
      <rPr>
        <sz val="11"/>
        <color indexed="8"/>
        <rFont val="Arial Narrow"/>
        <family val="2"/>
      </rPr>
      <t>Area</t>
    </r>
  </si>
  <si>
    <r>
      <rPr>
        <sz val="11"/>
        <color theme="1"/>
        <rFont val="나눔명조"/>
        <family val="1"/>
        <charset val="129"/>
      </rPr>
      <t xml:space="preserve">건수
</t>
    </r>
    <r>
      <rPr>
        <sz val="11"/>
        <color theme="1"/>
        <rFont val="Arial Narrow"/>
        <family val="2"/>
      </rPr>
      <t>Cases</t>
    </r>
  </si>
  <si>
    <r>
      <rPr>
        <sz val="11"/>
        <color theme="1"/>
        <rFont val="나눔명조"/>
        <family val="1"/>
        <charset val="129"/>
      </rPr>
      <t xml:space="preserve">면적
</t>
    </r>
    <r>
      <rPr>
        <sz val="11"/>
        <color theme="1"/>
        <rFont val="Arial Narrow"/>
        <family val="2"/>
      </rPr>
      <t>Area</t>
    </r>
  </si>
  <si>
    <r>
      <rPr>
        <sz val="11"/>
        <color indexed="8"/>
        <rFont val="나눔명조"/>
        <family val="1"/>
        <charset val="129"/>
      </rPr>
      <t xml:space="preserve">허가
</t>
    </r>
    <r>
      <rPr>
        <sz val="11"/>
        <color indexed="8"/>
        <rFont val="Arial Narrow"/>
        <family val="2"/>
      </rPr>
      <t>Permit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</si>
  <si>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</si>
  <si>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용도지역별</t>
    </r>
    <phoneticPr fontId="5" type="noConversion"/>
  </si>
  <si>
    <r>
      <rPr>
        <sz val="11"/>
        <color indexed="8"/>
        <rFont val="나눔명조"/>
        <family val="1"/>
        <charset val="129"/>
      </rPr>
      <t>도시계획구역내</t>
    </r>
    <phoneticPr fontId="5" type="noConversion"/>
  </si>
  <si>
    <r>
      <rPr>
        <sz val="11"/>
        <color indexed="8"/>
        <rFont val="나눔명조"/>
        <family val="1"/>
        <charset val="129"/>
      </rPr>
      <t>주거지역</t>
    </r>
    <phoneticPr fontId="5" type="noConversion"/>
  </si>
  <si>
    <r>
      <rPr>
        <sz val="11"/>
        <color indexed="8"/>
        <rFont val="나눔명조"/>
        <family val="1"/>
        <charset val="129"/>
      </rPr>
      <t>상업지역</t>
    </r>
    <phoneticPr fontId="5" type="noConversion"/>
  </si>
  <si>
    <r>
      <rPr>
        <sz val="11"/>
        <color indexed="8"/>
        <rFont val="나눔명조"/>
        <family val="1"/>
        <charset val="129"/>
      </rPr>
      <t>공업지역</t>
    </r>
    <phoneticPr fontId="5" type="noConversion"/>
  </si>
  <si>
    <r>
      <rPr>
        <sz val="11"/>
        <color indexed="8"/>
        <rFont val="나눔명조"/>
        <family val="1"/>
        <charset val="129"/>
      </rPr>
      <t>녹지지역</t>
    </r>
  </si>
  <si>
    <r>
      <rPr>
        <sz val="11"/>
        <color indexed="8"/>
        <rFont val="나눔명조"/>
        <family val="1"/>
        <charset val="129"/>
      </rPr>
      <t>개발제한구역</t>
    </r>
  </si>
  <si>
    <r>
      <rPr>
        <sz val="11"/>
        <color indexed="8"/>
        <rFont val="나눔명조"/>
        <family val="1"/>
        <charset val="129"/>
      </rPr>
      <t>용도미지정구역</t>
    </r>
  </si>
  <si>
    <r>
      <rPr>
        <sz val="11"/>
        <color indexed="8"/>
        <rFont val="나눔명조"/>
        <family val="1"/>
        <charset val="129"/>
      </rPr>
      <t>필지수</t>
    </r>
  </si>
  <si>
    <r>
      <rPr>
        <sz val="11"/>
        <color indexed="8"/>
        <rFont val="나눔명조"/>
        <family val="1"/>
        <charset val="129"/>
      </rPr>
      <t>면적</t>
    </r>
  </si>
  <si>
    <t>Parcel</t>
    <phoneticPr fontId="5" type="noConversion"/>
  </si>
  <si>
    <t>Area</t>
    <phoneticPr fontId="5" type="noConversion"/>
  </si>
  <si>
    <t>Parcel</t>
    <phoneticPr fontId="5" type="noConversion"/>
  </si>
  <si>
    <t>Parcel</t>
    <phoneticPr fontId="5" type="noConversion"/>
  </si>
  <si>
    <t>Area</t>
    <phoneticPr fontId="5" type="noConversion"/>
  </si>
  <si>
    <t>Area</t>
    <phoneticPr fontId="5" type="noConversion"/>
  </si>
  <si>
    <r>
      <rPr>
        <sz val="11"/>
        <color indexed="8"/>
        <rFont val="나눔명조"/>
        <family val="1"/>
        <charset val="129"/>
      </rPr>
      <t>용도지역별</t>
    </r>
    <r>
      <rPr>
        <sz val="11"/>
        <color indexed="8"/>
        <rFont val="Arial Narrow"/>
        <family val="2"/>
      </rPr>
      <t xml:space="preserve">  By use</t>
    </r>
    <phoneticPr fontId="5" type="noConversion"/>
  </si>
  <si>
    <r>
      <rPr>
        <sz val="11"/>
        <color indexed="8"/>
        <rFont val="나눔명조"/>
        <family val="1"/>
        <charset val="129"/>
      </rPr>
      <t>지목별</t>
    </r>
    <phoneticPr fontId="5" type="noConversion"/>
  </si>
  <si>
    <r>
      <rPr>
        <sz val="11"/>
        <color indexed="8"/>
        <rFont val="나눔명조"/>
        <family val="1"/>
        <charset val="129"/>
      </rPr>
      <t>도시계획구역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외</t>
    </r>
    <r>
      <rPr>
        <sz val="11"/>
        <color indexed="8"/>
        <rFont val="Arial Narrow"/>
        <family val="2"/>
      </rPr>
      <t xml:space="preserve"> Not Subject to urban planning zone</t>
    </r>
    <phoneticPr fontId="5" type="noConversion"/>
  </si>
  <si>
    <r>
      <rPr>
        <sz val="11"/>
        <color indexed="8"/>
        <rFont val="나눔명조"/>
        <family val="1"/>
        <charset val="129"/>
      </rPr>
      <t>관리지역</t>
    </r>
    <phoneticPr fontId="5" type="noConversion"/>
  </si>
  <si>
    <r>
      <rPr>
        <sz val="11"/>
        <color indexed="8"/>
        <rFont val="나눔명조"/>
        <family val="1"/>
        <charset val="129"/>
      </rPr>
      <t>농림지역</t>
    </r>
    <phoneticPr fontId="5" type="noConversion"/>
  </si>
  <si>
    <r>
      <rPr>
        <sz val="11"/>
        <color indexed="8"/>
        <rFont val="나눔명조"/>
        <family val="1"/>
        <charset val="129"/>
      </rPr>
      <t>자연환경보전지역</t>
    </r>
    <phoneticPr fontId="5" type="noConversion"/>
  </si>
  <si>
    <r>
      <rPr>
        <sz val="11"/>
        <color indexed="8"/>
        <rFont val="나눔명조"/>
        <family val="1"/>
        <charset val="129"/>
      </rPr>
      <t>전</t>
    </r>
  </si>
  <si>
    <r>
      <rPr>
        <sz val="11"/>
        <color indexed="8"/>
        <rFont val="나눔명조"/>
        <family val="1"/>
        <charset val="129"/>
      </rPr>
      <t>답</t>
    </r>
  </si>
  <si>
    <r>
      <rPr>
        <sz val="11"/>
        <color indexed="8"/>
        <rFont val="나눔명조"/>
        <family val="1"/>
        <charset val="129"/>
      </rPr>
      <t>대지</t>
    </r>
    <phoneticPr fontId="5" type="noConversion"/>
  </si>
  <si>
    <r>
      <rPr>
        <sz val="11"/>
        <color indexed="8"/>
        <rFont val="나눔명조"/>
        <family val="1"/>
        <charset val="129"/>
      </rPr>
      <t>임야</t>
    </r>
    <phoneticPr fontId="5" type="noConversion"/>
  </si>
  <si>
    <r>
      <rPr>
        <sz val="11"/>
        <color indexed="8"/>
        <rFont val="나눔명조"/>
        <family val="1"/>
        <charset val="129"/>
      </rPr>
      <t>공장용지</t>
    </r>
  </si>
  <si>
    <r>
      <rPr>
        <sz val="11"/>
        <color indexed="8"/>
        <rFont val="나눔명조"/>
        <family val="1"/>
        <charset val="129"/>
      </rPr>
      <t>기타</t>
    </r>
    <phoneticPr fontId="5" type="noConversion"/>
  </si>
  <si>
    <t>Parcel</t>
    <phoneticPr fontId="5" type="noConversion"/>
  </si>
  <si>
    <t>Area</t>
    <phoneticPr fontId="5" type="noConversion"/>
  </si>
  <si>
    <r>
      <rPr>
        <sz val="11"/>
        <color indexed="8"/>
        <rFont val="나눔명조"/>
        <family val="1"/>
        <charset val="129"/>
      </rPr>
      <t>인구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>)  Population</t>
    </r>
    <phoneticPr fontId="5" type="noConversion"/>
  </si>
  <si>
    <r>
      <rPr>
        <sz val="11"/>
        <rFont val="나눔명조"/>
        <family val="1"/>
        <charset val="129"/>
      </rPr>
      <t>용도지역
총합계</t>
    </r>
    <phoneticPr fontId="5" type="noConversion"/>
  </si>
  <si>
    <r>
      <rPr>
        <sz val="11"/>
        <color indexed="8"/>
        <rFont val="나눔명조"/>
        <family val="1"/>
        <charset val="129"/>
      </rPr>
      <t>도시지역</t>
    </r>
    <phoneticPr fontId="5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</si>
  <si>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</t>
    </r>
    <phoneticPr fontId="5" type="noConversion"/>
  </si>
  <si>
    <r>
      <rPr>
        <sz val="11"/>
        <rFont val="나눔명조"/>
        <family val="1"/>
        <charset val="129"/>
      </rPr>
      <t>도시지역</t>
    </r>
    <r>
      <rPr>
        <sz val="11"/>
        <rFont val="Arial Narrow"/>
        <family val="2"/>
      </rPr>
      <t xml:space="preserve">  Urban areas</t>
    </r>
    <phoneticPr fontId="5" type="noConversion"/>
  </si>
  <si>
    <r>
      <rPr>
        <sz val="11"/>
        <color indexed="8"/>
        <rFont val="나눔명조"/>
        <family val="1"/>
        <charset val="129"/>
      </rPr>
      <t>미지정</t>
    </r>
    <phoneticPr fontId="5" type="noConversion"/>
  </si>
  <si>
    <r>
      <rPr>
        <sz val="11"/>
        <color indexed="8"/>
        <rFont val="나눔명조"/>
        <family val="1"/>
        <charset val="129"/>
      </rPr>
      <t>비도시지역</t>
    </r>
    <r>
      <rPr>
        <sz val="11"/>
        <color indexed="8"/>
        <rFont val="Arial Narrow"/>
        <family val="2"/>
      </rPr>
      <t>(A)  Rural area</t>
    </r>
    <phoneticPr fontId="5" type="noConversion"/>
  </si>
  <si>
    <r>
      <rPr>
        <sz val="11"/>
        <color indexed="8"/>
        <rFont val="나눔명조"/>
        <family val="1"/>
        <charset val="129"/>
      </rPr>
      <t>도시지역인구</t>
    </r>
    <r>
      <rPr>
        <vertAlign val="superscript"/>
        <sz val="11"/>
        <color indexed="8"/>
        <rFont val="Arial Narrow"/>
        <family val="2"/>
      </rPr>
      <t>1)</t>
    </r>
    <phoneticPr fontId="5" type="noConversion"/>
  </si>
  <si>
    <r>
      <rPr>
        <sz val="11"/>
        <color indexed="8"/>
        <rFont val="나눔명조"/>
        <family val="1"/>
        <charset val="129"/>
      </rPr>
      <t>비도시지역인구</t>
    </r>
    <r>
      <rPr>
        <vertAlign val="superscript"/>
        <sz val="11"/>
        <color indexed="8"/>
        <rFont val="Arial Narrow"/>
        <family val="2"/>
      </rPr>
      <t>1)</t>
    </r>
    <phoneticPr fontId="5" type="noConversion"/>
  </si>
  <si>
    <r>
      <rPr>
        <sz val="11"/>
        <color indexed="8"/>
        <rFont val="나눔명조"/>
        <family val="1"/>
        <charset val="129"/>
      </rPr>
      <t>주거지역</t>
    </r>
    <r>
      <rPr>
        <sz val="11"/>
        <color indexed="8"/>
        <rFont val="Arial Narrow"/>
        <family val="2"/>
      </rPr>
      <t xml:space="preserve">  Residential zone</t>
    </r>
    <phoneticPr fontId="5" type="noConversion"/>
  </si>
  <si>
    <r>
      <rPr>
        <sz val="11"/>
        <color indexed="8"/>
        <rFont val="나눔명조"/>
        <family val="1"/>
        <charset val="129"/>
      </rPr>
      <t>상업지역</t>
    </r>
    <r>
      <rPr>
        <sz val="11"/>
        <color indexed="8"/>
        <rFont val="Arial Narrow"/>
        <family val="2"/>
      </rPr>
      <t xml:space="preserve">  Commercial  zone</t>
    </r>
    <phoneticPr fontId="5" type="noConversion"/>
  </si>
  <si>
    <r>
      <rPr>
        <sz val="11"/>
        <color indexed="8"/>
        <rFont val="나눔명조"/>
        <family val="1"/>
        <charset val="129"/>
      </rPr>
      <t>공업지역</t>
    </r>
    <r>
      <rPr>
        <sz val="11"/>
        <color indexed="8"/>
        <rFont val="Arial Narrow"/>
        <family val="2"/>
      </rPr>
      <t xml:space="preserve">  Industrial zone</t>
    </r>
    <phoneticPr fontId="5" type="noConversion"/>
  </si>
  <si>
    <r>
      <rPr>
        <sz val="11"/>
        <color indexed="8"/>
        <rFont val="나눔명조"/>
        <family val="1"/>
        <charset val="129"/>
      </rPr>
      <t>녹지지역</t>
    </r>
    <phoneticPr fontId="5" type="noConversion"/>
  </si>
  <si>
    <r>
      <rPr>
        <sz val="11"/>
        <color indexed="8"/>
        <rFont val="나눔명조"/>
        <family val="1"/>
        <charset val="129"/>
      </rPr>
      <t>계획
관리지역</t>
    </r>
    <phoneticPr fontId="5" type="noConversion"/>
  </si>
  <si>
    <r>
      <rPr>
        <sz val="11"/>
        <color indexed="8"/>
        <rFont val="나눔명조"/>
        <family val="1"/>
        <charset val="129"/>
      </rPr>
      <t>생산
관리지역</t>
    </r>
    <phoneticPr fontId="5" type="noConversion"/>
  </si>
  <si>
    <r>
      <rPr>
        <sz val="11"/>
        <color indexed="8"/>
        <rFont val="나눔명조"/>
        <family val="1"/>
        <charset val="129"/>
      </rPr>
      <t>보전
관리지역</t>
    </r>
    <phoneticPr fontId="5" type="noConversion"/>
  </si>
  <si>
    <r>
      <rPr>
        <sz val="11"/>
        <color indexed="8"/>
        <rFont val="나눔명조"/>
        <family val="1"/>
        <charset val="129"/>
      </rPr>
      <t>농림지역</t>
    </r>
    <phoneticPr fontId="5" type="noConversion"/>
  </si>
  <si>
    <r>
      <rPr>
        <sz val="11"/>
        <color indexed="8"/>
        <rFont val="나눔명조"/>
        <family val="1"/>
        <charset val="129"/>
      </rPr>
      <t>자연환경보전지역</t>
    </r>
    <r>
      <rPr>
        <sz val="11"/>
        <color indexed="8"/>
        <rFont val="Arial Narrow"/>
        <family val="2"/>
      </rPr>
      <t>(B)</t>
    </r>
    <phoneticPr fontId="5" type="noConversion"/>
  </si>
  <si>
    <r>
      <rPr>
        <sz val="11"/>
        <color indexed="8"/>
        <rFont val="나눔명조"/>
        <family val="1"/>
        <charset val="129"/>
      </rPr>
      <t>전용주거지역</t>
    </r>
    <r>
      <rPr>
        <sz val="11"/>
        <color indexed="8"/>
        <rFont val="Arial Narrow"/>
        <family val="2"/>
      </rPr>
      <t xml:space="preserve">  Residential only</t>
    </r>
    <phoneticPr fontId="5" type="noConversion"/>
  </si>
  <si>
    <r>
      <rPr>
        <sz val="11"/>
        <color indexed="8"/>
        <rFont val="나눔명조"/>
        <family val="1"/>
        <charset val="129"/>
      </rPr>
      <t>일반주거지역</t>
    </r>
    <r>
      <rPr>
        <sz val="11"/>
        <color indexed="8"/>
        <rFont val="Arial Narrow"/>
        <family val="2"/>
      </rPr>
      <t xml:space="preserve">  General residential</t>
    </r>
    <phoneticPr fontId="5" type="noConversion"/>
  </si>
  <si>
    <r>
      <rPr>
        <sz val="11"/>
        <color indexed="8"/>
        <rFont val="나눔명조"/>
        <family val="1"/>
        <charset val="129"/>
      </rPr>
      <t>준주거지역</t>
    </r>
    <phoneticPr fontId="5" type="noConversion"/>
  </si>
  <si>
    <r>
      <rPr>
        <sz val="11"/>
        <color indexed="8"/>
        <rFont val="나눔명조"/>
        <family val="1"/>
        <charset val="129"/>
      </rPr>
      <t>중심</t>
    </r>
    <phoneticPr fontId="5" type="noConversion"/>
  </si>
  <si>
    <r>
      <rPr>
        <sz val="11"/>
        <color indexed="8"/>
        <rFont val="나눔명조"/>
        <family val="1"/>
        <charset val="129"/>
      </rPr>
      <t>일반</t>
    </r>
    <phoneticPr fontId="5" type="noConversion"/>
  </si>
  <si>
    <r>
      <rPr>
        <sz val="11"/>
        <color indexed="8"/>
        <rFont val="나눔명조"/>
        <family val="1"/>
        <charset val="129"/>
      </rPr>
      <t>근린</t>
    </r>
    <phoneticPr fontId="5" type="noConversion"/>
  </si>
  <si>
    <r>
      <rPr>
        <sz val="11"/>
        <color indexed="8"/>
        <rFont val="나눔명조"/>
        <family val="1"/>
        <charset val="129"/>
      </rPr>
      <t>유통</t>
    </r>
    <phoneticPr fontId="5" type="noConversion"/>
  </si>
  <si>
    <r>
      <rPr>
        <sz val="11"/>
        <color indexed="8"/>
        <rFont val="나눔명조"/>
        <family val="1"/>
        <charset val="129"/>
      </rPr>
      <t>전용</t>
    </r>
    <phoneticPr fontId="5" type="noConversion"/>
  </si>
  <si>
    <r>
      <rPr>
        <sz val="11"/>
        <color indexed="8"/>
        <rFont val="나눔명조"/>
        <family val="1"/>
        <charset val="129"/>
      </rPr>
      <t>일반</t>
    </r>
    <phoneticPr fontId="5" type="noConversion"/>
  </si>
  <si>
    <r>
      <rPr>
        <sz val="11"/>
        <color indexed="8"/>
        <rFont val="나눔명조"/>
        <family val="1"/>
        <charset val="129"/>
      </rPr>
      <t>준공업</t>
    </r>
    <phoneticPr fontId="5" type="noConversion"/>
  </si>
  <si>
    <r>
      <rPr>
        <sz val="11"/>
        <color indexed="8"/>
        <rFont val="나눔명조"/>
        <family val="1"/>
        <charset val="129"/>
      </rPr>
      <t>보전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</si>
  <si>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종전용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</si>
  <si>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나눔명조"/>
        <family val="1"/>
        <charset val="129"/>
      </rPr>
      <t>종전용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</si>
  <si>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종일반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</si>
  <si>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나눔명조"/>
        <family val="1"/>
        <charset val="129"/>
      </rPr>
      <t>종일반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</si>
  <si>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3</t>
    </r>
    <r>
      <rPr>
        <sz val="11"/>
        <color indexed="8"/>
        <rFont val="나눔명조"/>
        <family val="1"/>
        <charset val="129"/>
      </rPr>
      <t>종일반</t>
    </r>
    <phoneticPr fontId="5" type="noConversion"/>
  </si>
  <si>
    <r>
      <rPr>
        <sz val="11"/>
        <color indexed="8"/>
        <rFont val="나눔명조"/>
        <family val="1"/>
        <charset val="129"/>
      </rPr>
      <t>지정비율</t>
    </r>
    <r>
      <rPr>
        <sz val="11"/>
        <color indexed="8"/>
        <rFont val="Arial Narrow"/>
        <family val="2"/>
      </rPr>
      <t>(B/A)*100
Designation rate</t>
    </r>
    <phoneticPr fontId="5" type="noConversion"/>
  </si>
  <si>
    <t>Neighbor
-hood</t>
    <phoneticPr fontId="5" type="noConversion"/>
  </si>
  <si>
    <t>Distribu
-tional</t>
    <phoneticPr fontId="5" type="noConversion"/>
  </si>
  <si>
    <t>Unspeci
-fied</t>
    <phoneticPr fontId="5" type="noConversion"/>
  </si>
  <si>
    <t>Plan management area</t>
    <phoneticPr fontId="5" type="noConversion"/>
  </si>
  <si>
    <t>Agriculture &amp; forest area</t>
    <phoneticPr fontId="5" type="noConversion"/>
  </si>
  <si>
    <t>specification</t>
    <phoneticPr fontId="26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</si>
  <si>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</si>
  <si>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방화지구</t>
    </r>
    <phoneticPr fontId="5" type="noConversion"/>
  </si>
  <si>
    <r>
      <rPr>
        <sz val="11"/>
        <color indexed="8"/>
        <rFont val="나눔명조"/>
        <family val="1"/>
        <charset val="129"/>
      </rPr>
      <t>자연</t>
    </r>
  </si>
  <si>
    <r>
      <rPr>
        <sz val="11"/>
        <color indexed="8"/>
        <rFont val="나눔명조"/>
        <family val="1"/>
        <charset val="129"/>
      </rPr>
      <t>시가지</t>
    </r>
  </si>
  <si>
    <r>
      <rPr>
        <sz val="11"/>
        <color indexed="8"/>
        <rFont val="나눔명조"/>
        <family val="1"/>
        <charset val="129"/>
      </rPr>
      <t>최고</t>
    </r>
    <phoneticPr fontId="5" type="noConversion"/>
  </si>
  <si>
    <r>
      <rPr>
        <sz val="11"/>
        <color indexed="8"/>
        <rFont val="나눔명조"/>
        <family val="1"/>
        <charset val="129"/>
      </rPr>
      <t>생태계</t>
    </r>
  </si>
  <si>
    <r>
      <rPr>
        <sz val="11"/>
        <color indexed="8"/>
        <rFont val="나눔명조"/>
        <family val="1"/>
        <charset val="129"/>
      </rPr>
      <t>주거</t>
    </r>
    <phoneticPr fontId="5" type="noConversion"/>
  </si>
  <si>
    <r>
      <rPr>
        <sz val="11"/>
        <color indexed="8"/>
        <rFont val="나눔명조"/>
        <family val="1"/>
        <charset val="129"/>
      </rPr>
      <t>산업</t>
    </r>
    <r>
      <rPr>
        <sz val="11"/>
        <color indexed="8"/>
        <rFont val="Arial Narrow"/>
        <family val="2"/>
      </rPr>
      <t>.</t>
    </r>
    <r>
      <rPr>
        <sz val="11"/>
        <color indexed="8"/>
        <rFont val="나눔명조"/>
        <family val="1"/>
        <charset val="129"/>
      </rPr>
      <t>유통</t>
    </r>
    <phoneticPr fontId="5" type="noConversion"/>
  </si>
  <si>
    <r>
      <rPr>
        <sz val="11"/>
        <color indexed="8"/>
        <rFont val="나눔명조"/>
        <family val="1"/>
        <charset val="129"/>
      </rPr>
      <t>관광휴양</t>
    </r>
  </si>
  <si>
    <r>
      <rPr>
        <sz val="11"/>
        <color indexed="8"/>
        <rFont val="나눔명조"/>
        <family val="1"/>
        <charset val="129"/>
      </rPr>
      <t>복합</t>
    </r>
    <phoneticPr fontId="5" type="noConversion"/>
  </si>
  <si>
    <r>
      <rPr>
        <sz val="11"/>
        <rFont val="나눔명조"/>
        <family val="1"/>
        <charset val="129"/>
      </rPr>
      <t>특정</t>
    </r>
    <phoneticPr fontId="26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</si>
  <si>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</si>
  <si>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자연</t>
    </r>
    <phoneticPr fontId="5" type="noConversion"/>
  </si>
  <si>
    <r>
      <rPr>
        <sz val="11"/>
        <color indexed="8"/>
        <rFont val="나눔명조"/>
        <family val="1"/>
        <charset val="129"/>
      </rPr>
      <t>집단</t>
    </r>
    <phoneticPr fontId="5" type="noConversion"/>
  </si>
  <si>
    <r>
      <rPr>
        <sz val="11"/>
        <color indexed="8"/>
        <rFont val="나눔명조"/>
        <family val="1"/>
        <charset val="129"/>
      </rPr>
      <t>자연공원</t>
    </r>
    <r>
      <rPr>
        <sz val="11"/>
        <color indexed="8"/>
        <rFont val="Arial Narrow"/>
        <family val="2"/>
      </rPr>
      <t xml:space="preserve">  Natural parks</t>
    </r>
    <phoneticPr fontId="5" type="noConversion"/>
  </si>
  <si>
    <r>
      <rPr>
        <sz val="11"/>
        <color indexed="8"/>
        <rFont val="나눔명조"/>
        <family val="1"/>
        <charset val="129"/>
      </rPr>
      <t>도시공원</t>
    </r>
    <r>
      <rPr>
        <sz val="11"/>
        <color indexed="8"/>
        <rFont val="Arial Narrow"/>
        <family val="2"/>
      </rPr>
      <t xml:space="preserve">  Urban parks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</si>
  <si>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5" type="noConversion"/>
  </si>
  <si>
    <r>
      <rPr>
        <sz val="11"/>
        <color indexed="8"/>
        <rFont val="나눔명조"/>
        <family val="1"/>
        <charset val="129"/>
      </rPr>
      <t>도시자연공원구역</t>
    </r>
    <phoneticPr fontId="5" type="noConversion"/>
  </si>
  <si>
    <r>
      <rPr>
        <sz val="11"/>
        <color indexed="8"/>
        <rFont val="나눔명조"/>
        <family val="1"/>
        <charset val="129"/>
      </rPr>
      <t>계</t>
    </r>
    <phoneticPr fontId="5" type="noConversion"/>
  </si>
  <si>
    <r>
      <rPr>
        <sz val="11"/>
        <color indexed="8"/>
        <rFont val="나눔명조"/>
        <family val="1"/>
        <charset val="129"/>
      </rPr>
      <t>국립공원</t>
    </r>
  </si>
  <si>
    <r>
      <rPr>
        <sz val="11"/>
        <color indexed="8"/>
        <rFont val="나눔명조"/>
        <family val="1"/>
        <charset val="129"/>
      </rPr>
      <t>시립공원</t>
    </r>
  </si>
  <si>
    <r>
      <rPr>
        <sz val="11"/>
        <color indexed="8"/>
        <rFont val="나눔명조"/>
        <family val="1"/>
        <charset val="129"/>
      </rPr>
      <t>개소</t>
    </r>
    <phoneticPr fontId="5" type="noConversion"/>
  </si>
  <si>
    <r>
      <rPr>
        <sz val="11"/>
        <color indexed="8"/>
        <rFont val="나눔명조"/>
        <family val="1"/>
        <charset val="129"/>
      </rPr>
      <t>면적</t>
    </r>
    <phoneticPr fontId="5" type="noConversion"/>
  </si>
  <si>
    <r>
      <rPr>
        <sz val="11"/>
        <color indexed="8"/>
        <rFont val="나눔명조"/>
        <family val="1"/>
        <charset val="129"/>
      </rPr>
      <t>개소</t>
    </r>
  </si>
  <si>
    <r>
      <rPr>
        <sz val="11"/>
        <color indexed="8"/>
        <rFont val="나눔명조"/>
        <family val="1"/>
        <charset val="129"/>
      </rPr>
      <t>구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군립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공원</t>
    </r>
    <phoneticPr fontId="5" type="noConversion"/>
  </si>
  <si>
    <r>
      <rPr>
        <sz val="11"/>
        <color indexed="8"/>
        <rFont val="나눔명조"/>
        <family val="1"/>
        <charset val="129"/>
      </rPr>
      <t>국가도시공원</t>
    </r>
    <phoneticPr fontId="5" type="noConversion"/>
  </si>
  <si>
    <r>
      <rPr>
        <sz val="11"/>
        <color indexed="8"/>
        <rFont val="나눔명조"/>
        <family val="1"/>
        <charset val="129"/>
      </rPr>
      <t>어린이공원</t>
    </r>
    <phoneticPr fontId="5" type="noConversion"/>
  </si>
  <si>
    <r>
      <rPr>
        <sz val="11"/>
        <color indexed="8"/>
        <rFont val="나눔명조"/>
        <family val="1"/>
        <charset val="129"/>
      </rPr>
      <t>소공원</t>
    </r>
    <phoneticPr fontId="5" type="noConversion"/>
  </si>
  <si>
    <r>
      <rPr>
        <sz val="11"/>
        <color indexed="8"/>
        <rFont val="나눔명조"/>
        <family val="1"/>
        <charset val="129"/>
      </rPr>
      <t>근린공원</t>
    </r>
    <phoneticPr fontId="5" type="noConversion"/>
  </si>
  <si>
    <r>
      <rPr>
        <sz val="11"/>
        <color indexed="8"/>
        <rFont val="나눔명조"/>
        <family val="1"/>
        <charset val="129"/>
      </rPr>
      <t>역사공원</t>
    </r>
    <phoneticPr fontId="5" type="noConversion"/>
  </si>
  <si>
    <r>
      <rPr>
        <sz val="11"/>
        <color indexed="8"/>
        <rFont val="나눔명조"/>
        <family val="1"/>
        <charset val="129"/>
      </rPr>
      <t>문화공원</t>
    </r>
    <phoneticPr fontId="5" type="noConversion"/>
  </si>
  <si>
    <r>
      <rPr>
        <sz val="11"/>
        <color indexed="8"/>
        <rFont val="나눔명조"/>
        <family val="1"/>
        <charset val="129"/>
      </rPr>
      <t>수변공원</t>
    </r>
    <phoneticPr fontId="5" type="noConversion"/>
  </si>
  <si>
    <r>
      <rPr>
        <sz val="11"/>
        <color indexed="8"/>
        <rFont val="나눔명조"/>
        <family val="1"/>
        <charset val="129"/>
      </rPr>
      <t>묘지공원</t>
    </r>
    <phoneticPr fontId="5" type="noConversion"/>
  </si>
  <si>
    <r>
      <rPr>
        <sz val="11"/>
        <color indexed="8"/>
        <rFont val="나눔명조"/>
        <family val="1"/>
        <charset val="129"/>
      </rPr>
      <t>체육공원</t>
    </r>
    <phoneticPr fontId="5" type="noConversion"/>
  </si>
  <si>
    <r>
      <rPr>
        <sz val="11"/>
        <color indexed="8"/>
        <rFont val="나눔명조"/>
        <family val="1"/>
        <charset val="129"/>
      </rPr>
      <t>기타공원</t>
    </r>
    <phoneticPr fontId="5" type="noConversion"/>
  </si>
  <si>
    <r>
      <rPr>
        <sz val="11"/>
        <color indexed="8"/>
        <rFont val="나눔명조"/>
        <family val="1"/>
        <charset val="129"/>
      </rPr>
      <t>도로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폭원별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</si>
  <si>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광장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개소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</si>
  <si>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합계
</t>
    </r>
    <phoneticPr fontId="5" type="noConversion"/>
  </si>
  <si>
    <r>
      <rPr>
        <sz val="11"/>
        <color indexed="8"/>
        <rFont val="나눔명조"/>
        <family val="1"/>
        <charset val="129"/>
      </rPr>
      <t>광로</t>
    </r>
    <phoneticPr fontId="5" type="noConversion"/>
  </si>
  <si>
    <r>
      <rPr>
        <sz val="11"/>
        <color indexed="8"/>
        <rFont val="나눔명조"/>
        <family val="1"/>
        <charset val="129"/>
      </rPr>
      <t>대로</t>
    </r>
    <phoneticPr fontId="5" type="noConversion"/>
  </si>
  <si>
    <r>
      <rPr>
        <sz val="11"/>
        <color indexed="8"/>
        <rFont val="나눔명조"/>
        <family val="1"/>
        <charset val="129"/>
      </rPr>
      <t>중로</t>
    </r>
    <phoneticPr fontId="5" type="noConversion"/>
  </si>
  <si>
    <r>
      <rPr>
        <sz val="11"/>
        <color indexed="8"/>
        <rFont val="나눔명조"/>
        <family val="1"/>
        <charset val="129"/>
      </rPr>
      <t>소로</t>
    </r>
    <phoneticPr fontId="5" type="noConversion"/>
  </si>
  <si>
    <r>
      <t xml:space="preserve">(40m </t>
    </r>
    <r>
      <rPr>
        <sz val="11"/>
        <color indexed="8"/>
        <rFont val="나눔명조"/>
        <family val="1"/>
        <charset val="129"/>
      </rPr>
      <t>이상</t>
    </r>
    <r>
      <rPr>
        <sz val="11"/>
        <color indexed="8"/>
        <rFont val="Arial Narrow"/>
        <family val="2"/>
      </rPr>
      <t>)</t>
    </r>
    <phoneticPr fontId="5" type="noConversion"/>
  </si>
  <si>
    <r>
      <t xml:space="preserve">(25~40m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>)</t>
    </r>
    <phoneticPr fontId="5" type="noConversion"/>
  </si>
  <si>
    <r>
      <t xml:space="preserve">(12~25m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>)</t>
    </r>
    <phoneticPr fontId="5" type="noConversion"/>
  </si>
  <si>
    <r>
      <t xml:space="preserve">(12m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</si>
  <si>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</si>
  <si>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</si>
  <si>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로더</t>
    </r>
    <phoneticPr fontId="5" type="noConversion"/>
  </si>
  <si>
    <r>
      <rPr>
        <sz val="11"/>
        <color indexed="8"/>
        <rFont val="나눔명조"/>
        <family val="1"/>
        <charset val="129"/>
      </rPr>
      <t>지게차</t>
    </r>
  </si>
  <si>
    <r>
      <rPr>
        <sz val="11"/>
        <color indexed="8"/>
        <rFont val="나눔명조"/>
        <family val="1"/>
        <charset val="129"/>
      </rPr>
      <t>기중기</t>
    </r>
  </si>
  <si>
    <r>
      <rPr>
        <sz val="11"/>
        <color indexed="8"/>
        <rFont val="나눔명조"/>
        <family val="1"/>
        <charset val="129"/>
      </rPr>
      <t>모터그레이더</t>
    </r>
    <phoneticPr fontId="5" type="noConversion"/>
  </si>
  <si>
    <r>
      <rPr>
        <sz val="11"/>
        <color indexed="8"/>
        <rFont val="나눔명조"/>
        <family val="1"/>
        <charset val="129"/>
      </rPr>
      <t>쇄석기</t>
    </r>
  </si>
  <si>
    <r>
      <rPr>
        <sz val="11"/>
        <color indexed="8"/>
        <rFont val="나눔명조"/>
        <family val="1"/>
        <charset val="129"/>
      </rPr>
      <t>공기
압축기</t>
    </r>
    <phoneticPr fontId="5" type="noConversion"/>
  </si>
  <si>
    <r>
      <rPr>
        <sz val="11"/>
        <color indexed="8"/>
        <rFont val="나눔명조"/>
        <family val="1"/>
        <charset val="129"/>
      </rPr>
      <t>천공기</t>
    </r>
  </si>
  <si>
    <r>
      <rPr>
        <sz val="11"/>
        <color indexed="8"/>
        <rFont val="나눔명조"/>
        <family val="1"/>
        <charset val="129"/>
      </rPr>
      <t>준설선</t>
    </r>
  </si>
  <si>
    <r>
      <rPr>
        <sz val="11"/>
        <color indexed="8"/>
        <rFont val="나눔명조"/>
        <family val="1"/>
        <charset val="129"/>
      </rPr>
      <t>기타</t>
    </r>
  </si>
  <si>
    <r>
      <rPr>
        <sz val="11"/>
        <color indexed="8"/>
        <rFont val="나눔명조"/>
        <family val="1"/>
        <charset val="129"/>
      </rPr>
      <t>피니셔</t>
    </r>
    <phoneticPr fontId="5" type="noConversion"/>
  </si>
  <si>
    <r>
      <rPr>
        <sz val="11"/>
        <color indexed="8"/>
        <rFont val="나눔명조"/>
        <family val="1"/>
        <charset val="129"/>
      </rPr>
      <t>살포기</t>
    </r>
  </si>
  <si>
    <r>
      <rPr>
        <sz val="11"/>
        <color indexed="8"/>
        <rFont val="나눔명조"/>
        <family val="1"/>
        <charset val="129"/>
      </rPr>
      <t>펌프</t>
    </r>
  </si>
  <si>
    <r>
      <rPr>
        <sz val="11"/>
        <color indexed="8"/>
        <rFont val="나눔명조"/>
        <family val="1"/>
        <charset val="129"/>
      </rPr>
      <t>믹싱
플랜트</t>
    </r>
    <phoneticPr fontId="5" type="noConversion"/>
  </si>
  <si>
    <r>
      <rPr>
        <sz val="10"/>
        <color indexed="8"/>
        <rFont val="Arial Narrow"/>
        <family val="2"/>
      </rPr>
      <t>Batching</t>
    </r>
    <r>
      <rPr>
        <sz val="11"/>
        <color indexed="8"/>
        <rFont val="Arial Narrow"/>
        <family val="2"/>
      </rPr>
      <t xml:space="preserve"> plant</t>
    </r>
    <phoneticPr fontId="5" type="noConversion"/>
  </si>
  <si>
    <t>Distrivutors</t>
    <phoneticPr fontId="5" type="noConversion"/>
  </si>
  <si>
    <t>Distrivutors</t>
    <phoneticPr fontId="5" type="noConversion"/>
  </si>
  <si>
    <r>
      <rPr>
        <sz val="11"/>
        <color indexed="8"/>
        <rFont val="나눔명조"/>
        <family val="1"/>
        <charset val="129"/>
      </rPr>
      <t>불도저</t>
    </r>
    <phoneticPr fontId="5" type="noConversion"/>
  </si>
  <si>
    <r>
      <rPr>
        <sz val="11"/>
        <color indexed="8"/>
        <rFont val="나눔명조"/>
        <family val="1"/>
        <charset val="129"/>
      </rPr>
      <t>덤프
트럭</t>
    </r>
    <phoneticPr fontId="5" type="noConversion"/>
  </si>
  <si>
    <r>
      <rPr>
        <sz val="11"/>
        <color indexed="8"/>
        <rFont val="나눔명조"/>
        <family val="1"/>
        <charset val="129"/>
      </rPr>
      <t>롤러</t>
    </r>
    <phoneticPr fontId="5" type="noConversion"/>
  </si>
  <si>
    <r>
      <rPr>
        <sz val="11"/>
        <color indexed="8"/>
        <rFont val="나눔명조"/>
        <family val="1"/>
        <charset val="129"/>
      </rPr>
      <t>콘크리트</t>
    </r>
    <phoneticPr fontId="5" type="noConversion"/>
  </si>
  <si>
    <r>
      <rPr>
        <sz val="11"/>
        <color indexed="8"/>
        <rFont val="나눔명조"/>
        <family val="1"/>
        <charset val="129"/>
      </rPr>
      <t>아스팔트</t>
    </r>
    <r>
      <rPr>
        <sz val="11"/>
        <color indexed="8"/>
        <rFont val="Arial Narrow"/>
        <family val="2"/>
      </rPr>
      <t xml:space="preserve">  Asphalt</t>
    </r>
    <phoneticPr fontId="5" type="noConversion"/>
  </si>
  <si>
    <r>
      <rPr>
        <sz val="11"/>
        <color indexed="8"/>
        <rFont val="나눔명조"/>
        <family val="1"/>
        <charset val="129"/>
      </rPr>
      <t>골재
살포기</t>
    </r>
    <phoneticPr fontId="5" type="noConversion"/>
  </si>
  <si>
    <t>Bulldozers</t>
    <phoneticPr fontId="5" type="noConversion"/>
  </si>
  <si>
    <t>Excavators</t>
    <phoneticPr fontId="5" type="noConversion"/>
  </si>
  <si>
    <t>주    : 시 전체 현황임</t>
    <phoneticPr fontId="5" type="noConversion"/>
  </si>
  <si>
    <t>자료 : 차량등록사업소</t>
    <phoneticPr fontId="5" type="noConversion"/>
  </si>
  <si>
    <t>스크
레이퍼</t>
    <phoneticPr fontId="5" type="noConversion"/>
  </si>
  <si>
    <t>믹서
트럭</t>
    <phoneticPr fontId="5" type="noConversion"/>
  </si>
  <si>
    <t>주    : 1) 도시지역인구는 읍·동 인구, 비도시지역인구는 면 인구</t>
    <phoneticPr fontId="5" type="noConversion"/>
  </si>
  <si>
    <t>-</t>
  </si>
  <si>
    <t>참고사항 : 국토교통부 새로운 산정방식 적용, 다가구 단독주택 산정방식이 변경(동→호)</t>
    <phoneticPr fontId="5" type="noConversion"/>
  </si>
  <si>
    <t>목조</t>
    <phoneticPr fontId="5" type="noConversion"/>
  </si>
  <si>
    <t>주    : 국토교통부 사업승인분 포함</t>
    <phoneticPr fontId="5" type="noConversion"/>
  </si>
  <si>
    <r>
      <rPr>
        <sz val="11"/>
        <color indexed="8"/>
        <rFont val="나눔명조"/>
        <family val="1"/>
        <charset val="129"/>
      </rPr>
      <t>경관지구</t>
    </r>
    <r>
      <rPr>
        <sz val="11"/>
        <color indexed="8"/>
        <rFont val="Arial Narrow"/>
        <family val="2"/>
      </rPr>
      <t>  Scenic district</t>
    </r>
    <phoneticPr fontId="5" type="noConversion"/>
  </si>
  <si>
    <t>특화</t>
    <phoneticPr fontId="5" type="noConversion"/>
  </si>
  <si>
    <t>Special</t>
    <phoneticPr fontId="5" type="noConversion"/>
  </si>
  <si>
    <t>Fire-prevention district</t>
    <phoneticPr fontId="5" type="noConversion"/>
  </si>
  <si>
    <t>시가지방재</t>
    <phoneticPr fontId="5" type="noConversion"/>
  </si>
  <si>
    <t>자연방재</t>
    <phoneticPr fontId="5" type="noConversion"/>
  </si>
  <si>
    <t>Urban</t>
    <phoneticPr fontId="5" type="noConversion"/>
  </si>
  <si>
    <r>
      <rPr>
        <sz val="11"/>
        <color indexed="8"/>
        <rFont val="나눔명조"/>
        <family val="1"/>
        <charset val="129"/>
      </rPr>
      <t>보호지구</t>
    </r>
    <r>
      <rPr>
        <sz val="11"/>
        <color indexed="8"/>
        <rFont val="Arial Narrow"/>
        <family val="2"/>
      </rPr>
      <t xml:space="preserve">   Protection district</t>
    </r>
    <phoneticPr fontId="5" type="noConversion"/>
  </si>
  <si>
    <t>Historical and Cultural</t>
    <phoneticPr fontId="5" type="noConversion"/>
  </si>
  <si>
    <t>역사문화환경</t>
    <phoneticPr fontId="5" type="noConversion"/>
  </si>
  <si>
    <t>Eco-system</t>
    <phoneticPr fontId="5" type="noConversion"/>
  </si>
  <si>
    <t>중요시설물</t>
    <phoneticPr fontId="5" type="noConversion"/>
  </si>
  <si>
    <t>Importart facility</t>
    <phoneticPr fontId="5" type="noConversion"/>
  </si>
  <si>
    <t>Collective</t>
    <phoneticPr fontId="5" type="noConversion"/>
  </si>
  <si>
    <r>
      <rPr>
        <sz val="11"/>
        <color indexed="8"/>
        <rFont val="나눔명조"/>
        <family val="1"/>
        <charset val="129"/>
      </rPr>
      <t>취락지구</t>
    </r>
    <r>
      <rPr>
        <sz val="11"/>
        <color indexed="8"/>
        <rFont val="Arial Narrow"/>
        <family val="2"/>
      </rPr>
      <t>  Settlement district</t>
    </r>
    <phoneticPr fontId="5" type="noConversion"/>
  </si>
  <si>
    <r>
      <rPr>
        <sz val="11"/>
        <color indexed="8"/>
        <rFont val="나눔명조"/>
        <family val="1"/>
        <charset val="129"/>
      </rPr>
      <t>고도지구</t>
    </r>
    <r>
      <rPr>
        <sz val="11"/>
        <color indexed="8"/>
        <rFont val="Arial Narrow"/>
        <family val="2"/>
      </rPr>
      <t xml:space="preserve">  Height estriction district</t>
    </r>
    <phoneticPr fontId="5" type="noConversion"/>
  </si>
  <si>
    <t>방재지구 Disaster revention district</t>
    <phoneticPr fontId="5" type="noConversion"/>
  </si>
  <si>
    <r>
      <rPr>
        <sz val="11"/>
        <color indexed="8"/>
        <rFont val="나눔명조"/>
        <family val="1"/>
        <charset val="129"/>
      </rPr>
      <t>개발진흥지구</t>
    </r>
    <r>
      <rPr>
        <sz val="11"/>
        <color indexed="8"/>
        <rFont val="Arial Narrow"/>
        <family val="2"/>
      </rPr>
      <t xml:space="preserve">  Development promotion district</t>
    </r>
    <phoneticPr fontId="5" type="noConversion"/>
  </si>
  <si>
    <t>Industrial and distribution</t>
    <phoneticPr fontId="5" type="noConversion"/>
  </si>
  <si>
    <t>Tourism and recreation</t>
    <phoneticPr fontId="5" type="noConversion"/>
  </si>
  <si>
    <t>특정용도</t>
    <phoneticPr fontId="5" type="noConversion"/>
  </si>
  <si>
    <t>특정용도제한지구</t>
    <phoneticPr fontId="5" type="noConversion"/>
  </si>
  <si>
    <t>복합용도</t>
    <phoneticPr fontId="5" type="noConversion"/>
  </si>
  <si>
    <t>Special-purpose restricted district</t>
    <phoneticPr fontId="5" type="noConversion"/>
  </si>
  <si>
    <t>Special-purpose district</t>
    <phoneticPr fontId="5" type="noConversion"/>
  </si>
  <si>
    <t>굴착기</t>
    <phoneticPr fontId="5" type="noConversion"/>
  </si>
  <si>
    <t>뱃칭
프랜트</t>
    <phoneticPr fontId="5" type="noConversion"/>
  </si>
  <si>
    <t>자갈
채취기</t>
    <phoneticPr fontId="5" type="noConversion"/>
  </si>
  <si>
    <t>항타 및항발기</t>
    <phoneticPr fontId="5" type="noConversion"/>
  </si>
  <si>
    <t>Dwelling</t>
    <phoneticPr fontId="5" type="noConversion"/>
  </si>
  <si>
    <t>학교</t>
    <phoneticPr fontId="5" type="noConversion"/>
  </si>
  <si>
    <t>공용</t>
    <phoneticPr fontId="5" type="noConversion"/>
  </si>
  <si>
    <t>항만</t>
    <phoneticPr fontId="5" type="noConversion"/>
  </si>
  <si>
    <t>공항</t>
    <phoneticPr fontId="26" type="noConversion"/>
  </si>
  <si>
    <t>School</t>
    <phoneticPr fontId="5" type="noConversion"/>
  </si>
  <si>
    <t>Public</t>
    <phoneticPr fontId="5" type="noConversion"/>
  </si>
  <si>
    <t>Port</t>
    <phoneticPr fontId="5" type="noConversion"/>
  </si>
  <si>
    <t>Airport</t>
    <phoneticPr fontId="5" type="noConversion"/>
  </si>
  <si>
    <t>최저</t>
    <phoneticPr fontId="5" type="noConversion"/>
  </si>
  <si>
    <t>Max</t>
    <phoneticPr fontId="5" type="noConversion"/>
  </si>
  <si>
    <t>Min</t>
    <phoneticPr fontId="5" type="noConversion"/>
  </si>
  <si>
    <t>2 0 1 8</t>
  </si>
  <si>
    <t xml:space="preserve">2 0 1 8 </t>
  </si>
  <si>
    <t xml:space="preserve">
Dredgers</t>
    <phoneticPr fontId="5" type="noConversion"/>
  </si>
  <si>
    <t>Gravel collectors</t>
    <phoneticPr fontId="5" type="noConversion"/>
  </si>
  <si>
    <r>
      <t xml:space="preserve">Boring </t>
    </r>
    <r>
      <rPr>
        <sz val="10"/>
        <color indexed="8"/>
        <rFont val="Arial Narrow"/>
        <family val="2"/>
      </rPr>
      <t>machine</t>
    </r>
    <phoneticPr fontId="5" type="noConversion"/>
  </si>
  <si>
    <t>Ferroconcrete</t>
    <phoneticPr fontId="5" type="noConversion"/>
  </si>
  <si>
    <t>Housing Type and Housing Supply Ratio</t>
    <phoneticPr fontId="5" type="noConversion"/>
  </si>
  <si>
    <t>2 0 1 9</t>
  </si>
  <si>
    <t>2 0 2 0</t>
    <phoneticPr fontId="5" type="noConversion"/>
  </si>
  <si>
    <t>2 0 1 8</t>
    <phoneticPr fontId="5" type="noConversion"/>
  </si>
  <si>
    <t>2 0 1 9</t>
    <phoneticPr fontId="5" type="noConversion"/>
  </si>
  <si>
    <t xml:space="preserve">2 0 2 0 </t>
    <phoneticPr fontId="5" type="noConversion"/>
  </si>
  <si>
    <t xml:space="preserve">2 0 1 9 </t>
  </si>
  <si>
    <t>Land Transactions by Use and Purpose</t>
    <phoneticPr fontId="25" type="noConversion"/>
  </si>
  <si>
    <t>자료 : 민원지적과</t>
    <phoneticPr fontId="5" type="noConversion"/>
  </si>
  <si>
    <t>…</t>
    <phoneticPr fontId="5" type="noConversion"/>
  </si>
  <si>
    <t>자료 : 건축주택과</t>
    <phoneticPr fontId="5" type="noConversion"/>
  </si>
  <si>
    <t>1. 주택 현황 및 보급률(2-1)</t>
    <phoneticPr fontId="5" type="noConversion"/>
  </si>
  <si>
    <t>1. 주택 현황 및 보급률(2-2)</t>
    <phoneticPr fontId="5" type="noConversion"/>
  </si>
  <si>
    <t>Housing Type and Housing Supply Ratio(Cont'd)</t>
    <phoneticPr fontId="5" type="noConversion"/>
  </si>
  <si>
    <t>-</t>
    <phoneticPr fontId="66" type="noConversion"/>
  </si>
  <si>
    <t>-</t>
    <phoneticPr fontId="5" type="noConversion"/>
  </si>
  <si>
    <t>염포동</t>
    <phoneticPr fontId="5" type="noConversion"/>
  </si>
  <si>
    <t>양정동</t>
    <phoneticPr fontId="5" type="noConversion"/>
  </si>
  <si>
    <t>송정동</t>
    <phoneticPr fontId="5" type="noConversion"/>
  </si>
  <si>
    <t>강동동</t>
    <phoneticPr fontId="5" type="noConversion"/>
  </si>
  <si>
    <t>농소 1동</t>
    <phoneticPr fontId="5" type="noConversion"/>
  </si>
  <si>
    <t>농소 2동</t>
    <phoneticPr fontId="5" type="noConversion"/>
  </si>
  <si>
    <t>농소 3동</t>
    <phoneticPr fontId="5" type="noConversion"/>
  </si>
  <si>
    <t>효문동</t>
    <phoneticPr fontId="5" type="noConversion"/>
  </si>
  <si>
    <t>2. 연면적별 주택</t>
    <phoneticPr fontId="5" type="noConversion"/>
  </si>
  <si>
    <t>Specific Use Area(Cont'd)</t>
    <phoneticPr fontId="5" type="noConversion"/>
  </si>
  <si>
    <t>Land by Purpose(Cont'd)</t>
    <phoneticPr fontId="5" type="noConversion"/>
  </si>
  <si>
    <t>Roads(by size)(Cont'd)</t>
    <phoneticPr fontId="5" type="noConversion"/>
  </si>
  <si>
    <t>Bridges(Cont'd)</t>
    <phoneticPr fontId="5" type="noConversion"/>
  </si>
  <si>
    <t>Construction Machinery and Equipments(Cont'd)</t>
    <phoneticPr fontId="5" type="noConversion"/>
  </si>
  <si>
    <t>Ⅹ</t>
    <phoneticPr fontId="5" type="noConversion"/>
  </si>
  <si>
    <t xml:space="preserve">  주택·건설</t>
    <phoneticPr fontId="5" type="noConversion"/>
  </si>
  <si>
    <t>4. 주택가격지수</t>
    <phoneticPr fontId="5" type="noConversion"/>
  </si>
  <si>
    <t>기준 : 2017. 11 = 100. 0</t>
    <phoneticPr fontId="5" type="noConversion"/>
  </si>
  <si>
    <t>연     별
Year</t>
    <phoneticPr fontId="5" type="noConversion"/>
  </si>
  <si>
    <t>주택매매가격지수
Housing sales price index</t>
    <phoneticPr fontId="5" type="noConversion"/>
  </si>
  <si>
    <t>주택전세 가격지수
Housing Jeonse price index</t>
    <phoneticPr fontId="5" type="noConversion"/>
  </si>
  <si>
    <t>Reference : 2017. 11 = 100.0</t>
    <phoneticPr fontId="5" type="noConversion"/>
  </si>
  <si>
    <t>자료 : 도시과</t>
    <phoneticPr fontId="5" type="noConversion"/>
  </si>
  <si>
    <t>Housing Price Indices</t>
    <phoneticPr fontId="5" type="noConversion"/>
  </si>
  <si>
    <t>Building Construction Permits</t>
    <phoneticPr fontId="5" type="noConversion"/>
  </si>
  <si>
    <t>Permits for Land Transaction(Cont'd)</t>
    <phoneticPr fontId="25" type="noConversion"/>
  </si>
  <si>
    <t>3. 건축허가(3-1)</t>
    <phoneticPr fontId="5" type="noConversion"/>
  </si>
  <si>
    <t>3. 건축허가(3-2)</t>
    <phoneticPr fontId="5" type="noConversion"/>
  </si>
  <si>
    <t>3. 건축허가(3-3)</t>
    <phoneticPr fontId="5" type="noConversion"/>
  </si>
  <si>
    <t>5. 토지거래허가(2-1)</t>
    <phoneticPr fontId="5" type="noConversion"/>
  </si>
  <si>
    <t>5. 토지거래허가(2-2)</t>
    <phoneticPr fontId="5" type="noConversion"/>
  </si>
  <si>
    <t>6. 토지거래 현황(4-1)</t>
    <phoneticPr fontId="5" type="noConversion"/>
  </si>
  <si>
    <t>6. 토지거래 현황(4-2)</t>
    <phoneticPr fontId="5" type="noConversion"/>
  </si>
  <si>
    <t>6. 토지거래 현황(4-3)</t>
    <phoneticPr fontId="5" type="noConversion"/>
  </si>
  <si>
    <t>6. 토지거래 현황(4-4)</t>
    <phoneticPr fontId="5" type="noConversion"/>
  </si>
  <si>
    <t>7. 용도지역(4-1)</t>
    <phoneticPr fontId="5" type="noConversion"/>
  </si>
  <si>
    <t>7. 용도지역(4-2)</t>
    <phoneticPr fontId="5" type="noConversion"/>
  </si>
  <si>
    <t>7. 용도지역(4-3)</t>
    <phoneticPr fontId="5" type="noConversion"/>
  </si>
  <si>
    <t>7. 용도지역(4-4)</t>
    <phoneticPr fontId="5" type="noConversion"/>
  </si>
  <si>
    <t>8. 용도지구(4-1)</t>
    <phoneticPr fontId="5" type="noConversion"/>
  </si>
  <si>
    <t>8. 용도지구(4-2)</t>
    <phoneticPr fontId="5" type="noConversion"/>
  </si>
  <si>
    <t>8. 용도지구(4-3)</t>
    <phoneticPr fontId="5" type="noConversion"/>
  </si>
  <si>
    <t>8. 용도지구(4-4)</t>
    <phoneticPr fontId="5" type="noConversion"/>
  </si>
  <si>
    <t>9. 공원(3-1)</t>
    <phoneticPr fontId="5" type="noConversion"/>
  </si>
  <si>
    <t>9. 공원(3-2)</t>
    <phoneticPr fontId="5" type="noConversion"/>
  </si>
  <si>
    <t>9. 공원(3-3)</t>
    <phoneticPr fontId="5" type="noConversion"/>
  </si>
  <si>
    <t>10. 도  로(4-1)</t>
    <phoneticPr fontId="5" type="noConversion"/>
  </si>
  <si>
    <t>10. 도  로(4-2)</t>
    <phoneticPr fontId="5" type="noConversion"/>
  </si>
  <si>
    <t>10. 도  로(4-3)</t>
    <phoneticPr fontId="5" type="noConversion"/>
  </si>
  <si>
    <t>10. 도  로(4-4)</t>
    <phoneticPr fontId="5" type="noConversion"/>
  </si>
  <si>
    <t>11. 폭원별 도로 현황(2-1)</t>
    <phoneticPr fontId="5" type="noConversion"/>
  </si>
  <si>
    <t>11. 폭원별 도로 현황(2-2)</t>
    <phoneticPr fontId="5" type="noConversion"/>
  </si>
  <si>
    <t>12. 교량(2-1)</t>
    <phoneticPr fontId="5" type="noConversion"/>
  </si>
  <si>
    <t>12. 교량(2-2)</t>
    <phoneticPr fontId="5" type="noConversion"/>
  </si>
  <si>
    <t>13. 건설장비(2-1)</t>
    <phoneticPr fontId="5" type="noConversion"/>
  </si>
  <si>
    <t>13. 건설장비(2-2)</t>
    <phoneticPr fontId="5" type="noConversion"/>
  </si>
  <si>
    <t xml:space="preserve"> 1. 주택 현황 및 보급률</t>
    <phoneticPr fontId="5" type="noConversion"/>
  </si>
  <si>
    <t>Source : Architecture and Housing Division</t>
    <phoneticPr fontId="5" type="noConversion"/>
  </si>
  <si>
    <t>note : Using the revised method of the Mininstry of Land, Infrastructure and Transport for compilign 'Multi-household' : dong →dwelling</t>
    <phoneticPr fontId="5" type="noConversion"/>
  </si>
  <si>
    <t>1 | 주택ㆍ건설</t>
    <phoneticPr fontId="5" type="noConversion"/>
  </si>
  <si>
    <t>Housing and Construction | 1</t>
    <phoneticPr fontId="5" type="noConversion"/>
  </si>
  <si>
    <t>단독주택
Detached housing</t>
    <phoneticPr fontId="5" type="noConversion"/>
  </si>
  <si>
    <r>
      <rPr>
        <sz val="11"/>
        <color indexed="8"/>
        <rFont val="나눔명조"/>
        <family val="1"/>
        <charset val="129"/>
      </rPr>
      <t>주택수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</si>
  <si>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돋움"/>
        <family val="3"/>
        <charset val="129"/>
      </rPr>
      <t>합계</t>
    </r>
    <r>
      <rPr>
        <sz val="11"/>
        <color indexed="8"/>
        <rFont val="Arial Narrow"/>
        <family val="2"/>
      </rPr>
      <t>(B)</t>
    </r>
    <r>
      <rPr>
        <sz val="11"/>
        <color indexed="8"/>
        <rFont val="돋움"/>
        <family val="3"/>
        <charset val="129"/>
      </rPr>
      <t xml:space="preserve">
</t>
    </r>
    <r>
      <rPr>
        <sz val="11"/>
        <color indexed="8"/>
        <rFont val="Arial Narrow"/>
        <family val="2"/>
      </rPr>
      <t>Total</t>
    </r>
    <phoneticPr fontId="5" type="noConversion"/>
  </si>
  <si>
    <t>Town Housing</t>
    <phoneticPr fontId="5" type="noConversion"/>
  </si>
  <si>
    <t>Multi-unit
housing</t>
    <phoneticPr fontId="5" type="noConversion"/>
  </si>
  <si>
    <t>Multi-household
housing</t>
    <phoneticPr fontId="5" type="noConversion"/>
  </si>
  <si>
    <t>2 | 주택ㆍ건설</t>
    <phoneticPr fontId="5" type="noConversion"/>
  </si>
  <si>
    <t>Housing and Construction | 2</t>
    <phoneticPr fontId="5" type="noConversion"/>
  </si>
  <si>
    <t>3 | 주택ㆍ건설</t>
    <phoneticPr fontId="5" type="noConversion"/>
  </si>
  <si>
    <t>Housing and Construction | 3</t>
    <phoneticPr fontId="5" type="noConversion"/>
  </si>
  <si>
    <t>Source : Statistics Korea</t>
    <phoneticPr fontId="5" type="noConversion"/>
  </si>
  <si>
    <t>자료 : 통계청 「인구주택총조사」, 울산광역시 전체 자료임</t>
    <phoneticPr fontId="5" type="noConversion"/>
  </si>
  <si>
    <t xml:space="preserve">
Town housing</t>
    <phoneticPr fontId="5" type="noConversion"/>
  </si>
  <si>
    <t>4 | 주택ㆍ건설</t>
    <phoneticPr fontId="5" type="noConversion"/>
  </si>
  <si>
    <t>Housing and Construction | 4</t>
    <phoneticPr fontId="5" type="noConversion"/>
  </si>
  <si>
    <t>5 | 주택ㆍ건설</t>
    <phoneticPr fontId="5" type="noConversion"/>
  </si>
  <si>
    <t>Housing and Construction | 5</t>
    <phoneticPr fontId="5" type="noConversion"/>
  </si>
  <si>
    <t>6 | 주택ㆍ건설</t>
    <phoneticPr fontId="5" type="noConversion"/>
  </si>
  <si>
    <t>Housing and Construction | 6</t>
    <phoneticPr fontId="5" type="noConversion"/>
  </si>
  <si>
    <t>Source : Architecture and Housing Division</t>
  </si>
  <si>
    <t>7 | 주택ㆍ건설</t>
    <phoneticPr fontId="5" type="noConversion"/>
  </si>
  <si>
    <t>Housing and Construction | 7</t>
    <phoneticPr fontId="5" type="noConversion"/>
  </si>
  <si>
    <t xml:space="preserve"> 3. 건축허가</t>
    <phoneticPr fontId="5" type="noConversion"/>
  </si>
  <si>
    <t>Source : Achitecture and Housing Division</t>
    <phoneticPr fontId="5" type="noConversion"/>
  </si>
  <si>
    <r>
      <t>종합
T</t>
    </r>
    <r>
      <rPr>
        <sz val="11"/>
        <rFont val="돋움"/>
        <family val="3"/>
        <charset val="129"/>
      </rPr>
      <t>otal</t>
    </r>
    <phoneticPr fontId="5" type="noConversion"/>
  </si>
  <si>
    <r>
      <t>아파트
A</t>
    </r>
    <r>
      <rPr>
        <sz val="11"/>
        <rFont val="돋움"/>
        <family val="3"/>
        <charset val="129"/>
      </rPr>
      <t>partment</t>
    </r>
    <phoneticPr fontId="5" type="noConversion"/>
  </si>
  <si>
    <t>8 | 주택ㆍ건설</t>
    <phoneticPr fontId="5" type="noConversion"/>
  </si>
  <si>
    <t>Housing and Construction | 8</t>
    <phoneticPr fontId="5" type="noConversion"/>
  </si>
  <si>
    <t>9 | 주택ㆍ건설</t>
    <phoneticPr fontId="5" type="noConversion"/>
  </si>
  <si>
    <t>Housing and Construction | 9</t>
    <phoneticPr fontId="5" type="noConversion"/>
  </si>
  <si>
    <t xml:space="preserve"> 4. 주택가격지수</t>
    <phoneticPr fontId="5" type="noConversion"/>
  </si>
  <si>
    <t>10 | 주택ㆍ건설</t>
    <phoneticPr fontId="5" type="noConversion"/>
  </si>
  <si>
    <t>Housing and Construction | 10</t>
    <phoneticPr fontId="5" type="noConversion"/>
  </si>
  <si>
    <t>11 | 주택ㆍ건설</t>
    <phoneticPr fontId="5" type="noConversion"/>
  </si>
  <si>
    <t>Housing and Construction | 11</t>
    <phoneticPr fontId="5" type="noConversion"/>
  </si>
  <si>
    <t>12 | 주택ㆍ건설</t>
    <phoneticPr fontId="5" type="noConversion"/>
  </si>
  <si>
    <t>Housing and Construction | 12</t>
    <phoneticPr fontId="5" type="noConversion"/>
  </si>
  <si>
    <t>13 | 주택ㆍ건설</t>
    <phoneticPr fontId="5" type="noConversion"/>
  </si>
  <si>
    <t>Housing and Construction | 13</t>
    <phoneticPr fontId="5" type="noConversion"/>
  </si>
  <si>
    <t>14 | 주택ㆍ건설</t>
    <phoneticPr fontId="5" type="noConversion"/>
  </si>
  <si>
    <t>Housing and Construction | 14</t>
    <phoneticPr fontId="5" type="noConversion"/>
  </si>
  <si>
    <t>15 | 주택ㆍ건설</t>
    <phoneticPr fontId="5" type="noConversion"/>
  </si>
  <si>
    <t>Housing and Construction | 15</t>
    <phoneticPr fontId="5" type="noConversion"/>
  </si>
  <si>
    <t>16 | 주택ㆍ건설</t>
    <phoneticPr fontId="5" type="noConversion"/>
  </si>
  <si>
    <t>Housing and Construction | 16</t>
    <phoneticPr fontId="5" type="noConversion"/>
  </si>
  <si>
    <t>17 | 주택ㆍ건설</t>
    <phoneticPr fontId="5" type="noConversion"/>
  </si>
  <si>
    <t>Housing and Construction | 17</t>
    <phoneticPr fontId="5" type="noConversion"/>
  </si>
  <si>
    <t>18 | 주택ㆍ건설</t>
    <phoneticPr fontId="5" type="noConversion"/>
  </si>
  <si>
    <t>Housing and Construction | 18</t>
    <phoneticPr fontId="5" type="noConversion"/>
  </si>
  <si>
    <t>19 | 주택ㆍ건설</t>
    <phoneticPr fontId="5" type="noConversion"/>
  </si>
  <si>
    <t>Housing and Construction | 19</t>
    <phoneticPr fontId="5" type="noConversion"/>
  </si>
  <si>
    <t>20 | 주택ㆍ건설</t>
    <phoneticPr fontId="5" type="noConversion"/>
  </si>
  <si>
    <t>Housing and Construction | 20</t>
    <phoneticPr fontId="5" type="noConversion"/>
  </si>
  <si>
    <t>21 | 주택ㆍ건설</t>
    <phoneticPr fontId="5" type="noConversion"/>
  </si>
  <si>
    <t>Housing and Construction | 21</t>
    <phoneticPr fontId="5" type="noConversion"/>
  </si>
  <si>
    <t>Source : Complaints and Land Registration Division</t>
    <phoneticPr fontId="5" type="noConversion"/>
  </si>
  <si>
    <t>자연</t>
    <phoneticPr fontId="5" type="noConversion"/>
  </si>
  <si>
    <t>Natural</t>
    <phoneticPr fontId="5" type="noConversion"/>
  </si>
  <si>
    <t>생산</t>
    <phoneticPr fontId="5" type="noConversion"/>
  </si>
  <si>
    <t>Production</t>
    <phoneticPr fontId="5" type="noConversion"/>
  </si>
  <si>
    <t>Note : 1) Urban population belongs to eup and dong, while non-urban populatin belongs to myeon.</t>
    <phoneticPr fontId="5" type="noConversion"/>
  </si>
  <si>
    <t>Source : Urban area Division</t>
    <phoneticPr fontId="5" type="noConversion"/>
  </si>
  <si>
    <t>자료 : 도시과</t>
    <phoneticPr fontId="5" type="noConversion"/>
  </si>
  <si>
    <t>Source : Park and Greenery Division</t>
    <phoneticPr fontId="5" type="noConversion"/>
  </si>
  <si>
    <t>22 | 주택ㆍ건설</t>
    <phoneticPr fontId="5" type="noConversion"/>
  </si>
  <si>
    <t>Housing and Construction | 22</t>
    <phoneticPr fontId="5" type="noConversion"/>
  </si>
  <si>
    <t>23 | 주택ㆍ건설</t>
    <phoneticPr fontId="5" type="noConversion"/>
  </si>
  <si>
    <t>Housing and Construction | 23</t>
    <phoneticPr fontId="5" type="noConversion"/>
  </si>
  <si>
    <t>24 | 주택ㆍ건설</t>
    <phoneticPr fontId="5" type="noConversion"/>
  </si>
  <si>
    <t>Housing and Construction | 24</t>
    <phoneticPr fontId="5" type="noConversion"/>
  </si>
  <si>
    <t>주 : 1) 농어촌도로 포함</t>
    <phoneticPr fontId="5" type="noConversion"/>
  </si>
  <si>
    <t xml:space="preserve"> </t>
    <phoneticPr fontId="5" type="noConversion"/>
  </si>
  <si>
    <t>Unopened</t>
    <phoneticPr fontId="5" type="noConversion"/>
  </si>
  <si>
    <t>Pavement Ratio</t>
    <phoneticPr fontId="5" type="noConversion"/>
  </si>
  <si>
    <t>Pavement</t>
    <phoneticPr fontId="5" type="noConversion"/>
  </si>
  <si>
    <t>National Expressway</t>
    <phoneticPr fontId="5" type="noConversion"/>
  </si>
  <si>
    <t>미포장 </t>
  </si>
  <si>
    <t>포장률</t>
  </si>
  <si>
    <t>포장</t>
  </si>
  <si>
    <t>포장률</t>
    <phoneticPr fontId="5" type="noConversion"/>
  </si>
  <si>
    <t>포장</t>
    <phoneticPr fontId="5" type="noConversion"/>
  </si>
  <si>
    <t>포장률(%)</t>
    <phoneticPr fontId="5" type="noConversion"/>
  </si>
  <si>
    <t xml:space="preserve">포장  </t>
    <phoneticPr fontId="5" type="noConversion"/>
  </si>
  <si>
    <t>미개통</t>
  </si>
  <si>
    <t>개통  Opening</t>
    <phoneticPr fontId="5" type="noConversion"/>
  </si>
  <si>
    <t>Year
County&amp; District</t>
    <phoneticPr fontId="5" type="noConversion"/>
  </si>
  <si>
    <t>구·군도  Gu, Gun's road</t>
    <phoneticPr fontId="5" type="noConversion"/>
  </si>
  <si>
    <t>지방도                        Provicial road</t>
    <phoneticPr fontId="5" type="noConversion"/>
  </si>
  <si>
    <t>광역시도  Metropolitan Road</t>
    <phoneticPr fontId="5" type="noConversion"/>
  </si>
  <si>
    <t>연    별
구·군별</t>
    <phoneticPr fontId="5" type="noConversion"/>
  </si>
  <si>
    <t>일반국도  National Highway</t>
    <phoneticPr fontId="5" type="noConversion"/>
  </si>
  <si>
    <t>고속국도</t>
    <phoneticPr fontId="5" type="noConversion"/>
  </si>
  <si>
    <t>Source : Construction  Division</t>
    <phoneticPr fontId="5" type="noConversion"/>
  </si>
  <si>
    <t>Source : Construction Division</t>
    <phoneticPr fontId="5" type="noConversion"/>
  </si>
  <si>
    <t>25 | 주택ㆍ건설</t>
    <phoneticPr fontId="5" type="noConversion"/>
  </si>
  <si>
    <t>Housing and Construction | 25</t>
    <phoneticPr fontId="5" type="noConversion"/>
  </si>
  <si>
    <t>26 | 주택ㆍ건설</t>
    <phoneticPr fontId="5" type="noConversion"/>
  </si>
  <si>
    <t>Housing and Construction | 26</t>
    <phoneticPr fontId="5" type="noConversion"/>
  </si>
  <si>
    <t>27 | 주택ㆍ건설</t>
    <phoneticPr fontId="5" type="noConversion"/>
  </si>
  <si>
    <t>Housing and Construction | 27</t>
    <phoneticPr fontId="5" type="noConversion"/>
  </si>
  <si>
    <t>28 | 주택ㆍ건설</t>
    <phoneticPr fontId="5" type="noConversion"/>
  </si>
  <si>
    <t>Housing and Construction | 28</t>
    <phoneticPr fontId="5" type="noConversion"/>
  </si>
  <si>
    <t>Roads(Cont'd)</t>
    <phoneticPr fontId="5" type="noConversion"/>
  </si>
  <si>
    <t>합 계
Total</t>
    <phoneticPr fontId="5" type="noConversion"/>
  </si>
  <si>
    <t>29 | 주택ㆍ건설</t>
    <phoneticPr fontId="5" type="noConversion"/>
  </si>
  <si>
    <t>Housing and Construction | 29</t>
    <phoneticPr fontId="5" type="noConversion"/>
  </si>
  <si>
    <t>30 | 주택ㆍ건설</t>
    <phoneticPr fontId="5" type="noConversion"/>
  </si>
  <si>
    <t>Housing and Construction | 30</t>
    <phoneticPr fontId="5" type="noConversion"/>
  </si>
  <si>
    <t>Source : Construction Division</t>
    <phoneticPr fontId="5" type="noConversion"/>
  </si>
  <si>
    <t>31 | 주택ㆍ건설</t>
    <phoneticPr fontId="5" type="noConversion"/>
  </si>
  <si>
    <t>Housing and Construction | 31</t>
    <phoneticPr fontId="5" type="noConversion"/>
  </si>
  <si>
    <t>32 | 주택ㆍ건설</t>
    <phoneticPr fontId="5" type="noConversion"/>
  </si>
  <si>
    <t>Housing and Construction | 32</t>
    <phoneticPr fontId="5" type="noConversion"/>
  </si>
  <si>
    <t xml:space="preserve">2 0 1 9 </t>
    <phoneticPr fontId="5" type="noConversion"/>
  </si>
  <si>
    <t xml:space="preserve">2 0 1 8 </t>
    <phoneticPr fontId="5" type="noConversion"/>
  </si>
  <si>
    <t>연장</t>
    <phoneticPr fontId="5" type="noConversion"/>
  </si>
  <si>
    <t>개소</t>
    <phoneticPr fontId="5" type="noConversion"/>
  </si>
  <si>
    <t>연장</t>
  </si>
  <si>
    <t>개소</t>
  </si>
  <si>
    <t>Govt-funded provincial road</t>
    <phoneticPr fontId="5" type="noConversion"/>
  </si>
  <si>
    <t>Gu, gun road</t>
    <phoneticPr fontId="5" type="noConversion"/>
  </si>
  <si>
    <t>Provindial road</t>
    <phoneticPr fontId="5" type="noConversion"/>
  </si>
  <si>
    <t>Year
County·District</t>
    <phoneticPr fontId="5" type="noConversion"/>
  </si>
  <si>
    <t>국가지원지방도</t>
    <phoneticPr fontId="5" type="noConversion"/>
  </si>
  <si>
    <t>구군도</t>
    <phoneticPr fontId="5" type="noConversion"/>
  </si>
  <si>
    <t>지방도</t>
    <phoneticPr fontId="5" type="noConversion"/>
  </si>
  <si>
    <t>광역시도</t>
    <phoneticPr fontId="5" type="noConversion"/>
  </si>
  <si>
    <t>일반국도</t>
    <phoneticPr fontId="5" type="noConversion"/>
  </si>
  <si>
    <t>합계</t>
    <phoneticPr fontId="5" type="noConversion"/>
  </si>
  <si>
    <t>Unit : Place, m</t>
    <phoneticPr fontId="5" type="noConversion"/>
  </si>
  <si>
    <t>Source : Vehicles Registration Office</t>
    <phoneticPr fontId="5" type="noConversion"/>
  </si>
  <si>
    <t>노상
안정기</t>
    <phoneticPr fontId="5" type="noConversion"/>
  </si>
  <si>
    <t>Road
stablizers</t>
    <phoneticPr fontId="5" type="noConversion"/>
  </si>
  <si>
    <t>타워크레인</t>
    <phoneticPr fontId="5" type="noConversion"/>
  </si>
  <si>
    <t>Tower
Cranes</t>
    <phoneticPr fontId="5" type="noConversion"/>
  </si>
  <si>
    <t>33 | 주택ㆍ건설</t>
    <phoneticPr fontId="5" type="noConversion"/>
  </si>
  <si>
    <t>Housing and Construction | 33</t>
    <phoneticPr fontId="5" type="noConversion"/>
  </si>
  <si>
    <t>34 | 주택ㆍ건설</t>
    <phoneticPr fontId="5" type="noConversion"/>
  </si>
  <si>
    <t>Housing and Construction | 34</t>
    <phoneticPr fontId="5" type="noConversion"/>
  </si>
  <si>
    <t xml:space="preserve"> 6. 토지거래현황</t>
    <phoneticPr fontId="5" type="noConversion"/>
  </si>
  <si>
    <t xml:space="preserve"> 7. 용도지역</t>
    <phoneticPr fontId="5" type="noConversion"/>
  </si>
  <si>
    <t xml:space="preserve"> 8. 용도지구</t>
    <phoneticPr fontId="5" type="noConversion"/>
  </si>
  <si>
    <t xml:space="preserve"> 9. 공      원</t>
    <phoneticPr fontId="5" type="noConversion"/>
  </si>
  <si>
    <t xml:space="preserve"> 10. 도    로</t>
    <phoneticPr fontId="5" type="noConversion"/>
  </si>
  <si>
    <t xml:space="preserve"> 11. 폭원별 도로현황</t>
    <phoneticPr fontId="5" type="noConversion"/>
  </si>
  <si>
    <t xml:space="preserve"> 12. 교    량</t>
    <phoneticPr fontId="5" type="noConversion"/>
  </si>
  <si>
    <t xml:space="preserve"> 13. 건설장비</t>
    <phoneticPr fontId="5" type="noConversion"/>
  </si>
  <si>
    <t>2 0 2 0</t>
  </si>
  <si>
    <t>2 0 2 1</t>
    <phoneticPr fontId="5" type="noConversion"/>
  </si>
  <si>
    <t>2 0 2 1</t>
    <phoneticPr fontId="66" type="noConversion"/>
  </si>
  <si>
    <t>동수</t>
    <phoneticPr fontId="66" type="noConversion"/>
  </si>
  <si>
    <t>연면적</t>
    <phoneticPr fontId="66" type="noConversion"/>
  </si>
  <si>
    <t xml:space="preserve"> 2. 연면적별 주택</t>
    <phoneticPr fontId="5" type="noConversion"/>
  </si>
  <si>
    <t xml:space="preserve"> 5. 토지거래허가</t>
    <phoneticPr fontId="5" type="noConversion"/>
  </si>
  <si>
    <t>단위 : 명, 1㎢</t>
    <phoneticPr fontId="5" type="noConversion"/>
  </si>
  <si>
    <t>Unit : person, 1㎢</t>
    <phoneticPr fontId="5" type="noConversion"/>
  </si>
  <si>
    <t>Unit : person,1㎢</t>
    <phoneticPr fontId="5" type="noConversion"/>
  </si>
  <si>
    <t>2 0 2 2</t>
    <phoneticPr fontId="5" type="noConversion"/>
  </si>
  <si>
    <t>2 0 2 2</t>
    <phoneticPr fontId="66" type="noConversion"/>
  </si>
  <si>
    <t>Nongso1-dong</t>
    <phoneticPr fontId="5" type="noConversion"/>
  </si>
  <si>
    <t>Nongso2-dong</t>
    <phoneticPr fontId="5" type="noConversion"/>
  </si>
  <si>
    <t>Nongso3-dong</t>
  </si>
  <si>
    <t>Gangdong-dong</t>
    <phoneticPr fontId="5" type="noConversion"/>
  </si>
  <si>
    <t>Hyomun-dong</t>
    <phoneticPr fontId="5" type="noConversion"/>
  </si>
  <si>
    <t>Songjeong-dong</t>
    <phoneticPr fontId="5" type="noConversion"/>
  </si>
  <si>
    <t>Yangjeong-dong</t>
    <phoneticPr fontId="5" type="noConversion"/>
  </si>
  <si>
    <t>Yeompo-dong</t>
    <phoneticPr fontId="5" type="noConversion"/>
  </si>
  <si>
    <t>농소1동
Nongso1-dong</t>
    <phoneticPr fontId="5" type="noConversion"/>
  </si>
  <si>
    <t>농소2동
Nongso2-dong</t>
    <phoneticPr fontId="5" type="noConversion"/>
  </si>
  <si>
    <t>농소3동
Nongso3-dong</t>
    <phoneticPr fontId="5" type="noConversion"/>
  </si>
  <si>
    <t>강동동
Gangdong-dong</t>
    <phoneticPr fontId="5" type="noConversion"/>
  </si>
  <si>
    <t>효문동
Hyomun-dong</t>
    <phoneticPr fontId="5" type="noConversion"/>
  </si>
  <si>
    <t>송정동
Songjeong-dong</t>
    <phoneticPr fontId="5" type="noConversion"/>
  </si>
  <si>
    <t>양정동
Yangjeong-dong</t>
    <phoneticPr fontId="5" type="noConversion"/>
  </si>
  <si>
    <t>염포동
Yeompo-dong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</si>
</sst>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;\-#,##0.0;&quot;-&quot;"/>
    <numFmt numFmtId="178" formatCode="#,##0.00;\-#,##0.00;&quot;-&quot;"/>
    <numFmt numFmtId="179" formatCode="0.0_);[Red]\(0.0\)"/>
    <numFmt numFmtId="180" formatCode="#,##0_ "/>
    <numFmt numFmtId="181" formatCode="#,##0.00_ "/>
    <numFmt numFmtId="182" formatCode="#,##0_);[Red]\(#,##0\)"/>
    <numFmt numFmtId="183" formatCode="_ * #,##0_ ;_ * \-#,##0_ ;_ * &quot;-&quot;_ ;_ @_ "/>
    <numFmt numFmtId="184" formatCode="_ * #,##0.00_ ;_ * \-#,##0.00_ ;_ * &quot;-&quot;??_ ;_ @_ "/>
    <numFmt numFmtId="185" formatCode="#,##0\ "/>
    <numFmt numFmtId="186" formatCode="_-* #,##0.00_-;\-* #,##0.00_-;_-* &quot;-&quot;_-;_-@_-"/>
    <numFmt numFmtId="187" formatCode="#,##0.00_);[Red]\(#,##0.00\)"/>
    <numFmt numFmtId="188" formatCode="#,##0.0_);[Red]\(#,##0.0\)"/>
    <numFmt numFmtId="189" formatCode="0_);[Red]\(0\)"/>
    <numFmt numFmtId="190" formatCode="&quot;₩&quot;#,##0;&quot;₩&quot;&quot;₩&quot;&quot;₩&quot;&quot;₩&quot;&quot;₩&quot;&quot;₩&quot;&quot;₩&quot;&quot;₩&quot;\-#,##0"/>
    <numFmt numFmtId="191" formatCode="&quot;₩&quot;#,##0.00;&quot;₩&quot;&quot;₩&quot;&quot;₩&quot;&quot;₩&quot;&quot;₩&quot;&quot;₩&quot;&quot;₩&quot;&quot;₩&quot;\-#,##0.00"/>
    <numFmt numFmtId="192" formatCode="&quot;₩&quot;#,##0.00;&quot;₩&quot;&quot;₩&quot;&quot;₩&quot;&quot;₩&quot;&quot;₩&quot;&quot;₩&quot;\-#,##0.00"/>
    <numFmt numFmtId="193" formatCode="_ &quot;₩&quot;* #,##0.00_ ;_ &quot;₩&quot;* &quot;₩&quot;\-#,##0.00_ ;_ &quot;₩&quot;* &quot;-&quot;??_ ;_ @_ "/>
    <numFmt numFmtId="194" formatCode="&quot;₩&quot;#,##0;&quot;₩&quot;&quot;₩&quot;&quot;₩&quot;\-#,##0"/>
    <numFmt numFmtId="195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6" formatCode="&quot;₩&quot;#,##0;[Red]&quot;₩&quot;&quot;₩&quot;\-#,##0"/>
    <numFmt numFmtId="197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00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01" formatCode="&quot;₩&quot;#,##0.00;&quot;₩&quot;\-#,##0.00"/>
    <numFmt numFmtId="202" formatCode="_-[$€-2]* #,##0.00_-;\-[$€-2]* #,##0.00_-;_-[$€-2]* &quot;-&quot;??_-"/>
    <numFmt numFmtId="203" formatCode="#,##0;[Red]#,##0"/>
    <numFmt numFmtId="204" formatCode="#,##0.0"/>
  </numFmts>
  <fonts count="15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Arial Narrow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name val="나눔명조"/>
      <family val="1"/>
      <charset val="129"/>
    </font>
    <font>
      <sz val="23"/>
      <color indexed="8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theme="1"/>
      <name val="Arial Narrow"/>
      <family val="2"/>
    </font>
    <font>
      <sz val="11"/>
      <color indexed="8"/>
      <name val="굴림"/>
      <family val="3"/>
      <charset val="129"/>
    </font>
    <font>
      <sz val="11"/>
      <color indexed="63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9"/>
      <color indexed="8"/>
      <name val="바탕"/>
      <family val="1"/>
      <charset val="129"/>
    </font>
    <font>
      <sz val="8.5"/>
      <color indexed="8"/>
      <name val="바탕"/>
      <family val="1"/>
      <charset val="129"/>
    </font>
    <font>
      <sz val="8.6999999999999993"/>
      <color indexed="8"/>
      <name val="바탕"/>
      <family val="1"/>
      <charset val="129"/>
    </font>
    <font>
      <sz val="8.6999999999999993"/>
      <color rgb="FFFF0000"/>
      <name val="바탕"/>
      <family val="1"/>
      <charset val="129"/>
    </font>
    <font>
      <sz val="11"/>
      <name val="바탕"/>
      <family val="1"/>
      <charset val="129"/>
    </font>
    <font>
      <sz val="23"/>
      <name val="굴림"/>
      <family val="3"/>
      <charset val="129"/>
    </font>
    <font>
      <sz val="18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b/>
      <sz val="10"/>
      <color indexed="8"/>
      <name val="바탕"/>
      <family val="1"/>
      <charset val="129"/>
    </font>
    <font>
      <b/>
      <sz val="11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vertAlign val="superscript"/>
      <sz val="11"/>
      <color indexed="8"/>
      <name val="Arial Narrow"/>
      <family val="2"/>
    </font>
    <font>
      <sz val="11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0"/>
      <color rgb="FFFF0000"/>
      <name val="바탕"/>
      <family val="1"/>
      <charset val="129"/>
    </font>
    <font>
      <sz val="10"/>
      <name val="맑은 고딕"/>
      <family val="3"/>
      <charset val="129"/>
      <scheme val="minor"/>
    </font>
    <font>
      <sz val="10"/>
      <name val="HY중고딕"/>
      <family val="1"/>
      <charset val="129"/>
    </font>
    <font>
      <u/>
      <sz val="11"/>
      <color indexed="36"/>
      <name val="돋움"/>
      <family val="3"/>
      <charset val="129"/>
    </font>
    <font>
      <sz val="11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1"/>
      <name val="돋움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8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8"/>
      <color indexed="8"/>
      <name val="나눔명조"/>
      <family val="1"/>
      <charset val="129"/>
    </font>
    <font>
      <sz val="10"/>
      <color theme="1"/>
      <name val="나눔명조"/>
      <family val="1"/>
      <charset val="129"/>
    </font>
    <font>
      <b/>
      <sz val="11"/>
      <color theme="1"/>
      <name val="나눔명조"/>
      <family val="1"/>
      <charset val="129"/>
    </font>
    <font>
      <b/>
      <sz val="11"/>
      <name val="나눔명조 ExtraBold"/>
      <family val="1"/>
      <charset val="129"/>
    </font>
    <font>
      <sz val="11"/>
      <name val="나눔명조 ExtraBold"/>
      <family val="1"/>
      <charset val="129"/>
    </font>
    <font>
      <sz val="18"/>
      <name val="나눔명조 ExtraBold"/>
      <family val="1"/>
      <charset val="129"/>
    </font>
    <font>
      <sz val="18"/>
      <color theme="1"/>
      <name val="나눔명조 ExtraBold"/>
      <family val="1"/>
      <charset val="129"/>
    </font>
    <font>
      <sz val="23"/>
      <name val="나눔명조 ExtraBold"/>
      <family val="1"/>
      <charset val="129"/>
    </font>
    <font>
      <sz val="1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나눔명조 ExtraBold"/>
      <family val="1"/>
      <charset val="129"/>
    </font>
    <font>
      <sz val="23"/>
      <color indexed="8"/>
      <name val="나눔명조 ExtraBold"/>
      <family val="1"/>
      <charset val="129"/>
    </font>
    <font>
      <b/>
      <sz val="11"/>
      <color rgb="FF000000"/>
      <name val="나눔명조 ExtraBold"/>
      <family val="1"/>
      <charset val="129"/>
    </font>
    <font>
      <sz val="11"/>
      <color rgb="FF000000"/>
      <name val="나눔명조"/>
      <family val="1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indexed="8"/>
      </left>
      <right style="thin">
        <color indexed="64"/>
      </right>
      <top/>
      <bottom/>
      <diagonal/>
    </border>
  </borders>
  <cellStyleXfs count="449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68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4" fillId="0" borderId="0"/>
    <xf numFmtId="0" fontId="70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98" fillId="0" borderId="0"/>
    <xf numFmtId="0" fontId="98" fillId="0" borderId="0"/>
    <xf numFmtId="0" fontId="69" fillId="0" borderId="0" applyNumberFormat="0" applyFill="0" applyBorder="0" applyAlignment="0" applyProtection="0"/>
    <xf numFmtId="0" fontId="68" fillId="0" borderId="0"/>
    <xf numFmtId="0" fontId="68" fillId="0" borderId="0"/>
    <xf numFmtId="0" fontId="136" fillId="0" borderId="0"/>
    <xf numFmtId="0" fontId="82" fillId="2" borderId="0" applyNumberFormat="0" applyBorder="0" applyAlignment="0" applyProtection="0">
      <alignment vertical="center"/>
    </xf>
    <xf numFmtId="0" fontId="82" fillId="3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2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3" fillId="12" borderId="0" applyNumberFormat="0" applyBorder="0" applyAlignment="0" applyProtection="0">
      <alignment vertical="center"/>
    </xf>
    <xf numFmtId="0" fontId="83" fillId="9" borderId="0" applyNumberFormat="0" applyBorder="0" applyAlignment="0" applyProtection="0">
      <alignment vertical="center"/>
    </xf>
    <xf numFmtId="0" fontId="83" fillId="10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83" fillId="15" borderId="0" applyNumberFormat="0" applyBorder="0" applyAlignment="0" applyProtection="0">
      <alignment vertical="center"/>
    </xf>
    <xf numFmtId="0" fontId="99" fillId="12" borderId="0" applyNumberFormat="0" applyBorder="0" applyAlignment="0" applyProtection="0">
      <alignment vertical="center"/>
    </xf>
    <xf numFmtId="0" fontId="83" fillId="12" borderId="0" applyNumberFormat="0" applyBorder="0" applyAlignment="0" applyProtection="0">
      <alignment vertical="center"/>
    </xf>
    <xf numFmtId="0" fontId="99" fillId="12" borderId="0" applyNumberFormat="0" applyBorder="0" applyAlignment="0" applyProtection="0">
      <alignment vertical="center"/>
    </xf>
    <xf numFmtId="0" fontId="99" fillId="9" borderId="0" applyNumberFormat="0" applyBorder="0" applyAlignment="0" applyProtection="0">
      <alignment vertical="center"/>
    </xf>
    <xf numFmtId="0" fontId="83" fillId="9" borderId="0" applyNumberFormat="0" applyBorder="0" applyAlignment="0" applyProtection="0">
      <alignment vertical="center"/>
    </xf>
    <xf numFmtId="0" fontId="99" fillId="9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83" fillId="10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83" fillId="15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128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83" fillId="16" borderId="0" applyNumberFormat="0" applyBorder="0" applyAlignment="0" applyProtection="0">
      <alignment vertical="center"/>
    </xf>
    <xf numFmtId="0" fontId="83" fillId="17" borderId="0" applyNumberFormat="0" applyBorder="0" applyAlignment="0" applyProtection="0">
      <alignment vertical="center"/>
    </xf>
    <xf numFmtId="0" fontId="83" fillId="18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83" fillId="19" borderId="0" applyNumberFormat="0" applyBorder="0" applyAlignment="0" applyProtection="0">
      <alignment vertical="center"/>
    </xf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118" fillId="0" borderId="0"/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86" fillId="3" borderId="0" applyNumberFormat="0" applyBorder="0" applyAlignment="0" applyProtection="0">
      <alignment vertical="center"/>
    </xf>
    <xf numFmtId="0" fontId="130" fillId="0" borderId="0"/>
    <xf numFmtId="0" fontId="119" fillId="0" borderId="0"/>
    <xf numFmtId="0" fontId="85" fillId="20" borderId="1" applyNumberFormat="0" applyAlignment="0" applyProtection="0">
      <alignment vertical="center"/>
    </xf>
    <xf numFmtId="0" fontId="131" fillId="0" borderId="0"/>
    <xf numFmtId="0" fontId="89" fillId="23" borderId="3" applyNumberFormat="0" applyAlignment="0" applyProtection="0">
      <alignment vertical="center"/>
    </xf>
    <xf numFmtId="183" fontId="69" fillId="0" borderId="0" applyFont="0" applyFill="0" applyBorder="0" applyAlignment="0" applyProtection="0"/>
    <xf numFmtId="0" fontId="4" fillId="0" borderId="0"/>
    <xf numFmtId="184" fontId="69" fillId="0" borderId="0" applyFont="0" applyFill="0" applyBorder="0" applyAlignment="0" applyProtection="0"/>
    <xf numFmtId="3" fontId="69" fillId="0" borderId="0" applyFont="0" applyFill="0" applyBorder="0" applyAlignment="0" applyProtection="0"/>
    <xf numFmtId="0" fontId="126" fillId="0" borderId="0" applyFont="0" applyFill="0" applyBorder="0" applyAlignment="0" applyProtection="0"/>
    <xf numFmtId="190" fontId="69" fillId="0" borderId="0" applyFont="0" applyFill="0" applyBorder="0" applyAlignment="0" applyProtection="0"/>
    <xf numFmtId="191" fontId="69" fillId="0" borderId="0" applyFont="0" applyFill="0" applyBorder="0" applyAlignment="0" applyProtection="0"/>
    <xf numFmtId="201" fontId="4" fillId="0" borderId="0" applyFont="0" applyFill="0" applyBorder="0" applyAlignment="0" applyProtection="0"/>
    <xf numFmtId="0" fontId="120" fillId="0" borderId="0"/>
    <xf numFmtId="0" fontId="69" fillId="0" borderId="0" applyFont="0" applyFill="0" applyBorder="0" applyAlignment="0" applyProtection="0"/>
    <xf numFmtId="0" fontId="120" fillId="0" borderId="0"/>
    <xf numFmtId="202" fontId="68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center"/>
    </xf>
    <xf numFmtId="2" fontId="69" fillId="0" borderId="0" applyFont="0" applyFill="0" applyBorder="0" applyAlignment="0" applyProtection="0"/>
    <xf numFmtId="0" fontId="96" fillId="4" borderId="0" applyNumberFormat="0" applyBorder="0" applyAlignment="0" applyProtection="0">
      <alignment vertical="center"/>
    </xf>
    <xf numFmtId="38" fontId="121" fillId="26" borderId="0" applyNumberFormat="0" applyBorder="0" applyAlignment="0" applyProtection="0"/>
    <xf numFmtId="38" fontId="121" fillId="27" borderId="0" applyNumberFormat="0" applyBorder="0" applyAlignment="0" applyProtection="0"/>
    <xf numFmtId="0" fontId="132" fillId="0" borderId="0">
      <alignment horizontal="left"/>
    </xf>
    <xf numFmtId="0" fontId="122" fillId="0" borderId="58" applyNumberFormat="0" applyAlignment="0" applyProtection="0">
      <alignment horizontal="left" vertical="center"/>
    </xf>
    <xf numFmtId="0" fontId="122" fillId="0" borderId="42">
      <alignment horizontal="left" vertical="center"/>
    </xf>
    <xf numFmtId="0" fontId="93" fillId="0" borderId="6" applyNumberFormat="0" applyFill="0" applyAlignment="0" applyProtection="0">
      <alignment vertical="center"/>
    </xf>
    <xf numFmtId="0" fontId="135" fillId="0" borderId="0" applyNumberFormat="0" applyFill="0" applyBorder="0" applyAlignment="0" applyProtection="0"/>
    <xf numFmtId="0" fontId="94" fillId="0" borderId="7" applyNumberFormat="0" applyFill="0" applyAlignment="0" applyProtection="0">
      <alignment vertical="center"/>
    </xf>
    <xf numFmtId="0" fontId="122" fillId="0" borderId="0" applyNumberFormat="0" applyFill="0" applyBorder="0" applyAlignment="0" applyProtection="0"/>
    <xf numFmtId="0" fontId="95" fillId="0" borderId="8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top"/>
      <protection locked="0"/>
    </xf>
    <xf numFmtId="0" fontId="92" fillId="7" borderId="1" applyNumberFormat="0" applyAlignment="0" applyProtection="0">
      <alignment vertical="center"/>
    </xf>
    <xf numFmtId="10" fontId="121" fillId="28" borderId="54" applyNumberFormat="0" applyBorder="0" applyAlignment="0" applyProtection="0"/>
    <xf numFmtId="10" fontId="121" fillId="27" borderId="54" applyNumberFormat="0" applyBorder="0" applyAlignment="0" applyProtection="0"/>
    <xf numFmtId="0" fontId="90" fillId="0" borderId="4" applyNumberFormat="0" applyFill="0" applyAlignment="0" applyProtection="0">
      <alignment vertical="center"/>
    </xf>
    <xf numFmtId="183" fontId="69" fillId="0" borderId="0" applyFont="0" applyFill="0" applyBorder="0" applyAlignment="0" applyProtection="0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0" fontId="133" fillId="0" borderId="57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7" fillId="22" borderId="0" applyNumberFormat="0" applyBorder="0" applyAlignment="0" applyProtection="0">
      <alignment vertical="center"/>
    </xf>
    <xf numFmtId="192" fontId="68" fillId="0" borderId="0"/>
    <xf numFmtId="0" fontId="68" fillId="0" borderId="0"/>
    <xf numFmtId="0" fontId="69" fillId="0" borderId="0"/>
    <xf numFmtId="0" fontId="97" fillId="20" borderId="9" applyNumberFormat="0" applyAlignment="0" applyProtection="0">
      <alignment vertical="center"/>
    </xf>
    <xf numFmtId="10" fontId="69" fillId="0" borderId="0" applyFont="0" applyFill="0" applyBorder="0" applyAlignment="0" applyProtection="0"/>
    <xf numFmtId="0" fontId="133" fillId="0" borderId="0"/>
    <xf numFmtId="0" fontId="81" fillId="0" borderId="0" applyNumberFormat="0" applyFill="0" applyBorder="0" applyAlignment="0" applyProtection="0">
      <alignment vertical="center"/>
    </xf>
    <xf numFmtId="0" fontId="91" fillId="0" borderId="5" applyNumberFormat="0" applyFill="0" applyAlignment="0" applyProtection="0">
      <alignment vertical="center"/>
    </xf>
    <xf numFmtId="0" fontId="69" fillId="0" borderId="59" applyNumberFormat="0" applyFont="0" applyFill="0" applyAlignment="0" applyProtection="0"/>
    <xf numFmtId="0" fontId="80" fillId="0" borderId="60">
      <alignment horizontal="left"/>
    </xf>
    <xf numFmtId="0" fontId="84" fillId="0" borderId="0" applyNumberFormat="0" applyFill="0" applyBorder="0" applyAlignment="0" applyProtection="0">
      <alignment vertical="center"/>
    </xf>
    <xf numFmtId="0" fontId="99" fillId="16" borderId="0" applyNumberFormat="0" applyBorder="0" applyAlignment="0" applyProtection="0">
      <alignment vertical="center"/>
    </xf>
    <xf numFmtId="0" fontId="83" fillId="16" borderId="0" applyNumberFormat="0" applyBorder="0" applyAlignment="0" applyProtection="0">
      <alignment vertical="center"/>
    </xf>
    <xf numFmtId="0" fontId="99" fillId="16" borderId="0" applyNumberFormat="0" applyBorder="0" applyAlignment="0" applyProtection="0">
      <alignment vertical="center"/>
    </xf>
    <xf numFmtId="0" fontId="99" fillId="17" borderId="0" applyNumberFormat="0" applyBorder="0" applyAlignment="0" applyProtection="0">
      <alignment vertical="center"/>
    </xf>
    <xf numFmtId="0" fontId="83" fillId="17" borderId="0" applyNumberFormat="0" applyBorder="0" applyAlignment="0" applyProtection="0">
      <alignment vertical="center"/>
    </xf>
    <xf numFmtId="0" fontId="99" fillId="17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83" fillId="18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83" fillId="19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20" borderId="1" applyNumberFormat="0" applyAlignment="0" applyProtection="0">
      <alignment vertical="center"/>
    </xf>
    <xf numFmtId="0" fontId="85" fillId="20" borderId="1" applyNumberFormat="0" applyAlignment="0" applyProtection="0">
      <alignment vertical="center"/>
    </xf>
    <xf numFmtId="0" fontId="101" fillId="20" borderId="1" applyNumberFormat="0" applyAlignment="0" applyProtection="0">
      <alignment vertical="center"/>
    </xf>
    <xf numFmtId="195" fontId="68" fillId="0" borderId="0">
      <protection locked="0"/>
    </xf>
    <xf numFmtId="0" fontId="124" fillId="0" borderId="0">
      <protection locked="0"/>
    </xf>
    <xf numFmtId="0" fontId="124" fillId="0" borderId="0">
      <protection locked="0"/>
    </xf>
    <xf numFmtId="0" fontId="102" fillId="3" borderId="0" applyNumberFormat="0" applyBorder="0" applyAlignment="0" applyProtection="0">
      <alignment vertical="center"/>
    </xf>
    <xf numFmtId="0" fontId="86" fillId="3" borderId="0" applyNumberFormat="0" applyBorder="0" applyAlignment="0" applyProtection="0">
      <alignment vertical="center"/>
    </xf>
    <xf numFmtId="0" fontId="102" fillId="3" borderId="0" applyNumberFormat="0" applyBorder="0" applyAlignment="0" applyProtection="0">
      <alignment vertical="center"/>
    </xf>
    <xf numFmtId="0" fontId="125" fillId="0" borderId="0">
      <protection locked="0"/>
    </xf>
    <xf numFmtId="0" fontId="125" fillId="0" borderId="0"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40" fontId="103" fillId="0" borderId="0" applyFont="0" applyFill="0" applyBorder="0" applyAlignment="0" applyProtection="0"/>
    <xf numFmtId="38" fontId="103" fillId="0" borderId="0" applyFont="0" applyFill="0" applyBorder="0" applyAlignment="0" applyProtection="0"/>
    <xf numFmtId="0" fontId="4" fillId="21" borderId="2" applyNumberFormat="0" applyFont="0" applyAlignment="0" applyProtection="0">
      <alignment vertical="center"/>
    </xf>
    <xf numFmtId="0" fontId="82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68" fillId="21" borderId="2" applyNumberFormat="0" applyFont="0" applyAlignment="0" applyProtection="0">
      <alignment vertical="center"/>
    </xf>
    <xf numFmtId="0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0" fontId="41" fillId="0" borderId="0">
      <alignment vertical="center"/>
    </xf>
    <xf numFmtId="9" fontId="4" fillId="0" borderId="0" applyFont="0" applyFill="0" applyBorder="0" applyAlignment="0" applyProtection="0"/>
    <xf numFmtId="0" fontId="104" fillId="22" borderId="0" applyNumberFormat="0" applyBorder="0" applyAlignment="0" applyProtection="0">
      <alignment vertical="center"/>
    </xf>
    <xf numFmtId="0" fontId="87" fillId="22" borderId="0" applyNumberFormat="0" applyBorder="0" applyAlignment="0" applyProtection="0">
      <alignment vertical="center"/>
    </xf>
    <xf numFmtId="0" fontId="104" fillId="22" borderId="0" applyNumberFormat="0" applyBorder="0" applyAlignment="0" applyProtection="0">
      <alignment vertical="center"/>
    </xf>
    <xf numFmtId="0" fontId="78" fillId="0" borderId="0">
      <alignment horizontal="center" vertical="center"/>
    </xf>
    <xf numFmtId="0" fontId="79" fillId="0" borderId="0">
      <alignment horizontal="center" vertical="center"/>
    </xf>
    <xf numFmtId="0" fontId="105" fillId="0" borderId="0"/>
    <xf numFmtId="0" fontId="106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23" borderId="3" applyNumberFormat="0" applyAlignment="0" applyProtection="0">
      <alignment vertical="center"/>
    </xf>
    <xf numFmtId="0" fontId="89" fillId="23" borderId="3" applyNumberFormat="0" applyAlignment="0" applyProtection="0">
      <alignment vertical="center"/>
    </xf>
    <xf numFmtId="0" fontId="107" fillId="23" borderId="3" applyNumberFormat="0" applyAlignment="0" applyProtection="0">
      <alignment vertical="center"/>
    </xf>
    <xf numFmtId="196" fontId="6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>
      <alignment vertical="center"/>
    </xf>
    <xf numFmtId="0" fontId="68" fillId="0" borderId="0" applyFont="0" applyFill="0" applyBorder="0" applyAlignment="0" applyProtection="0"/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9" fillId="0" borderId="0"/>
    <xf numFmtId="0" fontId="126" fillId="0" borderId="0" applyFont="0" applyFill="0" applyBorder="0" applyAlignment="0" applyProtection="0"/>
    <xf numFmtId="0" fontId="108" fillId="0" borderId="4" applyNumberFormat="0" applyFill="0" applyAlignment="0" applyProtection="0">
      <alignment vertical="center"/>
    </xf>
    <xf numFmtId="0" fontId="90" fillId="0" borderId="4" applyNumberFormat="0" applyFill="0" applyAlignment="0" applyProtection="0">
      <alignment vertical="center"/>
    </xf>
    <xf numFmtId="0" fontId="108" fillId="0" borderId="4" applyNumberFormat="0" applyFill="0" applyAlignment="0" applyProtection="0">
      <alignment vertical="center"/>
    </xf>
    <xf numFmtId="0" fontId="109" fillId="0" borderId="5" applyNumberFormat="0" applyFill="0" applyAlignment="0" applyProtection="0">
      <alignment vertical="center"/>
    </xf>
    <xf numFmtId="0" fontId="91" fillId="0" borderId="5" applyNumberFormat="0" applyFill="0" applyAlignment="0" applyProtection="0">
      <alignment vertical="center"/>
    </xf>
    <xf numFmtId="0" fontId="109" fillId="0" borderId="5" applyNumberFormat="0" applyFill="0" applyAlignment="0" applyProtection="0">
      <alignment vertical="center"/>
    </xf>
    <xf numFmtId="0" fontId="110" fillId="7" borderId="1" applyNumberFormat="0" applyAlignment="0" applyProtection="0">
      <alignment vertical="center"/>
    </xf>
    <xf numFmtId="0" fontId="92" fillId="7" borderId="1" applyNumberFormat="0" applyAlignment="0" applyProtection="0">
      <alignment vertical="center"/>
    </xf>
    <xf numFmtId="0" fontId="110" fillId="7" borderId="1" applyNumberFormat="0" applyAlignment="0" applyProtection="0">
      <alignment vertical="center"/>
    </xf>
    <xf numFmtId="4" fontId="125" fillId="0" borderId="0">
      <protection locked="0"/>
    </xf>
    <xf numFmtId="197" fontId="68" fillId="0" borderId="0">
      <protection locked="0"/>
    </xf>
    <xf numFmtId="0" fontId="127" fillId="0" borderId="0">
      <alignment vertical="center"/>
    </xf>
    <xf numFmtId="0" fontId="112" fillId="0" borderId="6" applyNumberFormat="0" applyFill="0" applyAlignment="0" applyProtection="0">
      <alignment vertical="center"/>
    </xf>
    <xf numFmtId="0" fontId="93" fillId="0" borderId="6" applyNumberFormat="0" applyFill="0" applyAlignment="0" applyProtection="0">
      <alignment vertical="center"/>
    </xf>
    <xf numFmtId="0" fontId="112" fillId="0" borderId="6" applyNumberFormat="0" applyFill="0" applyAlignment="0" applyProtection="0">
      <alignment vertical="center"/>
    </xf>
    <xf numFmtId="0" fontId="113" fillId="0" borderId="7" applyNumberFormat="0" applyFill="0" applyAlignment="0" applyProtection="0">
      <alignment vertical="center"/>
    </xf>
    <xf numFmtId="0" fontId="94" fillId="0" borderId="7" applyNumberFormat="0" applyFill="0" applyAlignment="0" applyProtection="0">
      <alignment vertical="center"/>
    </xf>
    <xf numFmtId="0" fontId="113" fillId="0" borderId="7" applyNumberFormat="0" applyFill="0" applyAlignment="0" applyProtection="0">
      <alignment vertical="center"/>
    </xf>
    <xf numFmtId="0" fontId="114" fillId="0" borderId="8" applyNumberFormat="0" applyFill="0" applyAlignment="0" applyProtection="0">
      <alignment vertical="center"/>
    </xf>
    <xf numFmtId="0" fontId="95" fillId="0" borderId="8" applyNumberFormat="0" applyFill="0" applyAlignment="0" applyProtection="0">
      <alignment vertical="center"/>
    </xf>
    <xf numFmtId="0" fontId="114" fillId="0" borderId="8" applyNumberFormat="0" applyFill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15" fillId="4" borderId="0" applyNumberFormat="0" applyBorder="0" applyAlignment="0" applyProtection="0">
      <alignment vertical="center"/>
    </xf>
    <xf numFmtId="0" fontId="96" fillId="4" borderId="0" applyNumberFormat="0" applyBorder="0" applyAlignment="0" applyProtection="0">
      <alignment vertical="center"/>
    </xf>
    <xf numFmtId="0" fontId="115" fillId="4" borderId="0" applyNumberFormat="0" applyBorder="0" applyAlignment="0" applyProtection="0">
      <alignment vertical="center"/>
    </xf>
    <xf numFmtId="0" fontId="116" fillId="20" borderId="9" applyNumberFormat="0" applyAlignment="0" applyProtection="0">
      <alignment vertical="center"/>
    </xf>
    <xf numFmtId="0" fontId="97" fillId="20" borderId="9" applyNumberFormat="0" applyAlignment="0" applyProtection="0">
      <alignment vertical="center"/>
    </xf>
    <xf numFmtId="0" fontId="116" fillId="20" borderId="9" applyNumberFormat="0" applyAlignment="0" applyProtection="0">
      <alignment vertical="center"/>
    </xf>
    <xf numFmtId="41" fontId="4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111" fillId="0" borderId="0"/>
    <xf numFmtId="0" fontId="134" fillId="0" borderId="0">
      <alignment vertical="center"/>
    </xf>
    <xf numFmtId="42" fontId="4" fillId="0" borderId="0" applyFont="0" applyFill="0" applyBorder="0" applyAlignment="0" applyProtection="0"/>
    <xf numFmtId="198" fontId="68" fillId="0" borderId="0">
      <protection locked="0"/>
    </xf>
    <xf numFmtId="0" fontId="82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138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0" borderId="0"/>
    <xf numFmtId="0" fontId="69" fillId="0" borderId="0"/>
    <xf numFmtId="0" fontId="4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38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>
      <alignment vertical="center"/>
    </xf>
    <xf numFmtId="0" fontId="67" fillId="0" borderId="0"/>
    <xf numFmtId="0" fontId="4" fillId="0" borderId="0">
      <alignment vertical="center"/>
    </xf>
    <xf numFmtId="0" fontId="68" fillId="0" borderId="0"/>
    <xf numFmtId="0" fontId="82" fillId="0" borderId="0">
      <alignment vertical="center"/>
    </xf>
    <xf numFmtId="0" fontId="8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0" borderId="0"/>
    <xf numFmtId="0" fontId="4" fillId="0" borderId="0"/>
    <xf numFmtId="0" fontId="4" fillId="0" borderId="0">
      <alignment vertical="center"/>
    </xf>
    <xf numFmtId="0" fontId="138" fillId="0" borderId="0">
      <alignment vertical="center"/>
    </xf>
    <xf numFmtId="0" fontId="6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13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4" fillId="0" borderId="0">
      <alignment vertical="center"/>
    </xf>
    <xf numFmtId="0" fontId="138" fillId="0" borderId="0">
      <alignment vertical="center"/>
    </xf>
    <xf numFmtId="0" fontId="4" fillId="0" borderId="0">
      <alignment vertical="center"/>
    </xf>
    <xf numFmtId="0" fontId="138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4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37" fillId="0" borderId="0" applyNumberFormat="0" applyFill="0" applyBorder="0" applyAlignment="0" applyProtection="0">
      <alignment vertical="top"/>
      <protection locked="0"/>
    </xf>
    <xf numFmtId="0" fontId="125" fillId="0" borderId="59">
      <protection locked="0"/>
    </xf>
    <xf numFmtId="199" fontId="68" fillId="0" borderId="0">
      <protection locked="0"/>
    </xf>
    <xf numFmtId="200" fontId="68" fillId="0" borderId="0">
      <protection locked="0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>
      <alignment vertical="center"/>
    </xf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92" fillId="7" borderId="1" applyNumberFormat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778">
    <xf numFmtId="0" fontId="0" fillId="0" borderId="0" xfId="0">
      <alignment vertical="center"/>
    </xf>
    <xf numFmtId="0" fontId="29" fillId="0" borderId="0" xfId="42" applyFont="1" applyAlignment="1">
      <alignment vertical="top"/>
    </xf>
    <xf numFmtId="0" fontId="30" fillId="0" borderId="0" xfId="42" applyFont="1" applyAlignment="1">
      <alignment vertical="top"/>
    </xf>
    <xf numFmtId="0" fontId="27" fillId="0" borderId="0" xfId="42" applyFont="1">
      <alignment vertical="center"/>
    </xf>
    <xf numFmtId="0" fontId="34" fillId="0" borderId="0" xfId="42" applyFont="1">
      <alignment vertical="center"/>
    </xf>
    <xf numFmtId="0" fontId="34" fillId="0" borderId="0" xfId="42" applyFont="1" applyAlignment="1">
      <alignment wrapText="1"/>
    </xf>
    <xf numFmtId="0" fontId="35" fillId="0" borderId="0" xfId="42" applyFont="1">
      <alignment vertical="center"/>
    </xf>
    <xf numFmtId="0" fontId="31" fillId="0" borderId="0" xfId="42" applyFont="1" applyAlignment="1">
      <alignment vertical="center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0" fontId="29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27" fillId="0" borderId="0" xfId="0" applyFont="1">
      <alignment vertical="center"/>
    </xf>
    <xf numFmtId="0" fontId="34" fillId="0" borderId="0" xfId="0" applyFo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Fill="1">
      <alignment vertical="center"/>
    </xf>
    <xf numFmtId="0" fontId="34" fillId="0" borderId="0" xfId="0" applyFont="1" applyFill="1" applyAlignment="1">
      <alignment vertical="center"/>
    </xf>
    <xf numFmtId="0" fontId="28" fillId="0" borderId="0" xfId="42" applyFont="1" applyAlignment="1">
      <alignment vertical="top"/>
    </xf>
    <xf numFmtId="0" fontId="34" fillId="0" borderId="0" xfId="42" applyFont="1" applyAlignment="1">
      <alignment vertical="center" shrinkToFit="1"/>
    </xf>
    <xf numFmtId="0" fontId="34" fillId="0" borderId="0" xfId="42" applyFont="1" applyAlignment="1"/>
    <xf numFmtId="0" fontId="32" fillId="0" borderId="0" xfId="0" applyFont="1" applyFill="1" applyBorder="1" applyAlignment="1">
      <alignment horizontal="center" vertical="center" wrapText="1"/>
    </xf>
    <xf numFmtId="0" fontId="34" fillId="0" borderId="0" xfId="42" applyFont="1" applyAlignment="1">
      <alignment vertical="top"/>
    </xf>
    <xf numFmtId="0" fontId="35" fillId="0" borderId="0" xfId="42" applyFont="1" applyAlignment="1"/>
    <xf numFmtId="0" fontId="35" fillId="0" borderId="0" xfId="42" applyFont="1" applyAlignment="1">
      <alignment vertical="top"/>
    </xf>
    <xf numFmtId="0" fontId="34" fillId="0" borderId="0" xfId="42" applyFont="1" applyAlignment="1">
      <alignment horizontal="left" vertical="center"/>
    </xf>
    <xf numFmtId="0" fontId="36" fillId="0" borderId="0" xfId="42" applyFont="1" applyBorder="1" applyAlignment="1">
      <alignment horizontal="center" vertical="center" wrapText="1"/>
    </xf>
    <xf numFmtId="0" fontId="34" fillId="0" borderId="0" xfId="42" applyFont="1" applyBorder="1">
      <alignment vertical="center"/>
    </xf>
    <xf numFmtId="0" fontId="37" fillId="0" borderId="0" xfId="42" applyFont="1">
      <alignment vertical="center"/>
    </xf>
    <xf numFmtId="176" fontId="34" fillId="0" borderId="0" xfId="42" applyNumberFormat="1" applyFont="1">
      <alignment vertical="center"/>
    </xf>
    <xf numFmtId="0" fontId="31" fillId="0" borderId="0" xfId="42" applyFont="1" applyBorder="1" applyAlignment="1">
      <alignment vertical="center"/>
    </xf>
    <xf numFmtId="0" fontId="34" fillId="0" borderId="0" xfId="42" applyFont="1" applyBorder="1" applyAlignment="1">
      <alignment horizontal="center" vertical="center"/>
    </xf>
    <xf numFmtId="0" fontId="34" fillId="0" borderId="0" xfId="42" applyFont="1" applyBorder="1" applyAlignment="1">
      <alignment horizontal="center"/>
    </xf>
    <xf numFmtId="178" fontId="34" fillId="0" borderId="0" xfId="42" applyNumberFormat="1" applyFont="1">
      <alignment vertical="center"/>
    </xf>
    <xf numFmtId="0" fontId="30" fillId="0" borderId="0" xfId="0" applyFont="1" applyBorder="1" applyAlignment="1">
      <alignment vertical="top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34" fillId="0" borderId="0" xfId="0" applyFont="1" applyAlignment="1">
      <alignment horizontal="center"/>
    </xf>
    <xf numFmtId="178" fontId="32" fillId="0" borderId="0" xfId="0" applyNumberFormat="1" applyFont="1" applyFill="1" applyBorder="1" applyAlignment="1">
      <alignment horizontal="right" vertical="center" wrapText="1"/>
    </xf>
    <xf numFmtId="0" fontId="34" fillId="0" borderId="0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0" xfId="0" applyFont="1">
      <alignment vertical="center"/>
    </xf>
    <xf numFmtId="181" fontId="27" fillId="0" borderId="0" xfId="0" applyNumberFormat="1" applyFont="1" applyFill="1" applyBorder="1">
      <alignment vertical="center"/>
    </xf>
    <xf numFmtId="0" fontId="27" fillId="0" borderId="0" xfId="0" applyFont="1" applyFill="1" applyBorder="1">
      <alignment vertical="center"/>
    </xf>
    <xf numFmtId="176" fontId="27" fillId="0" borderId="0" xfId="0" applyNumberFormat="1" applyFont="1" applyFill="1" applyBorder="1">
      <alignment vertical="center"/>
    </xf>
    <xf numFmtId="178" fontId="31" fillId="0" borderId="0" xfId="0" applyNumberFormat="1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top"/>
    </xf>
    <xf numFmtId="0" fontId="27" fillId="0" borderId="0" xfId="0" applyFont="1" applyBorder="1" applyAlignment="1">
      <alignment vertical="top"/>
    </xf>
    <xf numFmtId="0" fontId="32" fillId="0" borderId="0" xfId="0" applyFont="1" applyFill="1" applyBorder="1" applyAlignment="1">
      <alignment horizontal="center" wrapText="1"/>
    </xf>
    <xf numFmtId="0" fontId="34" fillId="0" borderId="10" xfId="0" applyFont="1" applyBorder="1">
      <alignment vertical="center"/>
    </xf>
    <xf numFmtId="0" fontId="32" fillId="0" borderId="0" xfId="0" applyFont="1" applyAlignment="1">
      <alignment horizontal="right" vertical="center"/>
    </xf>
    <xf numFmtId="0" fontId="27" fillId="0" borderId="0" xfId="42" applyFont="1" applyAlignment="1">
      <alignment horizontal="center" vertical="center"/>
    </xf>
    <xf numFmtId="0" fontId="34" fillId="0" borderId="0" xfId="42" applyFont="1" applyAlignment="1">
      <alignment horizontal="center" vertical="center"/>
    </xf>
    <xf numFmtId="177" fontId="32" fillId="0" borderId="0" xfId="42" applyNumberFormat="1" applyFont="1" applyBorder="1" applyAlignment="1">
      <alignment vertical="center" wrapText="1"/>
    </xf>
    <xf numFmtId="0" fontId="32" fillId="0" borderId="0" xfId="42" applyFont="1" applyAlignment="1">
      <alignment horizontal="right" vertical="center" indent="15"/>
    </xf>
    <xf numFmtId="0" fontId="32" fillId="0" borderId="0" xfId="42" applyFont="1" applyBorder="1" applyAlignment="1">
      <alignment vertical="center" wrapText="1"/>
    </xf>
    <xf numFmtId="176" fontId="36" fillId="0" borderId="0" xfId="42" applyNumberFormat="1" applyFont="1" applyBorder="1" applyAlignment="1">
      <alignment horizontal="right" vertical="center" wrapText="1"/>
    </xf>
    <xf numFmtId="177" fontId="36" fillId="0" borderId="0" xfId="42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vertical="center" shrinkToFit="1"/>
    </xf>
    <xf numFmtId="0" fontId="34" fillId="0" borderId="0" xfId="0" applyFont="1" applyAlignment="1">
      <alignment vertical="center" shrinkToFit="1"/>
    </xf>
    <xf numFmtId="0" fontId="34" fillId="0" borderId="0" xfId="0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0" fontId="34" fillId="0" borderId="1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40" fillId="0" borderId="0" xfId="42" applyFont="1" applyAlignment="1">
      <alignment horizontal="left" vertical="center"/>
    </xf>
    <xf numFmtId="0" fontId="41" fillId="0" borderId="0" xfId="42" applyFont="1">
      <alignment vertical="center"/>
    </xf>
    <xf numFmtId="176" fontId="43" fillId="0" borderId="0" xfId="42" applyNumberFormat="1" applyFont="1" applyFill="1" applyBorder="1" applyAlignment="1">
      <alignment horizontal="right" vertical="center" wrapText="1" indent="1"/>
    </xf>
    <xf numFmtId="176" fontId="44" fillId="0" borderId="0" xfId="42" applyNumberFormat="1" applyFont="1" applyFill="1" applyBorder="1" applyAlignment="1">
      <alignment horizontal="right" vertical="center" wrapText="1" indent="1"/>
    </xf>
    <xf numFmtId="176" fontId="40" fillId="0" borderId="0" xfId="42" applyNumberFormat="1" applyFont="1" applyFill="1" applyBorder="1" applyAlignment="1">
      <alignment horizontal="right" vertical="center" wrapText="1" indent="2"/>
    </xf>
    <xf numFmtId="0" fontId="40" fillId="0" borderId="0" xfId="42" applyFont="1" applyBorder="1">
      <alignment vertical="center"/>
    </xf>
    <xf numFmtId="0" fontId="47" fillId="0" borderId="0" xfId="42" applyFont="1" applyAlignment="1">
      <alignment horizontal="left" vertical="center"/>
    </xf>
    <xf numFmtId="0" fontId="40" fillId="0" borderId="0" xfId="42" applyFont="1">
      <alignment vertical="center"/>
    </xf>
    <xf numFmtId="0" fontId="47" fillId="0" borderId="0" xfId="42" applyFont="1" applyAlignment="1">
      <alignment vertical="top" wrapText="1"/>
    </xf>
    <xf numFmtId="0" fontId="40" fillId="0" borderId="0" xfId="42" applyFont="1" applyAlignment="1">
      <alignment vertical="center"/>
    </xf>
    <xf numFmtId="0" fontId="50" fillId="0" borderId="0" xfId="42" applyFont="1" applyAlignment="1">
      <alignment vertical="center"/>
    </xf>
    <xf numFmtId="0" fontId="49" fillId="0" borderId="0" xfId="42" applyFont="1" applyAlignment="1">
      <alignment vertical="center"/>
    </xf>
    <xf numFmtId="0" fontId="51" fillId="0" borderId="0" xfId="42" applyFont="1">
      <alignment vertical="center"/>
    </xf>
    <xf numFmtId="0" fontId="51" fillId="0" borderId="0" xfId="0" applyFont="1" applyFill="1">
      <alignment vertical="center"/>
    </xf>
    <xf numFmtId="0" fontId="51" fillId="0" borderId="0" xfId="0" applyFont="1">
      <alignment vertical="center"/>
    </xf>
    <xf numFmtId="0" fontId="40" fillId="0" borderId="0" xfId="0" applyFont="1" applyAlignment="1">
      <alignment horizontal="left" vertical="center"/>
    </xf>
    <xf numFmtId="0" fontId="41" fillId="0" borderId="0" xfId="0" applyFont="1">
      <alignment vertical="center"/>
    </xf>
    <xf numFmtId="0" fontId="41" fillId="0" borderId="0" xfId="0" applyFont="1" applyAlignment="1">
      <alignment horizontal="right" vertical="center"/>
    </xf>
    <xf numFmtId="0" fontId="52" fillId="0" borderId="0" xfId="42" applyFont="1" applyAlignment="1">
      <alignment vertical="top"/>
    </xf>
    <xf numFmtId="0" fontId="38" fillId="0" borderId="0" xfId="42" applyFont="1" applyAlignment="1">
      <alignment vertical="top"/>
    </xf>
    <xf numFmtId="0" fontId="39" fillId="0" borderId="0" xfId="42" applyFont="1" applyAlignment="1">
      <alignment vertical="top"/>
    </xf>
    <xf numFmtId="0" fontId="41" fillId="0" borderId="0" xfId="42" applyFont="1" applyAlignment="1">
      <alignment horizontal="right" vertical="center"/>
    </xf>
    <xf numFmtId="0" fontId="56" fillId="0" borderId="0" xfId="42" applyFont="1" applyAlignment="1">
      <alignment horizontal="left" vertical="center"/>
    </xf>
    <xf numFmtId="176" fontId="43" fillId="0" borderId="0" xfId="0" applyNumberFormat="1" applyFont="1" applyFill="1" applyBorder="1" applyAlignment="1">
      <alignment horizontal="right" vertical="center" shrinkToFit="1"/>
    </xf>
    <xf numFmtId="0" fontId="40" fillId="0" borderId="0" xfId="42" applyFont="1" applyAlignment="1">
      <alignment horizontal="right" vertical="center"/>
    </xf>
    <xf numFmtId="0" fontId="41" fillId="0" borderId="23" xfId="42" applyFont="1" applyBorder="1" applyAlignment="1">
      <alignment horizontal="right" vertical="center"/>
    </xf>
    <xf numFmtId="178" fontId="55" fillId="0" borderId="0" xfId="42" applyNumberFormat="1" applyFont="1" applyFill="1" applyBorder="1" applyAlignment="1">
      <alignment horizontal="right" vertical="center" shrinkToFit="1"/>
    </xf>
    <xf numFmtId="0" fontId="52" fillId="0" borderId="0" xfId="0" applyFont="1" applyAlignment="1">
      <alignment vertical="top"/>
    </xf>
    <xf numFmtId="0" fontId="39" fillId="0" borderId="0" xfId="0" applyFont="1" applyAlignment="1">
      <alignment vertical="top"/>
    </xf>
    <xf numFmtId="0" fontId="41" fillId="0" borderId="0" xfId="0" applyFont="1" applyBorder="1">
      <alignment vertical="center"/>
    </xf>
    <xf numFmtId="0" fontId="40" fillId="0" borderId="0" xfId="0" applyFont="1" applyBorder="1" applyAlignment="1">
      <alignment horizontal="right" vertical="center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right" vertical="center"/>
    </xf>
    <xf numFmtId="178" fontId="55" fillId="0" borderId="0" xfId="0" applyNumberFormat="1" applyFont="1" applyFill="1" applyBorder="1" applyAlignment="1">
      <alignment vertical="center" wrapText="1"/>
    </xf>
    <xf numFmtId="178" fontId="55" fillId="0" borderId="0" xfId="0" applyNumberFormat="1" applyFont="1" applyFill="1" applyBorder="1" applyAlignment="1">
      <alignment horizontal="right" vertical="center" wrapText="1"/>
    </xf>
    <xf numFmtId="0" fontId="55" fillId="0" borderId="0" xfId="42" applyFont="1">
      <alignment vertical="center"/>
    </xf>
    <xf numFmtId="0" fontId="40" fillId="0" borderId="0" xfId="42" applyFont="1" applyAlignment="1">
      <alignment horizontal="right" vertical="center"/>
    </xf>
    <xf numFmtId="0" fontId="41" fillId="0" borderId="0" xfId="0" applyFont="1" applyAlignment="1">
      <alignment horizontal="left" vertical="center"/>
    </xf>
    <xf numFmtId="0" fontId="40" fillId="0" borderId="0" xfId="0" applyFont="1" applyAlignment="1">
      <alignment horizontal="right" vertical="center"/>
    </xf>
    <xf numFmtId="176" fontId="43" fillId="0" borderId="0" xfId="0" applyNumberFormat="1" applyFont="1" applyFill="1" applyBorder="1" applyAlignment="1">
      <alignment vertical="center" shrinkToFit="1"/>
    </xf>
    <xf numFmtId="0" fontId="60" fillId="0" borderId="0" xfId="42" applyFont="1">
      <alignment vertical="center"/>
    </xf>
    <xf numFmtId="0" fontId="55" fillId="0" borderId="0" xfId="42" applyFont="1" applyFill="1">
      <alignment vertical="center"/>
    </xf>
    <xf numFmtId="0" fontId="54" fillId="0" borderId="0" xfId="42" applyFont="1" applyFill="1">
      <alignment vertical="center"/>
    </xf>
    <xf numFmtId="0" fontId="54" fillId="0" borderId="0" xfId="42" applyFont="1">
      <alignment vertical="center"/>
    </xf>
    <xf numFmtId="0" fontId="40" fillId="0" borderId="0" xfId="42" applyFont="1" applyBorder="1" applyAlignment="1">
      <alignment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Alignment="1">
      <alignment vertical="top"/>
    </xf>
    <xf numFmtId="0" fontId="41" fillId="0" borderId="0" xfId="0" applyFont="1" applyFill="1" applyAlignment="1">
      <alignment vertical="top"/>
    </xf>
    <xf numFmtId="0" fontId="41" fillId="0" borderId="0" xfId="0" applyFont="1" applyBorder="1" applyAlignment="1">
      <alignment vertical="top"/>
    </xf>
    <xf numFmtId="0" fontId="51" fillId="0" borderId="0" xfId="0" applyFont="1" applyAlignment="1">
      <alignment horizontal="center" vertical="center"/>
    </xf>
    <xf numFmtId="180" fontId="40" fillId="0" borderId="0" xfId="42" applyNumberFormat="1" applyFont="1" applyFill="1" applyBorder="1" applyAlignment="1">
      <alignment horizontal="right" vertical="center" indent="2"/>
    </xf>
    <xf numFmtId="0" fontId="34" fillId="0" borderId="0" xfId="0" applyFont="1" applyFill="1" applyBorder="1">
      <alignment vertical="center"/>
    </xf>
    <xf numFmtId="0" fontId="34" fillId="0" borderId="0" xfId="0" applyFont="1" applyFill="1" applyBorder="1" applyAlignment="1">
      <alignment vertical="center"/>
    </xf>
    <xf numFmtId="0" fontId="34" fillId="0" borderId="0" xfId="42" applyFont="1" applyAlignment="1">
      <alignment vertical="center"/>
    </xf>
    <xf numFmtId="0" fontId="37" fillId="0" borderId="0" xfId="0" applyFont="1" applyAlignment="1">
      <alignment vertical="center"/>
    </xf>
    <xf numFmtId="0" fontId="34" fillId="0" borderId="22" xfId="0" applyFont="1" applyBorder="1">
      <alignment vertical="center"/>
    </xf>
    <xf numFmtId="0" fontId="32" fillId="0" borderId="3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wrapText="1"/>
    </xf>
    <xf numFmtId="0" fontId="34" fillId="0" borderId="40" xfId="0" applyFont="1" applyBorder="1" applyAlignment="1">
      <alignment horizontal="center" vertical="center"/>
    </xf>
    <xf numFmtId="0" fontId="60" fillId="0" borderId="30" xfId="0" applyFont="1" applyBorder="1" applyAlignment="1">
      <alignment horizontal="center" vertical="center"/>
    </xf>
    <xf numFmtId="0" fontId="32" fillId="0" borderId="40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wrapText="1"/>
    </xf>
    <xf numFmtId="0" fontId="32" fillId="0" borderId="4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wrapText="1"/>
    </xf>
    <xf numFmtId="0" fontId="7" fillId="0" borderId="0" xfId="0" applyFont="1" applyBorder="1" applyAlignment="1">
      <alignment vertical="center" wrapText="1"/>
    </xf>
    <xf numFmtId="0" fontId="64" fillId="0" borderId="0" xfId="42" applyFont="1" applyAlignment="1">
      <alignment vertical="top"/>
    </xf>
    <xf numFmtId="0" fontId="64" fillId="0" borderId="0" xfId="0" applyFont="1" applyAlignment="1">
      <alignment vertical="top"/>
    </xf>
    <xf numFmtId="0" fontId="64" fillId="0" borderId="0" xfId="0" applyFont="1" applyAlignment="1">
      <alignment horizontal="right" vertical="top"/>
    </xf>
    <xf numFmtId="0" fontId="64" fillId="0" borderId="0" xfId="42" applyFont="1" applyAlignment="1">
      <alignment horizontal="right" vertical="top"/>
    </xf>
    <xf numFmtId="0" fontId="64" fillId="0" borderId="0" xfId="42" applyFont="1" applyBorder="1" applyAlignment="1">
      <alignment horizontal="right" vertical="top"/>
    </xf>
    <xf numFmtId="0" fontId="64" fillId="0" borderId="0" xfId="0" applyFont="1" applyAlignment="1">
      <alignment horizontal="center" vertical="top"/>
    </xf>
    <xf numFmtId="0" fontId="32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178" fontId="36" fillId="0" borderId="0" xfId="0" applyNumberFormat="1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64" fillId="0" borderId="0" xfId="42" applyFont="1" applyAlignment="1">
      <alignment horizontal="right" vertical="top"/>
    </xf>
    <xf numFmtId="0" fontId="41" fillId="0" borderId="0" xfId="42" applyFont="1" applyAlignment="1">
      <alignment horizontal="right" vertical="center"/>
    </xf>
    <xf numFmtId="0" fontId="65" fillId="0" borderId="0" xfId="42" applyFont="1" applyAlignment="1">
      <alignment vertical="top"/>
    </xf>
    <xf numFmtId="0" fontId="65" fillId="0" borderId="0" xfId="42" applyFont="1" applyAlignment="1">
      <alignment horizontal="right" vertical="top"/>
    </xf>
    <xf numFmtId="0" fontId="64" fillId="0" borderId="0" xfId="42" applyFont="1" applyAlignment="1">
      <alignment horizontal="right" vertical="top"/>
    </xf>
    <xf numFmtId="180" fontId="71" fillId="0" borderId="0" xfId="56" applyNumberFormat="1" applyFont="1" applyBorder="1" applyAlignment="1">
      <alignment horizontal="right" vertical="center" wrapText="1"/>
    </xf>
    <xf numFmtId="0" fontId="4" fillId="0" borderId="0" xfId="57" applyFont="1" applyFill="1" applyBorder="1" applyAlignment="1" applyProtection="1">
      <alignment horizontal="right" vertical="center" shrinkToFit="1"/>
    </xf>
    <xf numFmtId="182" fontId="4" fillId="0" borderId="0" xfId="45" applyNumberFormat="1" applyFont="1" applyFill="1" applyBorder="1" applyAlignment="1" applyProtection="1">
      <alignment horizontal="right" vertical="center" shrinkToFit="1"/>
    </xf>
    <xf numFmtId="178" fontId="4" fillId="0" borderId="0" xfId="45" applyNumberFormat="1" applyFont="1" applyFill="1" applyBorder="1" applyAlignment="1" applyProtection="1">
      <alignment horizontal="right" vertical="center" shrinkToFit="1"/>
      <protection locked="0"/>
    </xf>
    <xf numFmtId="0" fontId="7" fillId="0" borderId="53" xfId="0" applyFont="1" applyBorder="1" applyAlignment="1">
      <alignment wrapText="1"/>
    </xf>
    <xf numFmtId="0" fontId="7" fillId="0" borderId="55" xfId="0" applyFont="1" applyBorder="1" applyAlignment="1">
      <alignment horizontal="center" wrapText="1"/>
    </xf>
    <xf numFmtId="0" fontId="7" fillId="0" borderId="53" xfId="0" applyFont="1" applyFill="1" applyBorder="1" applyAlignment="1">
      <alignment horizontal="center" wrapText="1"/>
    </xf>
    <xf numFmtId="0" fontId="60" fillId="0" borderId="48" xfId="0" applyFont="1" applyBorder="1" applyAlignment="1">
      <alignment horizontal="center"/>
    </xf>
    <xf numFmtId="0" fontId="60" fillId="0" borderId="49" xfId="0" applyFont="1" applyBorder="1" applyAlignment="1">
      <alignment horizontal="center"/>
    </xf>
    <xf numFmtId="186" fontId="4" fillId="0" borderId="0" xfId="51" applyNumberFormat="1" applyFont="1" applyFill="1" applyBorder="1" applyAlignment="1" applyProtection="1">
      <alignment horizontal="right" vertical="center"/>
      <protection locked="0"/>
    </xf>
    <xf numFmtId="187" fontId="4" fillId="0" borderId="0" xfId="51" applyNumberFormat="1" applyFont="1" applyFill="1" applyBorder="1" applyAlignment="1" applyProtection="1">
      <alignment horizontal="right" vertical="center"/>
    </xf>
    <xf numFmtId="182" fontId="4" fillId="0" borderId="0" xfId="51" applyNumberFormat="1" applyFont="1" applyFill="1" applyBorder="1" applyAlignment="1" applyProtection="1">
      <alignment horizontal="right" vertical="center" shrinkToFit="1"/>
      <protection locked="0"/>
    </xf>
    <xf numFmtId="182" fontId="4" fillId="0" borderId="0" xfId="51" applyNumberFormat="1" applyFont="1" applyFill="1" applyBorder="1" applyAlignment="1" applyProtection="1">
      <alignment horizontal="right" vertical="center"/>
    </xf>
    <xf numFmtId="182" fontId="4" fillId="0" borderId="0" xfId="57" applyNumberFormat="1" applyFont="1" applyFill="1" applyBorder="1" applyAlignment="1" applyProtection="1">
      <alignment horizontal="right" vertical="center"/>
    </xf>
    <xf numFmtId="188" fontId="4" fillId="0" borderId="0" xfId="57" applyNumberFormat="1" applyFont="1" applyFill="1" applyBorder="1" applyAlignment="1" applyProtection="1">
      <alignment horizontal="right" vertical="center"/>
    </xf>
    <xf numFmtId="188" fontId="4" fillId="0" borderId="0" xfId="57" applyNumberFormat="1" applyFont="1" applyFill="1" applyBorder="1" applyAlignment="1" applyProtection="1">
      <alignment horizontal="right" vertical="center"/>
      <protection locked="0"/>
    </xf>
    <xf numFmtId="0" fontId="4" fillId="0" borderId="0" xfId="57" applyNumberFormat="1" applyFont="1" applyFill="1" applyBorder="1" applyAlignment="1" applyProtection="1">
      <alignment horizontal="right" vertical="center"/>
      <protection locked="0"/>
    </xf>
    <xf numFmtId="176" fontId="43" fillId="0" borderId="0" xfId="0" applyNumberFormat="1" applyFont="1" applyFill="1" applyBorder="1" applyAlignment="1">
      <alignment horizontal="right" vertical="center" wrapText="1"/>
    </xf>
    <xf numFmtId="180" fontId="4" fillId="0" borderId="0" xfId="51" applyNumberFormat="1" applyFont="1" applyFill="1" applyBorder="1" applyAlignment="1">
      <alignment horizontal="right" vertical="center"/>
    </xf>
    <xf numFmtId="0" fontId="74" fillId="24" borderId="0" xfId="0" applyFont="1" applyFill="1" applyBorder="1" applyAlignment="1">
      <alignment horizontal="center" vertical="center"/>
    </xf>
    <xf numFmtId="0" fontId="75" fillId="25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76" fillId="0" borderId="0" xfId="0" applyFont="1" applyBorder="1" applyAlignment="1">
      <alignment vertical="center"/>
    </xf>
    <xf numFmtId="0" fontId="77" fillId="0" borderId="0" xfId="0" applyFont="1" applyBorder="1" applyAlignment="1">
      <alignment horizontal="left" vertical="center" shrinkToFit="1"/>
    </xf>
    <xf numFmtId="0" fontId="4" fillId="0" borderId="0" xfId="57" applyFont="1" applyFill="1" applyBorder="1" applyAlignment="1" applyProtection="1">
      <alignment horizontal="right" vertical="center"/>
      <protection locked="0"/>
    </xf>
    <xf numFmtId="0" fontId="53" fillId="0" borderId="0" xfId="42" applyFont="1" applyAlignment="1">
      <alignment vertical="top"/>
    </xf>
    <xf numFmtId="0" fontId="0" fillId="0" borderId="0" xfId="0" applyFont="1" applyFill="1" applyAlignment="1">
      <alignment vertical="center"/>
    </xf>
    <xf numFmtId="0" fontId="139" fillId="0" borderId="0" xfId="0" applyFont="1" applyFill="1" applyAlignment="1">
      <alignment vertical="center"/>
    </xf>
    <xf numFmtId="0" fontId="7" fillId="0" borderId="53" xfId="42" applyFont="1" applyBorder="1" applyAlignment="1">
      <alignment horizontal="center" wrapText="1"/>
    </xf>
    <xf numFmtId="0" fontId="7" fillId="0" borderId="40" xfId="0" applyFont="1" applyBorder="1" applyAlignment="1">
      <alignment horizontal="center" vertical="center" wrapText="1"/>
    </xf>
    <xf numFmtId="0" fontId="40" fillId="0" borderId="0" xfId="42" applyFont="1" applyBorder="1" applyAlignment="1">
      <alignment horizontal="left" vertical="center"/>
    </xf>
    <xf numFmtId="0" fontId="7" fillId="0" borderId="63" xfId="42" applyFont="1" applyBorder="1" applyAlignment="1">
      <alignment horizontal="center" wrapText="1"/>
    </xf>
    <xf numFmtId="0" fontId="7" fillId="0" borderId="61" xfId="42" applyFont="1" applyBorder="1" applyAlignment="1">
      <alignment horizontal="center" vertical="center" wrapText="1"/>
    </xf>
    <xf numFmtId="0" fontId="7" fillId="0" borderId="51" xfId="42" applyFont="1" applyBorder="1" applyAlignment="1">
      <alignment vertical="center" wrapText="1"/>
    </xf>
    <xf numFmtId="0" fontId="42" fillId="0" borderId="63" xfId="42" applyFont="1" applyBorder="1" applyAlignment="1">
      <alignment horizontal="center" wrapText="1"/>
    </xf>
    <xf numFmtId="0" fontId="42" fillId="0" borderId="67" xfId="42" applyFont="1" applyBorder="1" applyAlignment="1">
      <alignment horizontal="center" wrapText="1"/>
    </xf>
    <xf numFmtId="0" fontId="141" fillId="0" borderId="0" xfId="42" applyFont="1">
      <alignment vertical="center"/>
    </xf>
    <xf numFmtId="0" fontId="141" fillId="0" borderId="0" xfId="42" applyFont="1" applyAlignment="1">
      <alignment horizontal="right" vertical="center"/>
    </xf>
    <xf numFmtId="182" fontId="0" fillId="0" borderId="0" xfId="0" applyNumberFormat="1" applyFont="1" applyFill="1" applyBorder="1" applyAlignment="1">
      <alignment horizontal="right" vertical="center"/>
    </xf>
    <xf numFmtId="182" fontId="0" fillId="0" borderId="28" xfId="0" applyNumberFormat="1" applyFont="1" applyFill="1" applyBorder="1" applyAlignment="1">
      <alignment horizontal="right" vertical="center"/>
    </xf>
    <xf numFmtId="0" fontId="45" fillId="0" borderId="29" xfId="0" applyFont="1" applyFill="1" applyBorder="1" applyAlignment="1">
      <alignment horizontal="center" vertical="center" wrapText="1"/>
    </xf>
    <xf numFmtId="0" fontId="46" fillId="0" borderId="29" xfId="0" applyFont="1" applyFill="1" applyBorder="1" applyAlignment="1">
      <alignment horizontal="center" vertical="center" wrapText="1"/>
    </xf>
    <xf numFmtId="0" fontId="45" fillId="0" borderId="48" xfId="0" applyFont="1" applyFill="1" applyBorder="1" applyAlignment="1">
      <alignment horizontal="center" vertical="center" wrapText="1"/>
    </xf>
    <xf numFmtId="0" fontId="7" fillId="0" borderId="40" xfId="42" applyFont="1" applyBorder="1" applyAlignment="1">
      <alignment horizontal="center" vertical="center" shrinkToFit="1"/>
    </xf>
    <xf numFmtId="0" fontId="7" fillId="0" borderId="49" xfId="42" applyFont="1" applyBorder="1" applyAlignment="1">
      <alignment horizontal="center" wrapText="1"/>
    </xf>
    <xf numFmtId="0" fontId="32" fillId="0" borderId="40" xfId="42" applyFont="1" applyBorder="1" applyAlignment="1">
      <alignment horizontal="center" vertical="center" shrinkToFit="1"/>
    </xf>
    <xf numFmtId="0" fontId="7" fillId="0" borderId="30" xfId="42" applyFont="1" applyBorder="1" applyAlignment="1">
      <alignment horizontal="center" vertical="center" shrinkToFit="1"/>
    </xf>
    <xf numFmtId="0" fontId="7" fillId="0" borderId="48" xfId="42" applyFont="1" applyBorder="1" applyAlignment="1">
      <alignment horizontal="center" wrapText="1"/>
    </xf>
    <xf numFmtId="0" fontId="7" fillId="0" borderId="0" xfId="42" applyFont="1" applyBorder="1" applyAlignment="1">
      <alignment horizontal="center" vertical="center" shrinkToFit="1"/>
    </xf>
    <xf numFmtId="0" fontId="7" fillId="0" borderId="29" xfId="42" applyFont="1" applyBorder="1" applyAlignment="1">
      <alignment horizontal="center" vertical="center" shrinkToFit="1"/>
    </xf>
    <xf numFmtId="0" fontId="7" fillId="0" borderId="40" xfId="42" applyFont="1" applyFill="1" applyBorder="1" applyAlignment="1">
      <alignment horizontal="center" vertical="center" shrinkToFit="1"/>
    </xf>
    <xf numFmtId="0" fontId="7" fillId="0" borderId="49" xfId="42" applyFont="1" applyBorder="1" applyAlignment="1">
      <alignment horizontal="center" shrinkToFit="1"/>
    </xf>
    <xf numFmtId="176" fontId="45" fillId="0" borderId="0" xfId="42" applyNumberFormat="1" applyFont="1" applyFill="1" applyBorder="1" applyAlignment="1">
      <alignment horizontal="right" vertical="center" shrinkToFit="1"/>
    </xf>
    <xf numFmtId="0" fontId="43" fillId="0" borderId="28" xfId="42" applyFont="1" applyFill="1" applyBorder="1" applyAlignment="1">
      <alignment horizontal="center" vertical="center" wrapText="1"/>
    </xf>
    <xf numFmtId="176" fontId="43" fillId="0" borderId="28" xfId="42" applyNumberFormat="1" applyFont="1" applyFill="1" applyBorder="1" applyAlignment="1">
      <alignment horizontal="right" vertical="center" wrapText="1" indent="1"/>
    </xf>
    <xf numFmtId="176" fontId="45" fillId="0" borderId="29" xfId="42" applyNumberFormat="1" applyFont="1" applyFill="1" applyBorder="1" applyAlignment="1">
      <alignment horizontal="right" vertical="center" shrinkToFit="1"/>
    </xf>
    <xf numFmtId="176" fontId="45" fillId="0" borderId="28" xfId="42" applyNumberFormat="1" applyFont="1" applyFill="1" applyBorder="1" applyAlignment="1">
      <alignment horizontal="right" vertical="center" shrinkToFit="1"/>
    </xf>
    <xf numFmtId="0" fontId="45" fillId="0" borderId="28" xfId="42" applyFont="1" applyFill="1" applyBorder="1" applyAlignment="1">
      <alignment horizontal="center" vertical="center" wrapText="1"/>
    </xf>
    <xf numFmtId="180" fontId="71" fillId="0" borderId="29" xfId="56" applyNumberFormat="1" applyFont="1" applyBorder="1" applyAlignment="1">
      <alignment horizontal="right" vertical="center" wrapText="1"/>
    </xf>
    <xf numFmtId="176" fontId="45" fillId="0" borderId="50" xfId="42" applyNumberFormat="1" applyFont="1" applyFill="1" applyBorder="1" applyAlignment="1">
      <alignment horizontal="right" vertical="center" shrinkToFit="1"/>
    </xf>
    <xf numFmtId="0" fontId="43" fillId="0" borderId="28" xfId="42" applyFont="1" applyBorder="1" applyAlignment="1">
      <alignment horizontal="center" vertical="center" shrinkToFit="1"/>
    </xf>
    <xf numFmtId="0" fontId="43" fillId="0" borderId="28" xfId="42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54" xfId="44" applyFont="1" applyFill="1" applyBorder="1" applyAlignment="1">
      <alignment horizontal="center" vertical="center" wrapText="1"/>
    </xf>
    <xf numFmtId="0" fontId="4" fillId="0" borderId="41" xfId="57" applyFont="1" applyFill="1" applyBorder="1" applyAlignment="1" applyProtection="1">
      <alignment horizontal="center" vertical="center"/>
      <protection locked="0"/>
    </xf>
    <xf numFmtId="0" fontId="4" fillId="0" borderId="28" xfId="57" applyFont="1" applyFill="1" applyBorder="1" applyAlignment="1" applyProtection="1">
      <alignment horizontal="right" vertical="center"/>
      <protection locked="0"/>
    </xf>
    <xf numFmtId="0" fontId="7" fillId="0" borderId="29" xfId="42" applyFont="1" applyBorder="1" applyAlignment="1">
      <alignment horizontal="center" vertical="center" wrapText="1"/>
    </xf>
    <xf numFmtId="0" fontId="7" fillId="0" borderId="39" xfId="42" applyFont="1" applyBorder="1" applyAlignment="1">
      <alignment horizontal="center" vertical="center" wrapText="1"/>
    </xf>
    <xf numFmtId="0" fontId="7" fillId="0" borderId="30" xfId="42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64" fillId="0" borderId="0" xfId="42" applyFont="1" applyAlignment="1">
      <alignment horizontal="right" vertical="top"/>
    </xf>
    <xf numFmtId="0" fontId="7" fillId="0" borderId="40" xfId="0" applyFont="1" applyBorder="1" applyAlignment="1">
      <alignment horizontal="center" vertical="center" wrapText="1"/>
    </xf>
    <xf numFmtId="0" fontId="141" fillId="0" borderId="0" xfId="42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32" fillId="0" borderId="0" xfId="42" applyFont="1" applyBorder="1" applyAlignment="1">
      <alignment horizontal="center" vertical="center" wrapText="1"/>
    </xf>
    <xf numFmtId="0" fontId="7" fillId="0" borderId="41" xfId="42" applyFont="1" applyBorder="1" applyAlignment="1">
      <alignment horizontal="center" vertical="center" wrapText="1"/>
    </xf>
    <xf numFmtId="0" fontId="7" fillId="0" borderId="54" xfId="42" applyFont="1" applyBorder="1" applyAlignment="1">
      <alignment horizontal="center" vertical="center" wrapText="1"/>
    </xf>
    <xf numFmtId="0" fontId="43" fillId="0" borderId="41" xfId="42" applyFont="1" applyFill="1" applyBorder="1" applyAlignment="1">
      <alignment horizontal="center" vertical="center" wrapText="1"/>
    </xf>
    <xf numFmtId="0" fontId="57" fillId="0" borderId="41" xfId="42" applyFont="1" applyFill="1" applyBorder="1" applyAlignment="1">
      <alignment horizontal="center" vertical="center" shrinkToFit="1"/>
    </xf>
    <xf numFmtId="0" fontId="43" fillId="0" borderId="41" xfId="42" applyFont="1" applyFill="1" applyBorder="1" applyAlignment="1">
      <alignment horizontal="center" vertical="center" shrinkToFit="1"/>
    </xf>
    <xf numFmtId="0" fontId="4" fillId="0" borderId="29" xfId="57" applyFont="1" applyFill="1" applyBorder="1" applyAlignment="1" applyProtection="1">
      <alignment horizontal="right" vertical="center" shrinkToFit="1"/>
    </xf>
    <xf numFmtId="0" fontId="4" fillId="0" borderId="28" xfId="57" applyFont="1" applyFill="1" applyBorder="1" applyAlignment="1" applyProtection="1">
      <alignment horizontal="right" vertical="center" shrinkToFit="1"/>
    </xf>
    <xf numFmtId="0" fontId="7" fillId="0" borderId="40" xfId="42" applyFont="1" applyFill="1" applyBorder="1" applyAlignment="1">
      <alignment horizontal="center" vertical="center" wrapText="1"/>
    </xf>
    <xf numFmtId="0" fontId="7" fillId="0" borderId="49" xfId="42" applyFont="1" applyFill="1" applyBorder="1" applyAlignment="1">
      <alignment horizontal="center" vertical="center" wrapText="1"/>
    </xf>
    <xf numFmtId="0" fontId="7" fillId="0" borderId="40" xfId="42" applyFont="1" applyBorder="1" applyAlignment="1">
      <alignment horizontal="center" vertical="center" wrapText="1"/>
    </xf>
    <xf numFmtId="0" fontId="7" fillId="0" borderId="49" xfId="42" applyFont="1" applyBorder="1" applyAlignment="1">
      <alignment horizontal="center" vertical="center" wrapText="1"/>
    </xf>
    <xf numFmtId="182" fontId="4" fillId="0" borderId="29" xfId="45" applyNumberFormat="1" applyFont="1" applyFill="1" applyBorder="1" applyAlignment="1" applyProtection="1">
      <alignment horizontal="right" vertical="center" shrinkToFit="1"/>
    </xf>
    <xf numFmtId="182" fontId="4" fillId="0" borderId="28" xfId="45" applyNumberFormat="1" applyFont="1" applyFill="1" applyBorder="1" applyAlignment="1" applyProtection="1">
      <alignment horizontal="right" vertical="center" shrinkToFit="1"/>
    </xf>
    <xf numFmtId="0" fontId="7" fillId="0" borderId="49" xfId="42" applyFont="1" applyFill="1" applyBorder="1" applyAlignment="1">
      <alignment horizontal="center" wrapText="1"/>
    </xf>
    <xf numFmtId="0" fontId="60" fillId="0" borderId="24" xfId="42" applyFont="1" applyBorder="1" applyAlignment="1">
      <alignment horizontal="center" vertical="center"/>
    </xf>
    <xf numFmtId="0" fontId="60" fillId="0" borderId="49" xfId="42" applyFont="1" applyBorder="1" applyAlignment="1">
      <alignment horizontal="center" vertical="center"/>
    </xf>
    <xf numFmtId="0" fontId="7" fillId="0" borderId="24" xfId="42" applyFont="1" applyBorder="1" applyAlignment="1">
      <alignment vertical="center" wrapText="1"/>
    </xf>
    <xf numFmtId="0" fontId="7" fillId="0" borderId="49" xfId="42" applyFont="1" applyBorder="1" applyAlignment="1">
      <alignment horizontal="center" wrapText="1" shrinkToFit="1"/>
    </xf>
    <xf numFmtId="0" fontId="7" fillId="0" borderId="48" xfId="42" applyFont="1" applyBorder="1" applyAlignment="1">
      <alignment horizontal="center" shrinkToFit="1"/>
    </xf>
    <xf numFmtId="0" fontId="61" fillId="0" borderId="49" xfId="42" applyFont="1" applyBorder="1" applyAlignment="1">
      <alignment horizontal="center" wrapText="1"/>
    </xf>
    <xf numFmtId="0" fontId="62" fillId="0" borderId="49" xfId="42" applyFont="1" applyBorder="1" applyAlignment="1">
      <alignment horizontal="center" wrapText="1"/>
    </xf>
    <xf numFmtId="0" fontId="7" fillId="0" borderId="54" xfId="42" applyFont="1" applyBorder="1" applyAlignment="1">
      <alignment horizontal="center" wrapText="1"/>
    </xf>
    <xf numFmtId="0" fontId="60" fillId="0" borderId="54" xfId="42" applyFont="1" applyBorder="1" applyAlignment="1">
      <alignment horizontal="center"/>
    </xf>
    <xf numFmtId="178" fontId="4" fillId="0" borderId="28" xfId="45" applyNumberFormat="1" applyFont="1" applyFill="1" applyBorder="1" applyAlignment="1" applyProtection="1">
      <alignment horizontal="right" vertical="center" shrinkToFit="1"/>
      <protection locked="0"/>
    </xf>
    <xf numFmtId="178" fontId="4" fillId="0" borderId="29" xfId="45" applyNumberFormat="1" applyFont="1" applyFill="1" applyBorder="1" applyAlignment="1" applyProtection="1">
      <alignment horizontal="right" vertical="center" shrinkToFit="1"/>
      <protection locked="0"/>
    </xf>
    <xf numFmtId="0" fontId="7" fillId="0" borderId="25" xfId="0" applyFont="1" applyBorder="1" applyAlignment="1">
      <alignment horizontal="center" vertical="center" wrapText="1"/>
    </xf>
    <xf numFmtId="0" fontId="7" fillId="0" borderId="40" xfId="42" applyFont="1" applyBorder="1" applyAlignment="1">
      <alignment horizontal="center" vertical="center" wrapText="1"/>
    </xf>
    <xf numFmtId="0" fontId="7" fillId="0" borderId="49" xfId="42" applyFont="1" applyBorder="1" applyAlignment="1">
      <alignment horizontal="center" vertical="center" wrapText="1"/>
    </xf>
    <xf numFmtId="0" fontId="7" fillId="0" borderId="49" xfId="42" applyFont="1" applyFill="1" applyBorder="1" applyAlignment="1">
      <alignment horizontal="center" vertical="center" wrapText="1"/>
    </xf>
    <xf numFmtId="0" fontId="43" fillId="0" borderId="41" xfId="0" applyFont="1" applyFill="1" applyBorder="1" applyAlignment="1">
      <alignment horizontal="center" vertical="center" wrapText="1"/>
    </xf>
    <xf numFmtId="0" fontId="55" fillId="0" borderId="41" xfId="0" applyFont="1" applyFill="1" applyBorder="1" applyAlignment="1">
      <alignment horizontal="center" vertical="center"/>
    </xf>
    <xf numFmtId="0" fontId="63" fillId="0" borderId="0" xfId="0" applyFont="1" applyBorder="1" applyAlignment="1">
      <alignment vertical="center"/>
    </xf>
    <xf numFmtId="0" fontId="0" fillId="0" borderId="0" xfId="0" applyFont="1" applyFill="1" applyBorder="1">
      <alignment vertical="center"/>
    </xf>
    <xf numFmtId="176" fontId="45" fillId="0" borderId="0" xfId="0" applyNumberFormat="1" applyFont="1" applyFill="1" applyBorder="1" applyAlignment="1">
      <alignment horizontal="right" vertical="center" shrinkToFit="1"/>
    </xf>
    <xf numFmtId="0" fontId="7" fillId="0" borderId="49" xfId="0" applyFont="1" applyFill="1" applyBorder="1" applyAlignment="1">
      <alignment horizontal="center" vertical="center" wrapText="1"/>
    </xf>
    <xf numFmtId="176" fontId="43" fillId="0" borderId="28" xfId="0" applyNumberFormat="1" applyFont="1" applyFill="1" applyBorder="1" applyAlignment="1">
      <alignment horizontal="right" vertical="center" shrinkToFit="1"/>
    </xf>
    <xf numFmtId="176" fontId="43" fillId="0" borderId="29" xfId="0" applyNumberFormat="1" applyFont="1" applyFill="1" applyBorder="1" applyAlignment="1">
      <alignment vertical="center" shrinkToFit="1"/>
    </xf>
    <xf numFmtId="176" fontId="43" fillId="0" borderId="29" xfId="0" applyNumberFormat="1" applyFont="1" applyFill="1" applyBorder="1" applyAlignment="1">
      <alignment horizontal="right" vertical="center" shrinkToFit="1"/>
    </xf>
    <xf numFmtId="182" fontId="4" fillId="0" borderId="28" xfId="51" applyNumberFormat="1" applyFont="1" applyFill="1" applyBorder="1" applyAlignment="1" applyProtection="1">
      <alignment horizontal="right" vertical="center" shrinkToFit="1"/>
      <protection locked="0"/>
    </xf>
    <xf numFmtId="177" fontId="32" fillId="0" borderId="53" xfId="42" applyNumberFormat="1" applyFont="1" applyBorder="1" applyAlignment="1">
      <alignment vertical="center" wrapText="1"/>
    </xf>
    <xf numFmtId="0" fontId="141" fillId="0" borderId="0" xfId="42" applyFont="1" applyFill="1" applyAlignment="1">
      <alignment horizontal="right" vertical="center"/>
    </xf>
    <xf numFmtId="0" fontId="141" fillId="0" borderId="0" xfId="42" applyFont="1" applyFill="1">
      <alignment vertical="center"/>
    </xf>
    <xf numFmtId="0" fontId="141" fillId="0" borderId="0" xfId="42" applyFont="1" applyAlignment="1">
      <alignment horizontal="center" vertical="center"/>
    </xf>
    <xf numFmtId="177" fontId="33" fillId="0" borderId="0" xfId="42" applyNumberFormat="1" applyFont="1" applyBorder="1" applyAlignment="1">
      <alignment vertical="center" wrapText="1"/>
    </xf>
    <xf numFmtId="0" fontId="141" fillId="0" borderId="0" xfId="42" applyFont="1" applyAlignment="1">
      <alignment horizontal="left" vertical="center"/>
    </xf>
    <xf numFmtId="176" fontId="143" fillId="0" borderId="0" xfId="42" applyNumberFormat="1" applyFont="1" applyFill="1">
      <alignment vertical="center"/>
    </xf>
    <xf numFmtId="177" fontId="143" fillId="0" borderId="0" xfId="42" applyNumberFormat="1" applyFont="1" applyFill="1">
      <alignment vertical="center"/>
    </xf>
    <xf numFmtId="0" fontId="143" fillId="0" borderId="0" xfId="42" applyFont="1" applyFill="1">
      <alignment vertical="center"/>
    </xf>
    <xf numFmtId="0" fontId="144" fillId="0" borderId="0" xfId="42" applyFont="1" applyFill="1">
      <alignment vertical="center"/>
    </xf>
    <xf numFmtId="0" fontId="35" fillId="0" borderId="0" xfId="42" applyFont="1" applyFill="1">
      <alignment vertical="center"/>
    </xf>
    <xf numFmtId="0" fontId="145" fillId="0" borderId="0" xfId="42" applyFont="1" applyAlignment="1">
      <alignment vertical="top"/>
    </xf>
    <xf numFmtId="0" fontId="147" fillId="0" borderId="0" xfId="42" applyFont="1" applyAlignment="1">
      <alignment vertical="top"/>
    </xf>
    <xf numFmtId="0" fontId="148" fillId="0" borderId="0" xfId="42" applyFont="1" applyAlignment="1">
      <alignment vertical="top"/>
    </xf>
    <xf numFmtId="0" fontId="149" fillId="0" borderId="0" xfId="42" applyFont="1" applyAlignment="1">
      <alignment vertical="top"/>
    </xf>
    <xf numFmtId="0" fontId="149" fillId="0" borderId="0" xfId="42" applyFont="1" applyAlignment="1">
      <alignment horizontal="center" vertical="top"/>
    </xf>
    <xf numFmtId="0" fontId="33" fillId="0" borderId="40" xfId="42" applyFont="1" applyBorder="1" applyAlignment="1">
      <alignment horizontal="center" vertical="center" wrapText="1"/>
    </xf>
    <xf numFmtId="0" fontId="33" fillId="0" borderId="49" xfId="42" applyFont="1" applyBorder="1" applyAlignment="1">
      <alignment horizontal="center" wrapText="1"/>
    </xf>
    <xf numFmtId="0" fontId="33" fillId="0" borderId="49" xfId="42" applyFont="1" applyBorder="1" applyAlignment="1">
      <alignment horizontal="center"/>
    </xf>
    <xf numFmtId="0" fontId="33" fillId="0" borderId="39" xfId="42" applyFont="1" applyBorder="1" applyAlignment="1">
      <alignment horizontal="center" vertical="center" wrapText="1"/>
    </xf>
    <xf numFmtId="182" fontId="4" fillId="0" borderId="28" xfId="51" applyNumberFormat="1" applyFont="1" applyFill="1" applyBorder="1" applyAlignment="1" applyProtection="1">
      <alignment horizontal="right" vertical="center"/>
    </xf>
    <xf numFmtId="176" fontId="152" fillId="0" borderId="0" xfId="42" applyNumberFormat="1" applyFont="1" applyFill="1" applyBorder="1" applyAlignment="1">
      <alignment horizontal="right" vertical="center" wrapText="1"/>
    </xf>
    <xf numFmtId="176" fontId="152" fillId="0" borderId="29" xfId="42" applyNumberFormat="1" applyFont="1" applyFill="1" applyBorder="1" applyAlignment="1">
      <alignment horizontal="right" vertical="center" wrapText="1"/>
    </xf>
    <xf numFmtId="176" fontId="152" fillId="0" borderId="28" xfId="42" applyNumberFormat="1" applyFont="1" applyFill="1" applyBorder="1" applyAlignment="1">
      <alignment horizontal="right" vertical="center" wrapText="1"/>
    </xf>
    <xf numFmtId="182" fontId="4" fillId="0" borderId="29" xfId="51" applyNumberFormat="1" applyFont="1" applyFill="1" applyBorder="1" applyAlignment="1" applyProtection="1">
      <alignment horizontal="right" vertical="center"/>
    </xf>
    <xf numFmtId="0" fontId="60" fillId="0" borderId="49" xfId="42" applyFont="1" applyBorder="1" applyAlignment="1">
      <alignment horizontal="center" vertical="center" wrapText="1"/>
    </xf>
    <xf numFmtId="176" fontId="32" fillId="0" borderId="0" xfId="42" applyNumberFormat="1" applyFont="1" applyFill="1" applyBorder="1" applyAlignment="1">
      <alignment vertical="center" shrinkToFit="1"/>
    </xf>
    <xf numFmtId="0" fontId="27" fillId="0" borderId="0" xfId="42" applyFont="1" applyAlignment="1">
      <alignment vertical="top"/>
    </xf>
    <xf numFmtId="0" fontId="31" fillId="0" borderId="0" xfId="42" applyFont="1" applyAlignment="1">
      <alignment horizontal="right" vertical="top"/>
    </xf>
    <xf numFmtId="0" fontId="144" fillId="0" borderId="0" xfId="42" applyFont="1">
      <alignment vertical="center"/>
    </xf>
    <xf numFmtId="0" fontId="153" fillId="0" borderId="0" xfId="42" applyFont="1" applyBorder="1" applyAlignment="1">
      <alignment horizontal="center" vertical="center" wrapText="1"/>
    </xf>
    <xf numFmtId="176" fontId="153" fillId="0" borderId="0" xfId="42" applyNumberFormat="1" applyFont="1" applyBorder="1" applyAlignment="1">
      <alignment horizontal="right" vertical="center" wrapText="1"/>
    </xf>
    <xf numFmtId="177" fontId="153" fillId="0" borderId="0" xfId="42" applyNumberFormat="1" applyFont="1" applyBorder="1" applyAlignment="1">
      <alignment horizontal="right" vertical="center" wrapText="1"/>
    </xf>
    <xf numFmtId="177" fontId="32" fillId="0" borderId="0" xfId="42" applyNumberFormat="1" applyFont="1" applyFill="1" applyBorder="1" applyAlignment="1">
      <alignment vertical="center" shrinkToFit="1"/>
    </xf>
    <xf numFmtId="0" fontId="27" fillId="0" borderId="0" xfId="42" applyFont="1" applyBorder="1">
      <alignment vertical="center"/>
    </xf>
    <xf numFmtId="0" fontId="31" fillId="0" borderId="0" xfId="42" applyFont="1" applyAlignment="1">
      <alignment horizontal="right" vertical="center"/>
    </xf>
    <xf numFmtId="0" fontId="31" fillId="0" borderId="0" xfId="42" applyFont="1" applyAlignment="1">
      <alignment horizontal="left" vertical="center"/>
    </xf>
    <xf numFmtId="0" fontId="145" fillId="0" borderId="0" xfId="42" applyFont="1" applyBorder="1" applyAlignment="1">
      <alignment vertical="top"/>
    </xf>
    <xf numFmtId="0" fontId="154" fillId="0" borderId="0" xfId="42" applyFont="1" applyAlignment="1">
      <alignment vertical="top"/>
    </xf>
    <xf numFmtId="0" fontId="148" fillId="0" borderId="0" xfId="42" applyFont="1" applyAlignment="1">
      <alignment horizontal="right" vertical="top"/>
    </xf>
    <xf numFmtId="0" fontId="32" fillId="0" borderId="40" xfId="42" applyFont="1" applyBorder="1" applyAlignment="1">
      <alignment horizontal="center" vertical="center" wrapText="1"/>
    </xf>
    <xf numFmtId="0" fontId="32" fillId="0" borderId="49" xfId="42" applyFont="1" applyFill="1" applyBorder="1" applyAlignment="1">
      <alignment horizontal="center" wrapText="1"/>
    </xf>
    <xf numFmtId="0" fontId="32" fillId="0" borderId="40" xfId="42" applyFont="1" applyFill="1" applyBorder="1" applyAlignment="1">
      <alignment horizontal="center" vertical="center" wrapText="1"/>
    </xf>
    <xf numFmtId="188" fontId="4" fillId="0" borderId="28" xfId="57" applyNumberFormat="1" applyFont="1" applyFill="1" applyBorder="1" applyAlignment="1" applyProtection="1">
      <alignment horizontal="right" vertical="center"/>
      <protection locked="0"/>
    </xf>
    <xf numFmtId="189" fontId="4" fillId="0" borderId="29" xfId="57" applyNumberFormat="1" applyFont="1" applyFill="1" applyBorder="1" applyAlignment="1" applyProtection="1">
      <alignment horizontal="right" vertical="center"/>
      <protection locked="0"/>
    </xf>
    <xf numFmtId="0" fontId="34" fillId="0" borderId="53" xfId="0" applyFont="1" applyBorder="1">
      <alignment vertical="center"/>
    </xf>
    <xf numFmtId="0" fontId="7" fillId="0" borderId="49" xfId="0" applyFont="1" applyBorder="1" applyAlignment="1">
      <alignment horizontal="center" shrinkToFit="1"/>
    </xf>
    <xf numFmtId="0" fontId="61" fillId="0" borderId="49" xfId="0" applyFont="1" applyBorder="1" applyAlignment="1">
      <alignment horizontal="center" wrapText="1"/>
    </xf>
    <xf numFmtId="0" fontId="7" fillId="0" borderId="40" xfId="0" applyFont="1" applyBorder="1" applyAlignment="1">
      <alignment horizontal="center" vertical="center" shrinkToFit="1"/>
    </xf>
    <xf numFmtId="0" fontId="61" fillId="0" borderId="49" xfId="0" applyFont="1" applyBorder="1" applyAlignment="1">
      <alignment horizontal="center" shrinkToFit="1"/>
    </xf>
    <xf numFmtId="0" fontId="7" fillId="0" borderId="48" xfId="0" applyFont="1" applyBorder="1" applyAlignment="1">
      <alignment horizontal="center" shrinkToFit="1"/>
    </xf>
    <xf numFmtId="0" fontId="61" fillId="0" borderId="49" xfId="0" applyFont="1" applyBorder="1" applyAlignment="1">
      <alignment horizontal="center"/>
    </xf>
    <xf numFmtId="0" fontId="57" fillId="0" borderId="49" xfId="0" applyFont="1" applyFill="1" applyBorder="1" applyAlignment="1">
      <alignment horizontal="center" vertical="center" wrapText="1"/>
    </xf>
    <xf numFmtId="180" fontId="4" fillId="0" borderId="29" xfId="51" applyNumberFormat="1" applyFont="1" applyFill="1" applyBorder="1" applyAlignment="1">
      <alignment horizontal="right" vertical="center"/>
    </xf>
    <xf numFmtId="180" fontId="4" fillId="0" borderId="28" xfId="51" applyNumberFormat="1" applyFont="1" applyFill="1" applyBorder="1" applyAlignment="1">
      <alignment horizontal="right" vertical="center"/>
    </xf>
    <xf numFmtId="176" fontId="43" fillId="0" borderId="28" xfId="0" applyNumberFormat="1" applyFont="1" applyFill="1" applyBorder="1" applyAlignment="1">
      <alignment horizontal="right" vertical="center" wrapText="1"/>
    </xf>
    <xf numFmtId="0" fontId="57" fillId="0" borderId="72" xfId="42" applyFont="1" applyFill="1" applyBorder="1" applyAlignment="1">
      <alignment horizontal="center" vertical="center" shrinkToFit="1"/>
    </xf>
    <xf numFmtId="0" fontId="43" fillId="0" borderId="41" xfId="42" applyFont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203" fontId="45" fillId="0" borderId="29" xfId="42" applyNumberFormat="1" applyFont="1" applyFill="1" applyBorder="1" applyAlignment="1">
      <alignment horizontal="right" vertical="center" shrinkToFit="1"/>
    </xf>
    <xf numFmtId="203" fontId="45" fillId="0" borderId="0" xfId="42" applyNumberFormat="1" applyFont="1" applyFill="1" applyBorder="1" applyAlignment="1">
      <alignment horizontal="right" vertical="center" shrinkToFit="1"/>
    </xf>
    <xf numFmtId="0" fontId="43" fillId="0" borderId="72" xfId="42" applyFont="1" applyFill="1" applyBorder="1" applyAlignment="1">
      <alignment horizontal="center" vertical="center" shrinkToFit="1"/>
    </xf>
    <xf numFmtId="0" fontId="60" fillId="0" borderId="74" xfId="0" applyFont="1" applyBorder="1" applyAlignment="1">
      <alignment horizontal="center" wrapText="1"/>
    </xf>
    <xf numFmtId="0" fontId="54" fillId="0" borderId="72" xfId="0" applyFont="1" applyFill="1" applyBorder="1" applyAlignment="1">
      <alignment horizontal="center" vertical="center"/>
    </xf>
    <xf numFmtId="186" fontId="4" fillId="0" borderId="29" xfId="51" applyNumberFormat="1" applyFont="1" applyFill="1" applyBorder="1" applyAlignment="1" applyProtection="1">
      <alignment horizontal="right" vertical="center"/>
      <protection locked="0"/>
    </xf>
    <xf numFmtId="0" fontId="57" fillId="0" borderId="72" xfId="0" applyFont="1" applyFill="1" applyBorder="1" applyAlignment="1">
      <alignment horizontal="center" vertical="center" wrapText="1"/>
    </xf>
    <xf numFmtId="178" fontId="43" fillId="0" borderId="28" xfId="0" quotePrefix="1" applyNumberFormat="1" applyFont="1" applyFill="1" applyBorder="1" applyAlignment="1">
      <alignment horizontal="right" vertical="center" wrapText="1"/>
    </xf>
    <xf numFmtId="0" fontId="7" fillId="0" borderId="73" xfId="0" applyFont="1" applyFill="1" applyBorder="1" applyAlignment="1">
      <alignment horizontal="center" wrapText="1"/>
    </xf>
    <xf numFmtId="178" fontId="55" fillId="0" borderId="29" xfId="0" applyNumberFormat="1" applyFont="1" applyFill="1" applyBorder="1" applyAlignment="1">
      <alignment vertical="center" wrapText="1"/>
    </xf>
    <xf numFmtId="176" fontId="45" fillId="0" borderId="29" xfId="0" applyNumberFormat="1" applyFont="1" applyFill="1" applyBorder="1" applyAlignment="1">
      <alignment vertical="center" shrinkToFit="1"/>
    </xf>
    <xf numFmtId="176" fontId="45" fillId="0" borderId="0" xfId="0" applyNumberFormat="1" applyFont="1" applyFill="1" applyBorder="1" applyAlignment="1">
      <alignment vertical="center" shrinkToFit="1"/>
    </xf>
    <xf numFmtId="176" fontId="45" fillId="0" borderId="28" xfId="0" applyNumberFormat="1" applyFont="1" applyFill="1" applyBorder="1" applyAlignment="1">
      <alignment horizontal="right" vertical="center" shrinkToFit="1"/>
    </xf>
    <xf numFmtId="0" fontId="43" fillId="0" borderId="41" xfId="0" applyFont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 vertical="center" wrapText="1"/>
    </xf>
    <xf numFmtId="178" fontId="43" fillId="0" borderId="0" xfId="0" applyNumberFormat="1" applyFont="1" applyFill="1" applyBorder="1" applyAlignment="1">
      <alignment horizontal="right" vertical="center" wrapText="1"/>
    </xf>
    <xf numFmtId="176" fontId="57" fillId="0" borderId="0" xfId="0" applyNumberFormat="1" applyFont="1" applyFill="1" applyBorder="1" applyAlignment="1">
      <alignment horizontal="right" vertical="center" shrinkToFit="1"/>
    </xf>
    <xf numFmtId="176" fontId="46" fillId="0" borderId="0" xfId="0" applyNumberFormat="1" applyFont="1" applyFill="1" applyBorder="1" applyAlignment="1">
      <alignment vertical="center" shrinkToFit="1"/>
    </xf>
    <xf numFmtId="182" fontId="73" fillId="0" borderId="0" xfId="51" applyNumberFormat="1" applyFont="1" applyFill="1" applyBorder="1" applyAlignment="1" applyProtection="1">
      <alignment horizontal="right" vertical="center" shrinkToFit="1"/>
      <protection locked="0"/>
    </xf>
    <xf numFmtId="176" fontId="46" fillId="0" borderId="0" xfId="0" applyNumberFormat="1" applyFont="1" applyFill="1" applyBorder="1" applyAlignment="1">
      <alignment horizontal="right" vertical="center" shrinkToFit="1"/>
    </xf>
    <xf numFmtId="188" fontId="4" fillId="0" borderId="0" xfId="51" applyNumberFormat="1" applyFont="1" applyFill="1" applyBorder="1" applyAlignment="1" applyProtection="1">
      <alignment horizontal="right" vertical="center"/>
    </xf>
    <xf numFmtId="0" fontId="57" fillId="0" borderId="28" xfId="42" applyFont="1" applyFill="1" applyBorder="1" applyAlignment="1">
      <alignment horizontal="center" vertical="center" wrapText="1"/>
    </xf>
    <xf numFmtId="0" fontId="46" fillId="0" borderId="28" xfId="42" applyFont="1" applyFill="1" applyBorder="1" applyAlignment="1">
      <alignment horizontal="center" vertical="center" wrapText="1"/>
    </xf>
    <xf numFmtId="0" fontId="43" fillId="0" borderId="29" xfId="42" applyFont="1" applyBorder="1" applyAlignment="1">
      <alignment horizontal="center" vertical="center" wrapText="1"/>
    </xf>
    <xf numFmtId="0" fontId="46" fillId="0" borderId="72" xfId="42" applyFont="1" applyFill="1" applyBorder="1" applyAlignment="1">
      <alignment horizontal="center" vertical="center" wrapText="1"/>
    </xf>
    <xf numFmtId="0" fontId="43" fillId="0" borderId="51" xfId="42" applyFont="1" applyFill="1" applyBorder="1" applyAlignment="1">
      <alignment horizontal="center" vertical="center" wrapText="1"/>
    </xf>
    <xf numFmtId="0" fontId="43" fillId="0" borderId="40" xfId="42" applyFont="1" applyFill="1" applyBorder="1" applyAlignment="1">
      <alignment horizontal="center" vertical="center" wrapText="1"/>
    </xf>
    <xf numFmtId="0" fontId="45" fillId="0" borderId="75" xfId="42" applyFont="1" applyFill="1" applyBorder="1" applyAlignment="1">
      <alignment horizontal="center" vertical="center" wrapText="1"/>
    </xf>
    <xf numFmtId="179" fontId="34" fillId="0" borderId="0" xfId="42" applyNumberFormat="1" applyFont="1" applyFill="1" applyBorder="1" applyAlignment="1">
      <alignment horizontal="right" vertical="center" wrapText="1"/>
    </xf>
    <xf numFmtId="179" fontId="34" fillId="0" borderId="28" xfId="42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178" fontId="45" fillId="0" borderId="0" xfId="42" applyNumberFormat="1" applyFont="1" applyFill="1" applyBorder="1" applyAlignment="1">
      <alignment horizontal="right" vertical="center" shrinkToFit="1"/>
    </xf>
    <xf numFmtId="178" fontId="45" fillId="0" borderId="28" xfId="42" applyNumberFormat="1" applyFont="1" applyFill="1" applyBorder="1" applyAlignment="1">
      <alignment vertical="center" shrinkToFit="1"/>
    </xf>
    <xf numFmtId="178" fontId="45" fillId="0" borderId="29" xfId="42" applyNumberFormat="1" applyFont="1" applyFill="1" applyBorder="1" applyAlignment="1">
      <alignment vertical="center" shrinkToFit="1"/>
    </xf>
    <xf numFmtId="178" fontId="45" fillId="0" borderId="0" xfId="42" applyNumberFormat="1" applyFont="1" applyFill="1" applyBorder="1" applyAlignment="1">
      <alignment vertical="center" shrinkToFit="1"/>
    </xf>
    <xf numFmtId="0" fontId="45" fillId="0" borderId="41" xfId="42" applyFont="1" applyFill="1" applyBorder="1" applyAlignment="1">
      <alignment horizontal="center" vertical="center" wrapText="1"/>
    </xf>
    <xf numFmtId="178" fontId="55" fillId="0" borderId="29" xfId="0" applyNumberFormat="1" applyFont="1" applyFill="1" applyBorder="1" applyAlignment="1">
      <alignment horizontal="right" vertical="center" wrapText="1"/>
    </xf>
    <xf numFmtId="0" fontId="144" fillId="0" borderId="0" xfId="42" applyFont="1" applyFill="1" applyBorder="1">
      <alignment vertical="center"/>
    </xf>
    <xf numFmtId="0" fontId="55" fillId="0" borderId="0" xfId="42" applyFont="1" applyFill="1" applyBorder="1">
      <alignment vertical="center"/>
    </xf>
    <xf numFmtId="0" fontId="55" fillId="0" borderId="0" xfId="42" applyFont="1" applyBorder="1">
      <alignment vertical="center"/>
    </xf>
    <xf numFmtId="176" fontId="34" fillId="0" borderId="0" xfId="42" applyNumberFormat="1" applyFont="1" applyFill="1" applyBorder="1" applyAlignment="1">
      <alignment horizontal="right" vertical="center" shrinkToFit="1"/>
    </xf>
    <xf numFmtId="177" fontId="34" fillId="0" borderId="0" xfId="42" applyNumberFormat="1" applyFont="1" applyFill="1" applyBorder="1" applyAlignment="1">
      <alignment horizontal="right" vertical="center" shrinkToFit="1"/>
    </xf>
    <xf numFmtId="176" fontId="34" fillId="0" borderId="29" xfId="42" applyNumberFormat="1" applyFont="1" applyFill="1" applyBorder="1" applyAlignment="1">
      <alignment vertical="center" shrinkToFit="1"/>
    </xf>
    <xf numFmtId="0" fontId="144" fillId="0" borderId="0" xfId="42" applyFont="1" applyBorder="1">
      <alignment vertical="center"/>
    </xf>
    <xf numFmtId="0" fontId="43" fillId="0" borderId="28" xfId="0" applyFont="1" applyFill="1" applyBorder="1" applyAlignment="1">
      <alignment horizontal="center" vertical="center" wrapText="1"/>
    </xf>
    <xf numFmtId="176" fontId="32" fillId="0" borderId="29" xfId="0" applyNumberFormat="1" applyFont="1" applyFill="1" applyBorder="1" applyAlignment="1">
      <alignment vertical="center" shrinkToFit="1"/>
    </xf>
    <xf numFmtId="176" fontId="32" fillId="0" borderId="0" xfId="0" applyNumberFormat="1" applyFont="1" applyFill="1" applyBorder="1" applyAlignment="1">
      <alignment vertical="center" shrinkToFit="1"/>
    </xf>
    <xf numFmtId="176" fontId="32" fillId="0" borderId="28" xfId="0" applyNumberFormat="1" applyFont="1" applyFill="1" applyBorder="1" applyAlignment="1">
      <alignment vertical="center" shrinkToFit="1"/>
    </xf>
    <xf numFmtId="176" fontId="32" fillId="0" borderId="29" xfId="0" applyNumberFormat="1" applyFont="1" applyFill="1" applyBorder="1" applyAlignment="1">
      <alignment vertical="center" wrapText="1"/>
    </xf>
    <xf numFmtId="176" fontId="32" fillId="0" borderId="0" xfId="0" applyNumberFormat="1" applyFont="1" applyFill="1" applyBorder="1" applyAlignment="1">
      <alignment vertical="center" wrapText="1"/>
    </xf>
    <xf numFmtId="176" fontId="32" fillId="0" borderId="28" xfId="0" applyNumberFormat="1" applyFont="1" applyFill="1" applyBorder="1" applyAlignment="1">
      <alignment vertical="center" wrapText="1"/>
    </xf>
    <xf numFmtId="0" fontId="43" fillId="0" borderId="29" xfId="42" applyFont="1" applyFill="1" applyBorder="1" applyAlignment="1">
      <alignment horizontal="center" vertical="center" wrapText="1"/>
    </xf>
    <xf numFmtId="0" fontId="45" fillId="0" borderId="29" xfId="42" applyFont="1" applyFill="1" applyBorder="1" applyAlignment="1">
      <alignment horizontal="center" vertical="center" wrapText="1"/>
    </xf>
    <xf numFmtId="0" fontId="7" fillId="0" borderId="30" xfId="42" applyFont="1" applyBorder="1" applyAlignment="1">
      <alignment horizontal="center" vertical="center" wrapText="1"/>
    </xf>
    <xf numFmtId="0" fontId="33" fillId="0" borderId="41" xfId="42" applyFont="1" applyFill="1" applyBorder="1" applyAlignment="1">
      <alignment horizontal="center" vertical="center" wrapText="1"/>
    </xf>
    <xf numFmtId="0" fontId="32" fillId="0" borderId="40" xfId="42" applyFont="1" applyBorder="1" applyAlignment="1">
      <alignment horizontal="center" vertical="center" wrapText="1"/>
    </xf>
    <xf numFmtId="0" fontId="32" fillId="0" borderId="41" xfId="42" applyFont="1" applyBorder="1" applyAlignment="1">
      <alignment horizontal="center" vertical="center" wrapText="1"/>
    </xf>
    <xf numFmtId="0" fontId="43" fillId="0" borderId="30" xfId="42" applyFont="1" applyBorder="1" applyAlignment="1">
      <alignment horizontal="center" vertical="center" wrapText="1"/>
    </xf>
    <xf numFmtId="0" fontId="43" fillId="0" borderId="74" xfId="42" applyFont="1" applyFill="1" applyBorder="1" applyAlignment="1">
      <alignment horizontal="center" vertical="center" wrapText="1"/>
    </xf>
    <xf numFmtId="0" fontId="45" fillId="0" borderId="74" xfId="42" applyFont="1" applyFill="1" applyBorder="1" applyAlignment="1">
      <alignment horizontal="center" vertical="center" wrapText="1"/>
    </xf>
    <xf numFmtId="0" fontId="43" fillId="0" borderId="51" xfId="42" applyFont="1" applyBorder="1" applyAlignment="1">
      <alignment horizontal="center" vertical="center" shrinkToFit="1"/>
    </xf>
    <xf numFmtId="0" fontId="43" fillId="0" borderId="74" xfId="42" applyFont="1" applyFill="1" applyBorder="1" applyAlignment="1">
      <alignment horizontal="center" vertical="center" shrinkToFit="1"/>
    </xf>
    <xf numFmtId="0" fontId="4" fillId="0" borderId="40" xfId="57" applyFont="1" applyFill="1" applyBorder="1" applyAlignment="1" applyProtection="1">
      <alignment horizontal="center" vertical="center"/>
      <protection locked="0"/>
    </xf>
    <xf numFmtId="0" fontId="73" fillId="0" borderId="72" xfId="57" applyFont="1" applyFill="1" applyBorder="1" applyAlignment="1" applyProtection="1">
      <alignment horizontal="center" vertical="center"/>
      <protection locked="0"/>
    </xf>
    <xf numFmtId="0" fontId="7" fillId="0" borderId="51" xfId="42" applyFont="1" applyFill="1" applyBorder="1" applyAlignment="1">
      <alignment horizontal="center" vertical="center" wrapText="1"/>
    </xf>
    <xf numFmtId="0" fontId="7" fillId="0" borderId="74" xfId="42" applyFont="1" applyFill="1" applyBorder="1" applyAlignment="1">
      <alignment horizontal="center" vertical="center" wrapText="1"/>
    </xf>
    <xf numFmtId="0" fontId="7" fillId="0" borderId="73" xfId="42" applyFont="1" applyBorder="1" applyAlignment="1">
      <alignment horizontal="center" vertical="center" wrapText="1"/>
    </xf>
    <xf numFmtId="178" fontId="55" fillId="0" borderId="0" xfId="0" applyNumberFormat="1" applyFont="1" applyFill="1" applyBorder="1" applyAlignment="1">
      <alignment horizontal="right" vertical="center"/>
    </xf>
    <xf numFmtId="0" fontId="33" fillId="0" borderId="41" xfId="42" applyFont="1" applyFill="1" applyBorder="1" applyAlignment="1">
      <alignment horizontal="center" vertical="center" wrapText="1"/>
    </xf>
    <xf numFmtId="0" fontId="57" fillId="0" borderId="72" xfId="42" applyFont="1" applyFill="1" applyBorder="1" applyAlignment="1">
      <alignment horizontal="center" vertical="center" wrapText="1"/>
    </xf>
    <xf numFmtId="176" fontId="55" fillId="0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3" fillId="0" borderId="40" xfId="0" applyFont="1" applyFill="1" applyBorder="1" applyAlignment="1">
      <alignment horizontal="center" vertical="center" wrapText="1"/>
    </xf>
    <xf numFmtId="185" fontId="72" fillId="0" borderId="76" xfId="0" applyNumberFormat="1" applyFont="1" applyFill="1" applyBorder="1" applyAlignment="1">
      <alignment horizontal="center" vertical="center" wrapText="1"/>
    </xf>
    <xf numFmtId="185" fontId="72" fillId="0" borderId="77" xfId="0" applyNumberFormat="1" applyFont="1" applyFill="1" applyBorder="1" applyAlignment="1">
      <alignment horizontal="center" vertical="center" wrapText="1"/>
    </xf>
    <xf numFmtId="185" fontId="72" fillId="0" borderId="76" xfId="0" applyNumberFormat="1" applyFont="1" applyFill="1" applyBorder="1" applyAlignment="1">
      <alignment horizontal="center" vertical="center"/>
    </xf>
    <xf numFmtId="185" fontId="72" fillId="0" borderId="77" xfId="0" applyNumberFormat="1" applyFont="1" applyFill="1" applyBorder="1" applyAlignment="1">
      <alignment horizontal="center" vertical="center"/>
    </xf>
    <xf numFmtId="0" fontId="142" fillId="0" borderId="74" xfId="42" applyFont="1" applyFill="1" applyBorder="1" applyAlignment="1">
      <alignment horizontal="center" vertical="center" wrapText="1"/>
    </xf>
    <xf numFmtId="0" fontId="33" fillId="0" borderId="40" xfId="42" applyFont="1" applyFill="1" applyBorder="1" applyAlignment="1">
      <alignment horizontal="center" vertical="center" wrapText="1"/>
    </xf>
    <xf numFmtId="0" fontId="142" fillId="0" borderId="72" xfId="42" applyFont="1" applyFill="1" applyBorder="1" applyAlignment="1">
      <alignment horizontal="center" vertical="center" wrapText="1"/>
    </xf>
    <xf numFmtId="0" fontId="60" fillId="0" borderId="74" xfId="42" applyFont="1" applyBorder="1" applyAlignment="1">
      <alignment horizontal="center" vertical="center"/>
    </xf>
    <xf numFmtId="0" fontId="36" fillId="0" borderId="72" xfId="42" applyFont="1" applyBorder="1" applyAlignment="1">
      <alignment horizontal="center" vertical="center" wrapText="1"/>
    </xf>
    <xf numFmtId="176" fontId="155" fillId="0" borderId="24" xfId="47" applyNumberFormat="1" applyFont="1" applyFill="1" applyBorder="1" applyAlignment="1">
      <alignment horizontal="right" vertical="center"/>
    </xf>
    <xf numFmtId="176" fontId="155" fillId="0" borderId="0" xfId="47" applyNumberFormat="1" applyFont="1" applyFill="1" applyBorder="1" applyAlignment="1">
      <alignment horizontal="right" vertical="center"/>
    </xf>
    <xf numFmtId="176" fontId="156" fillId="0" borderId="24" xfId="47" applyNumberFormat="1" applyFont="1" applyFill="1" applyBorder="1" applyAlignment="1">
      <alignment horizontal="right" vertical="center"/>
    </xf>
    <xf numFmtId="176" fontId="156" fillId="0" borderId="0" xfId="47" applyNumberFormat="1" applyFont="1" applyFill="1" applyBorder="1" applyAlignment="1">
      <alignment horizontal="right" vertical="center"/>
    </xf>
    <xf numFmtId="176" fontId="156" fillId="0" borderId="56" xfId="47" applyNumberFormat="1" applyFont="1" applyFill="1" applyBorder="1" applyAlignment="1">
      <alignment horizontal="right" vertical="center"/>
    </xf>
    <xf numFmtId="176" fontId="156" fillId="0" borderId="53" xfId="47" applyNumberFormat="1" applyFont="1" applyFill="1" applyBorder="1" applyAlignment="1">
      <alignment horizontal="right" vertical="center"/>
    </xf>
    <xf numFmtId="0" fontId="55" fillId="0" borderId="40" xfId="0" applyFont="1" applyFill="1" applyBorder="1" applyAlignment="1">
      <alignment horizontal="center" vertical="center"/>
    </xf>
    <xf numFmtId="178" fontId="55" fillId="0" borderId="52" xfId="0" applyNumberFormat="1" applyFont="1" applyFill="1" applyBorder="1" applyAlignment="1">
      <alignment horizontal="right" vertical="center"/>
    </xf>
    <xf numFmtId="176" fontId="155" fillId="0" borderId="56" xfId="0" applyNumberFormat="1" applyFont="1" applyFill="1" applyBorder="1" applyAlignment="1">
      <alignment vertical="center" shrinkToFit="1"/>
    </xf>
    <xf numFmtId="176" fontId="155" fillId="0" borderId="53" xfId="0" applyNumberFormat="1" applyFont="1" applyFill="1" applyBorder="1" applyAlignment="1">
      <alignment vertical="center" shrinkToFit="1"/>
    </xf>
    <xf numFmtId="176" fontId="155" fillId="0" borderId="53" xfId="0" applyNumberFormat="1" applyFont="1" applyFill="1" applyBorder="1" applyAlignment="1">
      <alignment vertical="center" wrapText="1"/>
    </xf>
    <xf numFmtId="176" fontId="155" fillId="0" borderId="78" xfId="0" applyNumberFormat="1" applyFont="1" applyFill="1" applyBorder="1" applyAlignment="1">
      <alignment horizontal="right" vertical="center" wrapText="1"/>
    </xf>
    <xf numFmtId="0" fontId="140" fillId="0" borderId="0" xfId="42" applyFont="1" applyBorder="1" applyAlignment="1">
      <alignment horizontal="right" vertical="center"/>
    </xf>
    <xf numFmtId="0" fontId="31" fillId="0" borderId="0" xfId="42" applyFont="1" applyBorder="1" applyAlignment="1">
      <alignment horizontal="right" vertical="center"/>
    </xf>
    <xf numFmtId="0" fontId="32" fillId="0" borderId="30" xfId="42" applyFont="1" applyBorder="1" applyAlignment="1">
      <alignment horizontal="center" vertical="center" wrapText="1"/>
    </xf>
    <xf numFmtId="0" fontId="7" fillId="0" borderId="29" xfId="42" applyFont="1" applyBorder="1" applyAlignment="1">
      <alignment horizontal="center" vertical="center" wrapText="1"/>
    </xf>
    <xf numFmtId="0" fontId="7" fillId="0" borderId="48" xfId="42" applyFont="1" applyBorder="1" applyAlignment="1">
      <alignment horizontal="center" vertical="center" wrapText="1"/>
    </xf>
    <xf numFmtId="0" fontId="64" fillId="0" borderId="0" xfId="42" applyFont="1" applyAlignment="1">
      <alignment horizontal="right" vertical="top"/>
    </xf>
    <xf numFmtId="0" fontId="64" fillId="0" borderId="0" xfId="42" applyFont="1" applyAlignment="1">
      <alignment horizontal="left" vertical="top"/>
    </xf>
    <xf numFmtId="0" fontId="38" fillId="0" borderId="0" xfId="42" applyFont="1" applyAlignment="1">
      <alignment horizontal="center" vertical="top"/>
    </xf>
    <xf numFmtId="0" fontId="7" fillId="0" borderId="61" xfId="42" applyFont="1" applyBorder="1" applyAlignment="1">
      <alignment horizontal="center" vertical="center" wrapText="1"/>
    </xf>
    <xf numFmtId="0" fontId="7" fillId="0" borderId="62" xfId="42" applyFont="1" applyBorder="1" applyAlignment="1">
      <alignment horizontal="center" vertical="center" wrapText="1"/>
    </xf>
    <xf numFmtId="0" fontId="7" fillId="0" borderId="63" xfId="42" applyFont="1" applyBorder="1" applyAlignment="1">
      <alignment horizontal="center" vertical="center" wrapText="1"/>
    </xf>
    <xf numFmtId="0" fontId="7" fillId="0" borderId="38" xfId="42" applyFont="1" applyBorder="1" applyAlignment="1">
      <alignment horizontal="center" vertical="center" wrapText="1"/>
    </xf>
    <xf numFmtId="0" fontId="7" fillId="0" borderId="42" xfId="42" applyFont="1" applyBorder="1" applyAlignment="1">
      <alignment horizontal="center" vertical="center" wrapText="1"/>
    </xf>
    <xf numFmtId="0" fontId="7" fillId="0" borderId="39" xfId="42" applyFont="1" applyBorder="1" applyAlignment="1">
      <alignment horizontal="center" vertical="center" wrapText="1"/>
    </xf>
    <xf numFmtId="0" fontId="7" fillId="0" borderId="19" xfId="42" applyFont="1" applyBorder="1" applyAlignment="1">
      <alignment horizontal="center" vertical="center" wrapText="1"/>
    </xf>
    <xf numFmtId="0" fontId="7" fillId="0" borderId="18" xfId="42" applyFont="1" applyBorder="1" applyAlignment="1">
      <alignment horizontal="center" vertical="center" wrapText="1"/>
    </xf>
    <xf numFmtId="0" fontId="7" fillId="0" borderId="64" xfId="42" applyFont="1" applyBorder="1" applyAlignment="1">
      <alignment horizontal="center" vertical="center" wrapText="1"/>
    </xf>
    <xf numFmtId="0" fontId="40" fillId="0" borderId="53" xfId="42" applyFont="1" applyBorder="1" applyAlignment="1">
      <alignment horizontal="right" vertical="center"/>
    </xf>
    <xf numFmtId="0" fontId="39" fillId="0" borderId="0" xfId="42" applyFont="1" applyAlignment="1">
      <alignment horizontal="center" vertical="top"/>
    </xf>
    <xf numFmtId="0" fontId="42" fillId="0" borderId="65" xfId="42" applyFont="1" applyBorder="1" applyAlignment="1">
      <alignment horizontal="center" vertical="center" wrapText="1"/>
    </xf>
    <xf numFmtId="0" fontId="42" fillId="0" borderId="66" xfId="0" applyFont="1" applyBorder="1">
      <alignment vertical="center"/>
    </xf>
    <xf numFmtId="0" fontId="42" fillId="0" borderId="61" xfId="42" applyFont="1" applyBorder="1" applyAlignment="1">
      <alignment horizontal="center" vertical="center" wrapText="1"/>
    </xf>
    <xf numFmtId="0" fontId="42" fillId="0" borderId="62" xfId="42" applyFont="1" applyBorder="1" applyAlignment="1">
      <alignment horizontal="center" vertical="center" wrapText="1"/>
    </xf>
    <xf numFmtId="0" fontId="42" fillId="0" borderId="66" xfId="42" applyFont="1" applyBorder="1" applyAlignment="1">
      <alignment horizontal="center" vertical="center" wrapText="1"/>
    </xf>
    <xf numFmtId="0" fontId="42" fillId="0" borderId="61" xfId="42" applyFont="1" applyBorder="1" applyAlignment="1">
      <alignment horizontal="center" vertical="center"/>
    </xf>
    <xf numFmtId="0" fontId="42" fillId="0" borderId="62" xfId="42" applyFont="1" applyBorder="1" applyAlignment="1">
      <alignment horizontal="center" vertical="center"/>
    </xf>
    <xf numFmtId="0" fontId="42" fillId="0" borderId="52" xfId="42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top"/>
    </xf>
    <xf numFmtId="0" fontId="53" fillId="0" borderId="0" xfId="0" applyFont="1" applyAlignment="1">
      <alignment horizontal="center" vertical="top"/>
    </xf>
    <xf numFmtId="0" fontId="141" fillId="0" borderId="0" xfId="42" applyFont="1" applyBorder="1" applyAlignment="1">
      <alignment horizontal="left" vertical="center" wrapText="1"/>
    </xf>
    <xf numFmtId="0" fontId="57" fillId="0" borderId="29" xfId="42" applyFont="1" applyFill="1" applyBorder="1" applyAlignment="1">
      <alignment horizontal="center" vertical="center" wrapText="1"/>
    </xf>
    <xf numFmtId="0" fontId="46" fillId="0" borderId="29" xfId="42" applyFont="1" applyFill="1" applyBorder="1" applyAlignment="1">
      <alignment horizontal="center" vertical="center" wrapText="1"/>
    </xf>
    <xf numFmtId="0" fontId="64" fillId="0" borderId="0" xfId="0" applyFont="1" applyAlignment="1">
      <alignment horizontal="left" vertical="top"/>
    </xf>
    <xf numFmtId="0" fontId="43" fillId="0" borderId="29" xfId="42" applyFont="1" applyFill="1" applyBorder="1" applyAlignment="1">
      <alignment horizontal="center" vertical="center" wrapText="1"/>
    </xf>
    <xf numFmtId="0" fontId="7" fillId="0" borderId="17" xfId="42" applyFont="1" applyBorder="1" applyAlignment="1">
      <alignment horizontal="center" vertical="center" wrapText="1"/>
    </xf>
    <xf numFmtId="0" fontId="7" fillId="0" borderId="26" xfId="42" applyFont="1" applyBorder="1" applyAlignment="1">
      <alignment horizontal="center" vertical="center" wrapText="1"/>
    </xf>
    <xf numFmtId="0" fontId="7" fillId="0" borderId="35" xfId="42" applyFont="1" applyBorder="1" applyAlignment="1">
      <alignment horizontal="center" vertical="center" wrapText="1"/>
    </xf>
    <xf numFmtId="0" fontId="7" fillId="0" borderId="30" xfId="42" applyFont="1" applyBorder="1" applyAlignment="1">
      <alignment horizontal="center" vertical="center" wrapText="1"/>
    </xf>
    <xf numFmtId="0" fontId="7" fillId="0" borderId="51" xfId="42" applyFont="1" applyBorder="1" applyAlignment="1">
      <alignment horizontal="center" vertical="center" wrapText="1"/>
    </xf>
    <xf numFmtId="0" fontId="7" fillId="0" borderId="28" xfId="42" applyFont="1" applyBorder="1" applyAlignment="1">
      <alignment horizontal="center" vertical="center" wrapText="1"/>
    </xf>
    <xf numFmtId="0" fontId="7" fillId="0" borderId="27" xfId="42" applyFont="1" applyBorder="1" applyAlignment="1">
      <alignment horizontal="center" vertical="center" wrapText="1"/>
    </xf>
    <xf numFmtId="0" fontId="7" fillId="0" borderId="11" xfId="42" applyFont="1" applyBorder="1" applyAlignment="1">
      <alignment horizontal="center" vertical="center" wrapText="1"/>
    </xf>
    <xf numFmtId="0" fontId="7" fillId="0" borderId="16" xfId="42" applyFont="1" applyBorder="1" applyAlignment="1">
      <alignment horizontal="center" vertical="center" wrapText="1"/>
    </xf>
    <xf numFmtId="0" fontId="7" fillId="0" borderId="44" xfId="42" applyFont="1" applyBorder="1" applyAlignment="1">
      <alignment horizontal="center" vertical="center" shrinkToFit="1"/>
    </xf>
    <xf numFmtId="0" fontId="7" fillId="0" borderId="26" xfId="42" applyFont="1" applyBorder="1" applyAlignment="1">
      <alignment horizontal="center" vertical="center" shrinkToFit="1"/>
    </xf>
    <xf numFmtId="0" fontId="7" fillId="0" borderId="16" xfId="42" applyFont="1" applyBorder="1" applyAlignment="1">
      <alignment horizontal="center" vertical="center" shrinkToFit="1"/>
    </xf>
    <xf numFmtId="0" fontId="45" fillId="0" borderId="29" xfId="42" applyFont="1" applyFill="1" applyBorder="1" applyAlignment="1">
      <alignment horizontal="center" vertical="center" wrapText="1"/>
    </xf>
    <xf numFmtId="0" fontId="58" fillId="0" borderId="29" xfId="42" applyFont="1" applyFill="1" applyBorder="1" applyAlignment="1">
      <alignment horizontal="center" vertical="center" wrapText="1"/>
    </xf>
    <xf numFmtId="0" fontId="58" fillId="0" borderId="73" xfId="42" applyFont="1" applyFill="1" applyBorder="1" applyAlignment="1">
      <alignment horizontal="center" vertical="center" wrapText="1"/>
    </xf>
    <xf numFmtId="0" fontId="58" fillId="0" borderId="29" xfId="42" applyFont="1" applyFill="1" applyBorder="1" applyAlignment="1">
      <alignment horizontal="center" vertical="center" shrinkToFit="1"/>
    </xf>
    <xf numFmtId="0" fontId="43" fillId="0" borderId="73" xfId="42" applyFont="1" applyFill="1" applyBorder="1" applyAlignment="1">
      <alignment horizontal="center" vertical="center" wrapText="1"/>
    </xf>
    <xf numFmtId="0" fontId="45" fillId="0" borderId="73" xfId="42" applyFont="1" applyFill="1" applyBorder="1" applyAlignment="1">
      <alignment horizontal="center" vertical="center" wrapText="1"/>
    </xf>
    <xf numFmtId="0" fontId="53" fillId="0" borderId="0" xfId="42" applyFont="1" applyAlignment="1">
      <alignment horizontal="center" vertical="top"/>
    </xf>
    <xf numFmtId="0" fontId="7" fillId="0" borderId="0" xfId="42" applyFont="1" applyBorder="1" applyAlignment="1">
      <alignment horizontal="center" vertical="center" shrinkToFit="1"/>
    </xf>
    <xf numFmtId="0" fontId="7" fillId="0" borderId="53" xfId="42" applyFont="1" applyBorder="1" applyAlignment="1">
      <alignment horizontal="center" vertical="center" shrinkToFit="1"/>
    </xf>
    <xf numFmtId="0" fontId="0" fillId="0" borderId="0" xfId="0" applyFill="1" applyAlignment="1">
      <alignment horizontal="right" vertical="center"/>
    </xf>
    <xf numFmtId="0" fontId="0" fillId="0" borderId="54" xfId="0" applyFont="1" applyFill="1" applyBorder="1" applyAlignment="1">
      <alignment horizontal="center" vertical="center" wrapText="1"/>
    </xf>
    <xf numFmtId="0" fontId="0" fillId="0" borderId="5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0" fillId="0" borderId="0" xfId="42" applyFont="1" applyBorder="1" applyAlignment="1">
      <alignment horizontal="right" vertical="center"/>
    </xf>
    <xf numFmtId="0" fontId="7" fillId="0" borderId="40" xfId="42" applyFont="1" applyBorder="1" applyAlignment="1">
      <alignment horizontal="center" vertical="center" wrapText="1"/>
    </xf>
    <xf numFmtId="0" fontId="7" fillId="0" borderId="41" xfId="42" applyFont="1" applyBorder="1" applyAlignment="1">
      <alignment horizontal="center" vertical="center" wrapText="1"/>
    </xf>
    <xf numFmtId="0" fontId="7" fillId="0" borderId="49" xfId="42" applyFont="1" applyBorder="1" applyAlignment="1">
      <alignment horizontal="center" vertical="center" wrapText="1"/>
    </xf>
    <xf numFmtId="0" fontId="7" fillId="0" borderId="40" xfId="42" applyFont="1" applyBorder="1" applyAlignment="1">
      <alignment horizontal="center" wrapText="1"/>
    </xf>
    <xf numFmtId="0" fontId="7" fillId="0" borderId="49" xfId="42" applyFont="1" applyBorder="1" applyAlignment="1">
      <alignment horizontal="center" wrapText="1"/>
    </xf>
    <xf numFmtId="0" fontId="42" fillId="0" borderId="40" xfId="42" applyFont="1" applyBorder="1" applyAlignment="1">
      <alignment horizontal="center" wrapText="1"/>
    </xf>
    <xf numFmtId="0" fontId="42" fillId="0" borderId="49" xfId="42" applyFont="1" applyBorder="1" applyAlignment="1">
      <alignment horizontal="center" wrapText="1"/>
    </xf>
    <xf numFmtId="0" fontId="7" fillId="0" borderId="52" xfId="42" applyFont="1" applyBorder="1" applyAlignment="1">
      <alignment horizontal="center" vertical="center" wrapText="1"/>
    </xf>
    <xf numFmtId="0" fontId="7" fillId="0" borderId="0" xfId="42" applyFont="1" applyBorder="1" applyAlignment="1">
      <alignment horizontal="center" vertical="center" wrapText="1"/>
    </xf>
    <xf numFmtId="0" fontId="7" fillId="0" borderId="53" xfId="42" applyFont="1" applyBorder="1" applyAlignment="1">
      <alignment horizontal="center" vertical="center" wrapText="1"/>
    </xf>
    <xf numFmtId="0" fontId="7" fillId="0" borderId="28" xfId="42" applyFont="1" applyBorder="1" applyAlignment="1">
      <alignment horizontal="center" wrapText="1"/>
    </xf>
    <xf numFmtId="0" fontId="7" fillId="0" borderId="27" xfId="42" applyFont="1" applyBorder="1" applyAlignment="1">
      <alignment horizontal="center" wrapText="1"/>
    </xf>
    <xf numFmtId="0" fontId="7" fillId="0" borderId="15" xfId="42" applyFont="1" applyBorder="1" applyAlignment="1">
      <alignment horizontal="center" vertical="center" wrapText="1"/>
    </xf>
    <xf numFmtId="0" fontId="7" fillId="0" borderId="10" xfId="42" applyFont="1" applyBorder="1" applyAlignment="1">
      <alignment horizontal="center" vertical="center" wrapText="1"/>
    </xf>
    <xf numFmtId="0" fontId="7" fillId="0" borderId="33" xfId="42" applyFont="1" applyBorder="1" applyAlignment="1">
      <alignment horizontal="center" vertical="center" wrapText="1"/>
    </xf>
    <xf numFmtId="0" fontId="7" fillId="0" borderId="43" xfId="42" applyFont="1" applyBorder="1" applyAlignment="1">
      <alignment horizontal="center" vertical="center" wrapText="1"/>
    </xf>
    <xf numFmtId="0" fontId="7" fillId="0" borderId="33" xfId="42" applyFont="1" applyBorder="1" applyAlignment="1">
      <alignment horizontal="center" vertical="center" shrinkToFit="1"/>
    </xf>
    <xf numFmtId="0" fontId="7" fillId="0" borderId="43" xfId="42" applyFont="1" applyBorder="1" applyAlignment="1">
      <alignment horizontal="center" vertical="center" shrinkToFit="1"/>
    </xf>
    <xf numFmtId="0" fontId="7" fillId="0" borderId="45" xfId="42" applyFont="1" applyBorder="1" applyAlignment="1">
      <alignment horizontal="center" vertical="center" wrapText="1"/>
    </xf>
    <xf numFmtId="0" fontId="7" fillId="0" borderId="46" xfId="42" applyFont="1" applyBorder="1" applyAlignment="1">
      <alignment horizontal="center" vertical="center" wrapText="1"/>
    </xf>
    <xf numFmtId="0" fontId="7" fillId="0" borderId="68" xfId="42" applyFont="1" applyBorder="1" applyAlignment="1">
      <alignment horizontal="center" vertical="center" wrapText="1"/>
    </xf>
    <xf numFmtId="0" fontId="7" fillId="0" borderId="47" xfId="42" applyFont="1" applyBorder="1" applyAlignment="1">
      <alignment horizontal="center" vertical="center" wrapText="1"/>
    </xf>
    <xf numFmtId="0" fontId="7" fillId="0" borderId="31" xfId="42" applyFont="1" applyBorder="1" applyAlignment="1">
      <alignment horizontal="center" vertical="center" wrapText="1"/>
    </xf>
    <xf numFmtId="0" fontId="7" fillId="0" borderId="34" xfId="42" applyFont="1" applyBorder="1" applyAlignment="1">
      <alignment horizontal="center" vertical="center" wrapText="1"/>
    </xf>
    <xf numFmtId="0" fontId="41" fillId="0" borderId="0" xfId="42" applyFont="1" applyAlignment="1">
      <alignment horizontal="right" vertical="center"/>
    </xf>
    <xf numFmtId="0" fontId="41" fillId="0" borderId="0" xfId="42" applyFont="1" applyBorder="1" applyAlignment="1">
      <alignment horizontal="right" vertical="center"/>
    </xf>
    <xf numFmtId="0" fontId="7" fillId="0" borderId="24" xfId="42" applyFont="1" applyBorder="1" applyAlignment="1">
      <alignment horizontal="center" vertical="center" wrapText="1"/>
    </xf>
    <xf numFmtId="0" fontId="7" fillId="0" borderId="56" xfId="42" applyFont="1" applyBorder="1" applyAlignment="1">
      <alignment horizontal="center" vertical="center" wrapText="1"/>
    </xf>
    <xf numFmtId="0" fontId="60" fillId="0" borderId="0" xfId="42" applyFont="1" applyBorder="1" applyAlignment="1">
      <alignment horizontal="center" vertical="center"/>
    </xf>
    <xf numFmtId="0" fontId="60" fillId="0" borderId="53" xfId="42" applyFont="1" applyBorder="1" applyAlignment="1">
      <alignment horizontal="center" vertical="center"/>
    </xf>
    <xf numFmtId="0" fontId="60" fillId="0" borderId="40" xfId="42" applyFont="1" applyBorder="1" applyAlignment="1">
      <alignment horizontal="center" vertical="center" wrapText="1"/>
    </xf>
    <xf numFmtId="0" fontId="60" fillId="0" borderId="41" xfId="42" applyFont="1" applyBorder="1" applyAlignment="1">
      <alignment horizontal="center" vertical="center"/>
    </xf>
    <xf numFmtId="0" fontId="60" fillId="0" borderId="38" xfId="42" applyFont="1" applyBorder="1" applyAlignment="1">
      <alignment horizontal="center" vertical="center"/>
    </xf>
    <xf numFmtId="0" fontId="60" fillId="0" borderId="42" xfId="42" applyFont="1" applyBorder="1" applyAlignment="1">
      <alignment horizontal="center" vertical="center"/>
    </xf>
    <xf numFmtId="0" fontId="60" fillId="0" borderId="39" xfId="42" applyFont="1" applyBorder="1" applyAlignment="1">
      <alignment horizontal="center" vertical="center"/>
    </xf>
    <xf numFmtId="0" fontId="7" fillId="0" borderId="49" xfId="42" applyFont="1" applyFill="1" applyBorder="1" applyAlignment="1">
      <alignment horizontal="center" vertical="center" wrapText="1"/>
    </xf>
    <xf numFmtId="0" fontId="7" fillId="0" borderId="53" xfId="42" applyFont="1" applyFill="1" applyBorder="1" applyAlignment="1">
      <alignment horizontal="center" vertical="center" wrapText="1"/>
    </xf>
    <xf numFmtId="0" fontId="60" fillId="0" borderId="20" xfId="42" applyFont="1" applyBorder="1" applyAlignment="1">
      <alignment horizontal="center" vertical="center"/>
    </xf>
    <xf numFmtId="0" fontId="6" fillId="0" borderId="40" xfId="42" applyFont="1" applyBorder="1" applyAlignment="1">
      <alignment horizontal="center" vertical="center" wrapText="1"/>
    </xf>
    <xf numFmtId="0" fontId="7" fillId="0" borderId="48" xfId="42" applyFont="1" applyBorder="1" applyAlignment="1">
      <alignment horizontal="center" shrinkToFit="1"/>
    </xf>
    <xf numFmtId="0" fontId="7" fillId="0" borderId="27" xfId="42" applyFont="1" applyBorder="1" applyAlignment="1">
      <alignment horizontal="center" shrinkToFit="1"/>
    </xf>
    <xf numFmtId="0" fontId="60" fillId="0" borderId="49" xfId="42" applyFont="1" applyBorder="1" applyAlignment="1">
      <alignment horizontal="center" vertical="center"/>
    </xf>
    <xf numFmtId="178" fontId="55" fillId="0" borderId="52" xfId="0" applyNumberFormat="1" applyFont="1" applyFill="1" applyBorder="1" applyAlignment="1">
      <alignment horizontal="right" vertical="center"/>
    </xf>
    <xf numFmtId="178" fontId="55" fillId="0" borderId="51" xfId="0" applyNumberFormat="1" applyFont="1" applyFill="1" applyBorder="1" applyAlignment="1">
      <alignment horizontal="right" vertical="center"/>
    </xf>
    <xf numFmtId="178" fontId="55" fillId="0" borderId="0" xfId="0" applyNumberFormat="1" applyFont="1" applyFill="1" applyBorder="1" applyAlignment="1">
      <alignment horizontal="right" vertical="center"/>
    </xf>
    <xf numFmtId="178" fontId="55" fillId="0" borderId="28" xfId="0" applyNumberFormat="1" applyFont="1" applyFill="1" applyBorder="1" applyAlignment="1">
      <alignment horizontal="right" vertical="center"/>
    </xf>
    <xf numFmtId="178" fontId="36" fillId="0" borderId="0" xfId="0" applyNumberFormat="1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center" vertical="center" wrapText="1"/>
    </xf>
    <xf numFmtId="178" fontId="32" fillId="0" borderId="0" xfId="0" applyNumberFormat="1" applyFont="1" applyFill="1" applyBorder="1" applyAlignment="1">
      <alignment horizontal="right" vertical="center" wrapText="1"/>
    </xf>
    <xf numFmtId="178" fontId="32" fillId="0" borderId="0" xfId="0" applyNumberFormat="1" applyFont="1" applyFill="1" applyBorder="1" applyAlignment="1">
      <alignment vertical="center" wrapText="1"/>
    </xf>
    <xf numFmtId="178" fontId="36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wrapText="1"/>
    </xf>
    <xf numFmtId="0" fontId="7" fillId="0" borderId="51" xfId="0" applyFont="1" applyBorder="1" applyAlignment="1">
      <alignment horizontal="distributed" vertical="center" wrapText="1" indent="1"/>
    </xf>
    <xf numFmtId="0" fontId="7" fillId="0" borderId="28" xfId="0" applyFont="1" applyBorder="1" applyAlignment="1">
      <alignment horizontal="distributed" vertical="center" indent="1"/>
    </xf>
    <xf numFmtId="0" fontId="7" fillId="0" borderId="27" xfId="0" applyFont="1" applyBorder="1" applyAlignment="1">
      <alignment horizontal="distributed" vertical="center" inden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60" fillId="0" borderId="40" xfId="0" applyFont="1" applyFill="1" applyBorder="1" applyAlignment="1">
      <alignment horizontal="center" vertical="center"/>
    </xf>
    <xf numFmtId="0" fontId="60" fillId="0" borderId="41" xfId="0" applyFont="1" applyFill="1" applyBorder="1" applyAlignment="1">
      <alignment horizontal="center" vertical="center"/>
    </xf>
    <xf numFmtId="0" fontId="60" fillId="0" borderId="72" xfId="0" applyFont="1" applyFill="1" applyBorder="1" applyAlignment="1">
      <alignment horizontal="center" vertical="center"/>
    </xf>
    <xf numFmtId="0" fontId="32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wrapText="1"/>
    </xf>
    <xf numFmtId="0" fontId="7" fillId="0" borderId="53" xfId="0" applyFont="1" applyBorder="1" applyAlignment="1">
      <alignment horizontal="center" wrapText="1"/>
    </xf>
    <xf numFmtId="0" fontId="32" fillId="0" borderId="38" xfId="0" applyFont="1" applyFill="1" applyBorder="1" applyAlignment="1">
      <alignment horizontal="center" vertical="center" wrapText="1"/>
    </xf>
    <xf numFmtId="0" fontId="32" fillId="0" borderId="3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distributed" vertical="center" wrapText="1" indent="1"/>
    </xf>
    <xf numFmtId="0" fontId="7" fillId="0" borderId="41" xfId="0" applyFont="1" applyBorder="1" applyAlignment="1">
      <alignment horizontal="distributed" vertical="center" wrapText="1" indent="1"/>
    </xf>
    <xf numFmtId="0" fontId="7" fillId="0" borderId="72" xfId="0" applyFont="1" applyBorder="1" applyAlignment="1">
      <alignment horizontal="distributed" vertical="center" wrapText="1" indent="1"/>
    </xf>
    <xf numFmtId="0" fontId="7" fillId="0" borderId="52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wrapText="1"/>
    </xf>
    <xf numFmtId="0" fontId="32" fillId="0" borderId="30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wrapText="1"/>
    </xf>
    <xf numFmtId="0" fontId="41" fillId="0" borderId="0" xfId="0" applyFont="1" applyBorder="1" applyAlignment="1">
      <alignment horizontal="right" vertical="center"/>
    </xf>
    <xf numFmtId="0" fontId="7" fillId="0" borderId="4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60" fillId="0" borderId="29" xfId="0" applyFont="1" applyBorder="1" applyAlignment="1">
      <alignment horizontal="center" vertical="center" wrapText="1"/>
    </xf>
    <xf numFmtId="0" fontId="60" fillId="0" borderId="28" xfId="0" applyFont="1" applyBorder="1" applyAlignment="1">
      <alignment horizontal="center" vertical="center" wrapText="1"/>
    </xf>
    <xf numFmtId="0" fontId="60" fillId="0" borderId="48" xfId="0" applyFont="1" applyBorder="1" applyAlignment="1">
      <alignment horizontal="center" vertical="center" wrapText="1"/>
    </xf>
    <xf numFmtId="0" fontId="60" fillId="0" borderId="27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top"/>
    </xf>
    <xf numFmtId="0" fontId="41" fillId="0" borderId="53" xfId="0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33" fillId="0" borderId="41" xfId="42" applyFont="1" applyFill="1" applyBorder="1" applyAlignment="1">
      <alignment horizontal="center" vertical="center" wrapText="1"/>
    </xf>
    <xf numFmtId="0" fontId="33" fillId="0" borderId="49" xfId="42" applyFont="1" applyFill="1" applyBorder="1" applyAlignment="1">
      <alignment horizontal="center" vertical="center" wrapText="1"/>
    </xf>
    <xf numFmtId="0" fontId="33" fillId="0" borderId="30" xfId="42" applyFont="1" applyBorder="1" applyAlignment="1">
      <alignment horizontal="center" vertical="center" wrapText="1"/>
    </xf>
    <xf numFmtId="0" fontId="33" fillId="0" borderId="42" xfId="42" applyFont="1" applyBorder="1" applyAlignment="1">
      <alignment horizontal="center" vertical="center" wrapText="1"/>
    </xf>
    <xf numFmtId="0" fontId="33" fillId="0" borderId="40" xfId="42" applyFont="1" applyBorder="1" applyAlignment="1">
      <alignment horizontal="center" vertical="center" wrapText="1"/>
    </xf>
    <xf numFmtId="0" fontId="33" fillId="0" borderId="41" xfId="42" applyFont="1" applyBorder="1" applyAlignment="1">
      <alignment horizontal="center" vertical="center" wrapText="1"/>
    </xf>
    <xf numFmtId="0" fontId="33" fillId="0" borderId="49" xfId="42" applyFont="1" applyBorder="1" applyAlignment="1">
      <alignment horizontal="center" vertical="center" wrapText="1"/>
    </xf>
    <xf numFmtId="0" fontId="33" fillId="0" borderId="41" xfId="42" applyFont="1" applyBorder="1" applyAlignment="1">
      <alignment horizontal="center" vertical="center"/>
    </xf>
    <xf numFmtId="0" fontId="33" fillId="0" borderId="49" xfId="42" applyFont="1" applyBorder="1" applyAlignment="1">
      <alignment horizontal="center" vertical="center"/>
    </xf>
    <xf numFmtId="0" fontId="33" fillId="0" borderId="52" xfId="42" applyFont="1" applyBorder="1" applyAlignment="1">
      <alignment horizontal="center" vertical="center" wrapText="1"/>
    </xf>
    <xf numFmtId="0" fontId="33" fillId="0" borderId="0" xfId="42" applyFont="1" applyBorder="1" applyAlignment="1">
      <alignment horizontal="center" vertical="center" wrapText="1"/>
    </xf>
    <xf numFmtId="0" fontId="33" fillId="0" borderId="53" xfId="42" applyFont="1" applyBorder="1" applyAlignment="1">
      <alignment horizontal="center" vertical="center" wrapText="1"/>
    </xf>
    <xf numFmtId="0" fontId="151" fillId="0" borderId="0" xfId="42" applyFont="1" applyAlignment="1">
      <alignment horizontal="center" vertical="top"/>
    </xf>
    <xf numFmtId="0" fontId="33" fillId="0" borderId="14" xfId="42" applyFont="1" applyBorder="1" applyAlignment="1">
      <alignment horizontal="center" vertical="center" wrapText="1"/>
    </xf>
    <xf numFmtId="0" fontId="33" fillId="0" borderId="46" xfId="42" applyFont="1" applyBorder="1" applyAlignment="1">
      <alignment horizontal="center" vertical="center" wrapText="1"/>
    </xf>
    <xf numFmtId="0" fontId="33" fillId="0" borderId="47" xfId="42" applyFont="1" applyBorder="1" applyAlignment="1">
      <alignment horizontal="center" vertical="center" wrapText="1"/>
    </xf>
    <xf numFmtId="0" fontId="146" fillId="0" borderId="0" xfId="42" applyFont="1" applyAlignment="1">
      <alignment horizontal="center" vertical="top"/>
    </xf>
    <xf numFmtId="0" fontId="33" fillId="0" borderId="29" xfId="42" applyFont="1" applyBorder="1" applyAlignment="1">
      <alignment horizontal="center" vertical="center" wrapText="1"/>
    </xf>
    <xf numFmtId="0" fontId="33" fillId="0" borderId="48" xfId="42" applyFont="1" applyBorder="1" applyAlignment="1">
      <alignment horizontal="center" vertical="center" wrapText="1"/>
    </xf>
    <xf numFmtId="0" fontId="33" fillId="0" borderId="39" xfId="42" applyFont="1" applyBorder="1" applyAlignment="1">
      <alignment horizontal="center" vertical="center" wrapText="1"/>
    </xf>
    <xf numFmtId="0" fontId="33" fillId="0" borderId="70" xfId="42" applyFont="1" applyBorder="1" applyAlignment="1">
      <alignment horizontal="center" vertical="center" wrapText="1"/>
    </xf>
    <xf numFmtId="0" fontId="33" fillId="0" borderId="69" xfId="42" applyFont="1" applyBorder="1" applyAlignment="1">
      <alignment horizontal="center" vertical="center" wrapText="1"/>
    </xf>
    <xf numFmtId="0" fontId="33" fillId="0" borderId="71" xfId="42" applyFont="1" applyBorder="1" applyAlignment="1">
      <alignment horizontal="center" vertical="center" wrapText="1"/>
    </xf>
    <xf numFmtId="0" fontId="150" fillId="0" borderId="0" xfId="42" applyFont="1" applyAlignment="1">
      <alignment horizontal="center" vertical="top"/>
    </xf>
    <xf numFmtId="0" fontId="33" fillId="0" borderId="31" xfId="42" applyFont="1" applyBorder="1" applyAlignment="1">
      <alignment horizontal="center" vertical="center" wrapText="1"/>
    </xf>
    <xf numFmtId="0" fontId="33" fillId="0" borderId="30" xfId="42" applyFont="1" applyBorder="1" applyAlignment="1">
      <alignment horizontal="center" vertical="center"/>
    </xf>
    <xf numFmtId="0" fontId="33" fillId="0" borderId="42" xfId="42" applyFont="1" applyBorder="1" applyAlignment="1">
      <alignment horizontal="center" vertical="center"/>
    </xf>
    <xf numFmtId="0" fontId="33" fillId="0" borderId="39" xfId="42" applyFont="1" applyBorder="1" applyAlignment="1">
      <alignment horizontal="center" vertical="center"/>
    </xf>
    <xf numFmtId="0" fontId="33" fillId="0" borderId="40" xfId="42" applyFont="1" applyBorder="1" applyAlignment="1">
      <alignment horizontal="center" vertical="center"/>
    </xf>
    <xf numFmtId="0" fontId="7" fillId="0" borderId="72" xfId="42" applyFont="1" applyBorder="1" applyAlignment="1">
      <alignment horizontal="center" vertical="center" wrapText="1"/>
    </xf>
    <xf numFmtId="0" fontId="32" fillId="0" borderId="36" xfId="42" applyFont="1" applyBorder="1" applyAlignment="1">
      <alignment horizontal="center" vertical="center" wrapText="1"/>
    </xf>
    <xf numFmtId="0" fontId="32" fillId="0" borderId="37" xfId="42" applyFont="1" applyBorder="1" applyAlignment="1">
      <alignment horizontal="center" vertical="center" wrapText="1"/>
    </xf>
    <xf numFmtId="0" fontId="32" fillId="0" borderId="36" xfId="42" applyFont="1" applyFill="1" applyBorder="1" applyAlignment="1">
      <alignment horizontal="center" vertical="center" wrapText="1"/>
    </xf>
    <xf numFmtId="0" fontId="32" fillId="0" borderId="37" xfId="42" applyFont="1" applyFill="1" applyBorder="1" applyAlignment="1">
      <alignment horizontal="center" vertical="center" wrapText="1"/>
    </xf>
    <xf numFmtId="0" fontId="32" fillId="0" borderId="0" xfId="42" applyFont="1" applyBorder="1" applyAlignment="1">
      <alignment horizontal="center" vertical="center" wrapText="1"/>
    </xf>
    <xf numFmtId="0" fontId="34" fillId="0" borderId="0" xfId="42" applyFont="1" applyBorder="1" applyAlignment="1">
      <alignment horizontal="center" vertical="center"/>
    </xf>
    <xf numFmtId="0" fontId="32" fillId="0" borderId="44" xfId="42" applyFont="1" applyBorder="1" applyAlignment="1">
      <alignment horizontal="center" vertical="center" wrapText="1"/>
    </xf>
    <xf numFmtId="0" fontId="32" fillId="0" borderId="35" xfId="42" applyFont="1" applyBorder="1" applyAlignment="1">
      <alignment horizontal="center" vertical="center" wrapText="1"/>
    </xf>
    <xf numFmtId="0" fontId="32" fillId="0" borderId="30" xfId="42" applyFont="1" applyFill="1" applyBorder="1" applyAlignment="1">
      <alignment horizontal="center" vertical="center" wrapText="1"/>
    </xf>
    <xf numFmtId="0" fontId="32" fillId="0" borderId="51" xfId="42" applyFont="1" applyFill="1" applyBorder="1" applyAlignment="1">
      <alignment horizontal="center" vertical="center" wrapText="1"/>
    </xf>
    <xf numFmtId="0" fontId="32" fillId="0" borderId="52" xfId="42" applyFont="1" applyFill="1" applyBorder="1" applyAlignment="1">
      <alignment horizontal="center" vertical="center" wrapText="1"/>
    </xf>
    <xf numFmtId="0" fontId="32" fillId="0" borderId="40" xfId="42" applyFont="1" applyBorder="1" applyAlignment="1">
      <alignment horizontal="center" vertical="center" wrapText="1"/>
    </xf>
    <xf numFmtId="0" fontId="32" fillId="0" borderId="41" xfId="42" applyFont="1" applyBorder="1" applyAlignment="1">
      <alignment horizontal="center" vertical="center" wrapText="1"/>
    </xf>
    <xf numFmtId="0" fontId="32" fillId="0" borderId="49" xfId="42" applyFont="1" applyBorder="1" applyAlignment="1">
      <alignment horizontal="center" vertical="center" wrapText="1"/>
    </xf>
    <xf numFmtId="0" fontId="32" fillId="0" borderId="51" xfId="42" applyFont="1" applyBorder="1" applyAlignment="1">
      <alignment horizontal="center" vertical="center" wrapText="1"/>
    </xf>
    <xf numFmtId="0" fontId="145" fillId="0" borderId="0" xfId="42" applyFont="1" applyAlignment="1">
      <alignment horizontal="center" vertical="top"/>
    </xf>
    <xf numFmtId="0" fontId="32" fillId="0" borderId="48" xfId="42" applyFont="1" applyFill="1" applyBorder="1" applyAlignment="1">
      <alignment horizontal="center" vertical="center" wrapText="1"/>
    </xf>
    <xf numFmtId="0" fontId="32" fillId="0" borderId="53" xfId="42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distributed" vertical="center" indent="1" shrinkToFit="1"/>
    </xf>
    <xf numFmtId="0" fontId="7" fillId="0" borderId="41" xfId="0" applyFont="1" applyBorder="1" applyAlignment="1">
      <alignment horizontal="distributed" vertical="center" indent="1" shrinkToFit="1"/>
    </xf>
    <xf numFmtId="0" fontId="7" fillId="0" borderId="49" xfId="0" applyFont="1" applyBorder="1" applyAlignment="1">
      <alignment horizontal="distributed" vertical="center" indent="1" shrinkToFit="1"/>
    </xf>
    <xf numFmtId="0" fontId="32" fillId="0" borderId="4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vertical="top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0" fillId="0" borderId="40" xfId="0" applyFont="1" applyBorder="1" applyAlignment="1">
      <alignment horizontal="center" vertical="center"/>
    </xf>
    <xf numFmtId="0" fontId="60" fillId="0" borderId="41" xfId="0" applyFont="1" applyBorder="1" applyAlignment="1">
      <alignment horizontal="center" vertical="center"/>
    </xf>
    <xf numFmtId="0" fontId="60" fillId="0" borderId="4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176" fontId="43" fillId="0" borderId="30" xfId="42" applyNumberFormat="1" applyFont="1" applyFill="1" applyBorder="1" applyAlignment="1">
      <alignment horizontal="right" vertical="center" wrapText="1" indent="1"/>
    </xf>
    <xf numFmtId="176" fontId="43" fillId="0" borderId="52" xfId="42" applyNumberFormat="1" applyFont="1" applyFill="1" applyBorder="1" applyAlignment="1">
      <alignment horizontal="right" vertical="center" wrapText="1" indent="1"/>
    </xf>
    <xf numFmtId="176" fontId="44" fillId="0" borderId="52" xfId="42" applyNumberFormat="1" applyFont="1" applyFill="1" applyBorder="1" applyAlignment="1">
      <alignment horizontal="right" vertical="center" wrapText="1" indent="1"/>
    </xf>
    <xf numFmtId="177" fontId="45" fillId="0" borderId="51" xfId="42" applyNumberFormat="1" applyFont="1" applyFill="1" applyBorder="1" applyAlignment="1">
      <alignment horizontal="right" vertical="center" wrapText="1" indent="1"/>
    </xf>
    <xf numFmtId="176" fontId="43" fillId="0" borderId="29" xfId="42" applyNumberFormat="1" applyFont="1" applyFill="1" applyBorder="1" applyAlignment="1">
      <alignment horizontal="right" vertical="center" wrapText="1" indent="1"/>
    </xf>
    <xf numFmtId="177" fontId="45" fillId="0" borderId="28" xfId="42" applyNumberFormat="1" applyFont="1" applyFill="1" applyBorder="1" applyAlignment="1">
      <alignment horizontal="right" vertical="center" wrapText="1" indent="1"/>
    </xf>
    <xf numFmtId="176" fontId="57" fillId="0" borderId="73" xfId="42" applyNumberFormat="1" applyFont="1" applyFill="1" applyBorder="1" applyAlignment="1">
      <alignment horizontal="right" vertical="center" wrapText="1" indent="1"/>
    </xf>
    <xf numFmtId="176" fontId="57" fillId="0" borderId="53" xfId="42" applyNumberFormat="1" applyFont="1" applyFill="1" applyBorder="1" applyAlignment="1">
      <alignment horizontal="right" vertical="center" wrapText="1" indent="1"/>
    </xf>
    <xf numFmtId="49" fontId="57" fillId="0" borderId="74" xfId="42" applyNumberFormat="1" applyFont="1" applyFill="1" applyBorder="1" applyAlignment="1">
      <alignment horizontal="right" vertical="center" wrapText="1" indent="1"/>
    </xf>
    <xf numFmtId="176" fontId="43" fillId="0" borderId="51" xfId="42" applyNumberFormat="1" applyFont="1" applyFill="1" applyBorder="1" applyAlignment="1">
      <alignment horizontal="right" vertical="center" wrapText="1" indent="1"/>
    </xf>
    <xf numFmtId="180" fontId="71" fillId="0" borderId="30" xfId="56" applyNumberFormat="1" applyFont="1" applyBorder="1" applyAlignment="1">
      <alignment horizontal="right" vertical="center" wrapText="1"/>
    </xf>
    <xf numFmtId="180" fontId="71" fillId="0" borderId="52" xfId="56" applyNumberFormat="1" applyFont="1" applyBorder="1" applyAlignment="1">
      <alignment horizontal="right" vertical="center" wrapText="1"/>
    </xf>
    <xf numFmtId="180" fontId="71" fillId="0" borderId="51" xfId="56" applyNumberFormat="1" applyFont="1" applyBorder="1" applyAlignment="1">
      <alignment horizontal="right" vertical="center" wrapText="1"/>
    </xf>
    <xf numFmtId="180" fontId="71" fillId="0" borderId="28" xfId="56" applyNumberFormat="1" applyFont="1" applyBorder="1" applyAlignment="1">
      <alignment horizontal="right" vertical="center" wrapText="1"/>
    </xf>
    <xf numFmtId="176" fontId="45" fillId="0" borderId="79" xfId="42" applyNumberFormat="1" applyFont="1" applyFill="1" applyBorder="1" applyAlignment="1">
      <alignment horizontal="right" vertical="center" shrinkToFit="1"/>
    </xf>
    <xf numFmtId="203" fontId="45" fillId="0" borderId="28" xfId="42" applyNumberFormat="1" applyFont="1" applyFill="1" applyBorder="1" applyAlignment="1">
      <alignment horizontal="right" vertical="center" shrinkToFit="1"/>
    </xf>
    <xf numFmtId="176" fontId="43" fillId="0" borderId="73" xfId="42" applyNumberFormat="1" applyFont="1" applyFill="1" applyBorder="1" applyAlignment="1">
      <alignment horizontal="right" vertical="center" wrapText="1" indent="1"/>
    </xf>
    <xf numFmtId="176" fontId="43" fillId="0" borderId="53" xfId="42" applyNumberFormat="1" applyFont="1" applyFill="1" applyBorder="1" applyAlignment="1">
      <alignment horizontal="right" vertical="center" wrapText="1" indent="1"/>
    </xf>
    <xf numFmtId="176" fontId="43" fillId="0" borderId="74" xfId="42" applyNumberFormat="1" applyFont="1" applyFill="1" applyBorder="1" applyAlignment="1">
      <alignment horizontal="right" vertical="center" wrapText="1" indent="1"/>
    </xf>
    <xf numFmtId="0" fontId="4" fillId="0" borderId="30" xfId="57" applyFont="1" applyFill="1" applyBorder="1" applyAlignment="1" applyProtection="1">
      <alignment horizontal="right" vertical="center"/>
      <protection locked="0"/>
    </xf>
    <xf numFmtId="0" fontId="4" fillId="0" borderId="52" xfId="57" applyFont="1" applyFill="1" applyBorder="1" applyAlignment="1" applyProtection="1">
      <alignment horizontal="right" vertical="center"/>
      <protection locked="0"/>
    </xf>
    <xf numFmtId="0" fontId="4" fillId="0" borderId="51" xfId="57" applyFont="1" applyFill="1" applyBorder="1" applyAlignment="1" applyProtection="1">
      <alignment horizontal="right" vertical="center"/>
      <protection locked="0"/>
    </xf>
    <xf numFmtId="0" fontId="4" fillId="0" borderId="29" xfId="57" applyFont="1" applyFill="1" applyBorder="1" applyAlignment="1" applyProtection="1">
      <alignment horizontal="right" vertical="center"/>
      <protection locked="0"/>
    </xf>
    <xf numFmtId="204" fontId="34" fillId="0" borderId="29" xfId="42" applyNumberFormat="1" applyFont="1" applyFill="1" applyBorder="1" applyAlignment="1">
      <alignment horizontal="right" vertical="center" wrapText="1"/>
    </xf>
    <xf numFmtId="204" fontId="35" fillId="0" borderId="73" xfId="42" applyNumberFormat="1" applyFont="1" applyFill="1" applyBorder="1" applyAlignment="1">
      <alignment horizontal="right" vertical="center" wrapText="1"/>
    </xf>
    <xf numFmtId="179" fontId="35" fillId="0" borderId="53" xfId="42" applyNumberFormat="1" applyFont="1" applyFill="1" applyBorder="1" applyAlignment="1">
      <alignment horizontal="right" vertical="center" wrapText="1"/>
    </xf>
    <xf numFmtId="179" fontId="35" fillId="0" borderId="74" xfId="42" applyNumberFormat="1" applyFont="1" applyFill="1" applyBorder="1" applyAlignment="1">
      <alignment horizontal="right" vertical="center" wrapText="1"/>
    </xf>
    <xf numFmtId="0" fontId="4" fillId="0" borderId="30" xfId="57" applyFont="1" applyFill="1" applyBorder="1" applyAlignment="1" applyProtection="1">
      <alignment horizontal="right" vertical="center" shrinkToFit="1"/>
    </xf>
    <xf numFmtId="0" fontId="4" fillId="0" borderId="52" xfId="57" applyFont="1" applyFill="1" applyBorder="1" applyAlignment="1" applyProtection="1">
      <alignment horizontal="right" vertical="center" shrinkToFit="1"/>
    </xf>
    <xf numFmtId="0" fontId="4" fillId="0" borderId="51" xfId="57" applyFont="1" applyFill="1" applyBorder="1" applyAlignment="1" applyProtection="1">
      <alignment horizontal="right" vertical="center" shrinkToFit="1"/>
    </xf>
    <xf numFmtId="0" fontId="73" fillId="0" borderId="73" xfId="57" applyFont="1" applyFill="1" applyBorder="1" applyAlignment="1" applyProtection="1">
      <alignment horizontal="right" vertical="center" shrinkToFit="1"/>
    </xf>
    <xf numFmtId="0" fontId="73" fillId="0" borderId="53" xfId="57" applyFont="1" applyFill="1" applyBorder="1" applyAlignment="1" applyProtection="1">
      <alignment horizontal="right" vertical="center" shrinkToFit="1"/>
    </xf>
    <xf numFmtId="0" fontId="73" fillId="0" borderId="74" xfId="57" applyFont="1" applyFill="1" applyBorder="1" applyAlignment="1" applyProtection="1">
      <alignment horizontal="right" vertical="center" shrinkToFit="1"/>
    </xf>
    <xf numFmtId="182" fontId="4" fillId="0" borderId="30" xfId="45" applyNumberFormat="1" applyFont="1" applyFill="1" applyBorder="1" applyAlignment="1" applyProtection="1">
      <alignment horizontal="right" vertical="center" shrinkToFit="1"/>
    </xf>
    <xf numFmtId="182" fontId="4" fillId="0" borderId="52" xfId="45" applyNumberFormat="1" applyFont="1" applyFill="1" applyBorder="1" applyAlignment="1" applyProtection="1">
      <alignment horizontal="right" vertical="center" shrinkToFit="1"/>
    </xf>
    <xf numFmtId="182" fontId="4" fillId="0" borderId="51" xfId="45" applyNumberFormat="1" applyFont="1" applyFill="1" applyBorder="1" applyAlignment="1" applyProtection="1">
      <alignment horizontal="right" vertical="center" shrinkToFit="1"/>
    </xf>
    <xf numFmtId="182" fontId="73" fillId="0" borderId="73" xfId="45" applyNumberFormat="1" applyFont="1" applyFill="1" applyBorder="1" applyAlignment="1" applyProtection="1">
      <alignment horizontal="right" vertical="center" shrinkToFit="1"/>
    </xf>
    <xf numFmtId="182" fontId="73" fillId="0" borderId="53" xfId="45" applyNumberFormat="1" applyFont="1" applyFill="1" applyBorder="1" applyAlignment="1" applyProtection="1">
      <alignment horizontal="right" vertical="center" shrinkToFit="1"/>
    </xf>
    <xf numFmtId="182" fontId="73" fillId="0" borderId="74" xfId="45" applyNumberFormat="1" applyFont="1" applyFill="1" applyBorder="1" applyAlignment="1" applyProtection="1">
      <alignment horizontal="right" vertical="center" shrinkToFit="1"/>
    </xf>
    <xf numFmtId="182" fontId="4" fillId="0" borderId="53" xfId="45" applyNumberFormat="1" applyFont="1" applyFill="1" applyBorder="1" applyAlignment="1" applyProtection="1">
      <alignment horizontal="right" vertical="center" shrinkToFit="1"/>
    </xf>
    <xf numFmtId="178" fontId="43" fillId="0" borderId="52" xfId="42" applyNumberFormat="1" applyFont="1" applyFill="1" applyBorder="1" applyAlignment="1">
      <alignment horizontal="right" vertical="center" shrinkToFit="1"/>
    </xf>
    <xf numFmtId="178" fontId="4" fillId="0" borderId="52" xfId="45" applyNumberFormat="1" applyFont="1" applyFill="1" applyBorder="1" applyAlignment="1" applyProtection="1">
      <alignment horizontal="right" vertical="center" shrinkToFit="1"/>
      <protection locked="0"/>
    </xf>
    <xf numFmtId="178" fontId="4" fillId="0" borderId="51" xfId="45" applyNumberFormat="1" applyFont="1" applyFill="1" applyBorder="1" applyAlignment="1" applyProtection="1">
      <alignment horizontal="right" vertical="center" shrinkToFit="1"/>
      <protection locked="0"/>
    </xf>
    <xf numFmtId="178" fontId="4" fillId="0" borderId="30" xfId="45" applyNumberFormat="1" applyFont="1" applyFill="1" applyBorder="1" applyAlignment="1" applyProtection="1">
      <alignment horizontal="right" vertical="center" shrinkToFit="1"/>
      <protection locked="0"/>
    </xf>
    <xf numFmtId="178" fontId="55" fillId="0" borderId="52" xfId="42" applyNumberFormat="1" applyFont="1" applyFill="1" applyBorder="1" applyAlignment="1">
      <alignment horizontal="right" vertical="center" shrinkToFit="1"/>
    </xf>
    <xf numFmtId="178" fontId="46" fillId="0" borderId="53" xfId="42" applyNumberFormat="1" applyFont="1" applyFill="1" applyBorder="1" applyAlignment="1">
      <alignment horizontal="right" vertical="center" shrinkToFit="1"/>
    </xf>
    <xf numFmtId="178" fontId="46" fillId="0" borderId="53" xfId="42" applyNumberFormat="1" applyFont="1" applyFill="1" applyBorder="1" applyAlignment="1">
      <alignment vertical="center" shrinkToFit="1"/>
    </xf>
    <xf numFmtId="178" fontId="45" fillId="0" borderId="53" xfId="42" applyNumberFormat="1" applyFont="1" applyFill="1" applyBorder="1" applyAlignment="1">
      <alignment vertical="center" shrinkToFit="1"/>
    </xf>
    <xf numFmtId="178" fontId="45" fillId="0" borderId="53" xfId="42" applyNumberFormat="1" applyFont="1" applyFill="1" applyBorder="1" applyAlignment="1">
      <alignment horizontal="right" vertical="center" shrinkToFit="1"/>
    </xf>
    <xf numFmtId="178" fontId="0" fillId="0" borderId="53" xfId="45" applyNumberFormat="1" applyFont="1" applyFill="1" applyBorder="1" applyAlignment="1" applyProtection="1">
      <alignment horizontal="right" vertical="center" shrinkToFit="1"/>
      <protection locked="0"/>
    </xf>
    <xf numFmtId="178" fontId="45" fillId="0" borderId="74" xfId="42" applyNumberFormat="1" applyFont="1" applyFill="1" applyBorder="1" applyAlignment="1">
      <alignment vertical="center" shrinkToFit="1"/>
    </xf>
    <xf numFmtId="178" fontId="55" fillId="0" borderId="30" xfId="0" applyNumberFormat="1" applyFont="1" applyFill="1" applyBorder="1" applyAlignment="1">
      <alignment horizontal="right" vertical="center"/>
    </xf>
    <xf numFmtId="178" fontId="43" fillId="0" borderId="52" xfId="0" applyNumberFormat="1" applyFont="1" applyFill="1" applyBorder="1" applyAlignment="1">
      <alignment horizontal="right" vertical="center" wrapText="1"/>
    </xf>
    <xf numFmtId="186" fontId="4" fillId="0" borderId="30" xfId="51" applyNumberFormat="1" applyFont="1" applyFill="1" applyBorder="1" applyAlignment="1" applyProtection="1">
      <alignment horizontal="right" vertical="center"/>
      <protection locked="0"/>
    </xf>
    <xf numFmtId="186" fontId="4" fillId="0" borderId="52" xfId="51" applyNumberFormat="1" applyFont="1" applyFill="1" applyBorder="1" applyAlignment="1" applyProtection="1">
      <alignment horizontal="right" vertical="center"/>
      <protection locked="0"/>
    </xf>
    <xf numFmtId="187" fontId="4" fillId="0" borderId="52" xfId="51" applyNumberFormat="1" applyFont="1" applyFill="1" applyBorder="1" applyAlignment="1" applyProtection="1">
      <alignment horizontal="right" vertical="center"/>
    </xf>
    <xf numFmtId="178" fontId="43" fillId="0" borderId="51" xfId="0" applyNumberFormat="1" applyFont="1" applyFill="1" applyBorder="1" applyAlignment="1">
      <alignment horizontal="right" vertical="center" wrapText="1"/>
    </xf>
    <xf numFmtId="178" fontId="55" fillId="0" borderId="30" xfId="0" applyNumberFormat="1" applyFont="1" applyFill="1" applyBorder="1" applyAlignment="1">
      <alignment vertical="center" wrapText="1"/>
    </xf>
    <xf numFmtId="178" fontId="55" fillId="0" borderId="52" xfId="0" applyNumberFormat="1" applyFont="1" applyFill="1" applyBorder="1" applyAlignment="1">
      <alignment vertical="center" wrapText="1"/>
    </xf>
    <xf numFmtId="187" fontId="4" fillId="0" borderId="51" xfId="51" applyNumberFormat="1" applyFont="1" applyFill="1" applyBorder="1" applyAlignment="1" applyProtection="1">
      <alignment horizontal="right" vertical="center"/>
    </xf>
    <xf numFmtId="178" fontId="55" fillId="0" borderId="29" xfId="0" applyNumberFormat="1" applyFont="1" applyFill="1" applyBorder="1" applyAlignment="1">
      <alignment horizontal="right" vertical="center"/>
    </xf>
    <xf numFmtId="187" fontId="4" fillId="0" borderId="28" xfId="51" applyNumberFormat="1" applyFont="1" applyFill="1" applyBorder="1" applyAlignment="1" applyProtection="1">
      <alignment horizontal="right" vertical="center"/>
    </xf>
    <xf numFmtId="178" fontId="55" fillId="0" borderId="73" xfId="0" applyNumberFormat="1" applyFont="1" applyFill="1" applyBorder="1" applyAlignment="1">
      <alignment horizontal="right" vertical="center"/>
    </xf>
    <xf numFmtId="178" fontId="43" fillId="0" borderId="53" xfId="0" applyNumberFormat="1" applyFont="1" applyFill="1" applyBorder="1" applyAlignment="1">
      <alignment horizontal="right" vertical="center" wrapText="1"/>
    </xf>
    <xf numFmtId="178" fontId="55" fillId="0" borderId="53" xfId="0" applyNumberFormat="1" applyFont="1" applyFill="1" applyBorder="1" applyAlignment="1">
      <alignment horizontal="right" vertical="center"/>
    </xf>
    <xf numFmtId="186" fontId="4" fillId="0" borderId="53" xfId="51" applyNumberFormat="1" applyFont="1" applyFill="1" applyBorder="1" applyAlignment="1" applyProtection="1">
      <alignment horizontal="right" vertical="center"/>
      <protection locked="0"/>
    </xf>
    <xf numFmtId="187" fontId="4" fillId="0" borderId="53" xfId="51" applyNumberFormat="1" applyFont="1" applyFill="1" applyBorder="1" applyAlignment="1" applyProtection="1">
      <alignment horizontal="right" vertical="center"/>
    </xf>
    <xf numFmtId="178" fontId="55" fillId="0" borderId="53" xfId="0" applyNumberFormat="1" applyFont="1" applyFill="1" applyBorder="1" applyAlignment="1">
      <alignment horizontal="right" vertical="center"/>
    </xf>
    <xf numFmtId="187" fontId="0" fillId="0" borderId="53" xfId="51" applyNumberFormat="1" applyFont="1" applyFill="1" applyBorder="1" applyAlignment="1" applyProtection="1">
      <alignment horizontal="right" vertical="center"/>
    </xf>
    <xf numFmtId="178" fontId="57" fillId="0" borderId="53" xfId="0" applyNumberFormat="1" applyFont="1" applyFill="1" applyBorder="1" applyAlignment="1">
      <alignment horizontal="right" vertical="center" wrapText="1"/>
    </xf>
    <xf numFmtId="178" fontId="57" fillId="0" borderId="53" xfId="0" quotePrefix="1" applyNumberFormat="1" applyFont="1" applyFill="1" applyBorder="1" applyAlignment="1">
      <alignment horizontal="right" vertical="center" wrapText="1"/>
    </xf>
    <xf numFmtId="178" fontId="54" fillId="0" borderId="53" xfId="0" applyNumberFormat="1" applyFont="1" applyFill="1" applyBorder="1" applyAlignment="1">
      <alignment horizontal="right" vertical="center" wrapText="1"/>
    </xf>
    <xf numFmtId="187" fontId="73" fillId="0" borderId="53" xfId="51" applyNumberFormat="1" applyFont="1" applyFill="1" applyBorder="1" applyAlignment="1" applyProtection="1">
      <alignment horizontal="right" vertical="center"/>
    </xf>
    <xf numFmtId="187" fontId="73" fillId="0" borderId="74" xfId="51" applyNumberFormat="1" applyFont="1" applyFill="1" applyBorder="1" applyAlignment="1" applyProtection="1">
      <alignment horizontal="right" vertical="center"/>
    </xf>
    <xf numFmtId="176" fontId="43" fillId="0" borderId="30" xfId="0" applyNumberFormat="1" applyFont="1" applyFill="1" applyBorder="1" applyAlignment="1">
      <alignment horizontal="right" vertical="center" shrinkToFit="1"/>
    </xf>
    <xf numFmtId="176" fontId="43" fillId="0" borderId="52" xfId="0" applyNumberFormat="1" applyFont="1" applyFill="1" applyBorder="1" applyAlignment="1">
      <alignment horizontal="right" vertical="center" shrinkToFit="1"/>
    </xf>
    <xf numFmtId="176" fontId="43" fillId="0" borderId="51" xfId="0" applyNumberFormat="1" applyFont="1" applyFill="1" applyBorder="1" applyAlignment="1">
      <alignment horizontal="right" vertical="center" shrinkToFit="1"/>
    </xf>
    <xf numFmtId="176" fontId="43" fillId="0" borderId="30" xfId="0" applyNumberFormat="1" applyFont="1" applyFill="1" applyBorder="1" applyAlignment="1">
      <alignment vertical="center" shrinkToFit="1"/>
    </xf>
    <xf numFmtId="176" fontId="43" fillId="0" borderId="52" xfId="0" applyNumberFormat="1" applyFont="1" applyFill="1" applyBorder="1" applyAlignment="1">
      <alignment vertical="center" shrinkToFit="1"/>
    </xf>
    <xf numFmtId="182" fontId="4" fillId="0" borderId="52" xfId="51" applyNumberFormat="1" applyFont="1" applyFill="1" applyBorder="1" applyAlignment="1" applyProtection="1">
      <alignment horizontal="right" vertical="center" shrinkToFit="1"/>
      <protection locked="0"/>
    </xf>
    <xf numFmtId="182" fontId="4" fillId="0" borderId="51" xfId="51" applyNumberFormat="1" applyFont="1" applyFill="1" applyBorder="1" applyAlignment="1" applyProtection="1">
      <alignment horizontal="right" vertical="center" shrinkToFit="1"/>
      <protection locked="0"/>
    </xf>
    <xf numFmtId="176" fontId="46" fillId="0" borderId="28" xfId="0" applyNumberFormat="1" applyFont="1" applyFill="1" applyBorder="1" applyAlignment="1">
      <alignment horizontal="right" vertical="center" shrinkToFit="1"/>
    </xf>
    <xf numFmtId="176" fontId="57" fillId="0" borderId="28" xfId="0" applyNumberFormat="1" applyFont="1" applyFill="1" applyBorder="1" applyAlignment="1">
      <alignment horizontal="right" vertical="center" shrinkToFit="1"/>
    </xf>
    <xf numFmtId="176" fontId="43" fillId="0" borderId="73" xfId="0" applyNumberFormat="1" applyFont="1" applyFill="1" applyBorder="1" applyAlignment="1">
      <alignment horizontal="right" vertical="center" shrinkToFit="1"/>
    </xf>
    <xf numFmtId="176" fontId="43" fillId="0" borderId="53" xfId="0" applyNumberFormat="1" applyFont="1" applyFill="1" applyBorder="1" applyAlignment="1">
      <alignment horizontal="right" vertical="center" shrinkToFit="1"/>
    </xf>
    <xf numFmtId="176" fontId="57" fillId="0" borderId="53" xfId="0" applyNumberFormat="1" applyFont="1" applyFill="1" applyBorder="1" applyAlignment="1">
      <alignment horizontal="right" vertical="center" shrinkToFit="1"/>
    </xf>
    <xf numFmtId="0" fontId="0" fillId="0" borderId="53" xfId="0" applyFont="1" applyFill="1" applyBorder="1">
      <alignment vertical="center"/>
    </xf>
    <xf numFmtId="0" fontId="4" fillId="0" borderId="53" xfId="0" applyFont="1" applyFill="1" applyBorder="1" applyAlignment="1">
      <alignment horizontal="right" vertical="center"/>
    </xf>
    <xf numFmtId="176" fontId="43" fillId="0" borderId="74" xfId="0" applyNumberFormat="1" applyFont="1" applyFill="1" applyBorder="1" applyAlignment="1">
      <alignment horizontal="right" vertical="center" shrinkToFit="1"/>
    </xf>
    <xf numFmtId="176" fontId="152" fillId="0" borderId="30" xfId="42" applyNumberFormat="1" applyFont="1" applyFill="1" applyBorder="1" applyAlignment="1">
      <alignment horizontal="right" vertical="center" wrapText="1"/>
    </xf>
    <xf numFmtId="176" fontId="152" fillId="0" borderId="52" xfId="42" applyNumberFormat="1" applyFont="1" applyFill="1" applyBorder="1" applyAlignment="1">
      <alignment horizontal="right" vertical="center" wrapText="1"/>
    </xf>
    <xf numFmtId="182" fontId="4" fillId="0" borderId="52" xfId="51" applyNumberFormat="1" applyFont="1" applyFill="1" applyBorder="1" applyAlignment="1" applyProtection="1">
      <alignment horizontal="right" vertical="center"/>
    </xf>
    <xf numFmtId="182" fontId="4" fillId="0" borderId="51" xfId="51" applyNumberFormat="1" applyFont="1" applyFill="1" applyBorder="1" applyAlignment="1" applyProtection="1">
      <alignment horizontal="right" vertical="center"/>
    </xf>
    <xf numFmtId="176" fontId="152" fillId="0" borderId="51" xfId="42" applyNumberFormat="1" applyFont="1" applyFill="1" applyBorder="1" applyAlignment="1">
      <alignment horizontal="right" vertical="center" wrapText="1"/>
    </xf>
    <xf numFmtId="188" fontId="4" fillId="0" borderId="52" xfId="51" applyNumberFormat="1" applyFont="1" applyFill="1" applyBorder="1" applyAlignment="1" applyProtection="1">
      <alignment horizontal="right" vertical="center"/>
    </xf>
    <xf numFmtId="182" fontId="73" fillId="0" borderId="73" xfId="51" applyNumberFormat="1" applyFont="1" applyFill="1" applyBorder="1" applyAlignment="1" applyProtection="1">
      <alignment horizontal="right" vertical="center"/>
    </xf>
    <xf numFmtId="182" fontId="73" fillId="0" borderId="53" xfId="51" applyNumberFormat="1" applyFont="1" applyFill="1" applyBorder="1" applyAlignment="1" applyProtection="1">
      <alignment horizontal="right" vertical="center"/>
    </xf>
    <xf numFmtId="176" fontId="152" fillId="0" borderId="73" xfId="42" applyNumberFormat="1" applyFont="1" applyFill="1" applyBorder="1" applyAlignment="1">
      <alignment horizontal="right" vertical="center" wrapText="1"/>
    </xf>
    <xf numFmtId="176" fontId="152" fillId="0" borderId="53" xfId="42" applyNumberFormat="1" applyFont="1" applyFill="1" applyBorder="1" applyAlignment="1">
      <alignment horizontal="right" vertical="center" wrapText="1"/>
    </xf>
    <xf numFmtId="176" fontId="152" fillId="0" borderId="74" xfId="42" applyNumberFormat="1" applyFont="1" applyFill="1" applyBorder="1" applyAlignment="1">
      <alignment horizontal="right" vertical="center" wrapText="1"/>
    </xf>
    <xf numFmtId="188" fontId="73" fillId="0" borderId="53" xfId="51" applyNumberFormat="1" applyFont="1" applyFill="1" applyBorder="1" applyAlignment="1" applyProtection="1">
      <alignment horizontal="right" vertical="center"/>
    </xf>
    <xf numFmtId="182" fontId="73" fillId="0" borderId="74" xfId="51" applyNumberFormat="1" applyFont="1" applyFill="1" applyBorder="1" applyAlignment="1" applyProtection="1">
      <alignment horizontal="right" vertical="center"/>
    </xf>
    <xf numFmtId="182" fontId="4" fillId="0" borderId="30" xfId="51" applyNumberFormat="1" applyFont="1" applyFill="1" applyBorder="1" applyAlignment="1" applyProtection="1">
      <alignment horizontal="right" vertical="center"/>
    </xf>
    <xf numFmtId="182" fontId="4" fillId="0" borderId="30" xfId="57" applyNumberFormat="1" applyFont="1" applyFill="1" applyBorder="1" applyAlignment="1" applyProtection="1">
      <alignment horizontal="right" vertical="center"/>
    </xf>
    <xf numFmtId="188" fontId="4" fillId="0" borderId="52" xfId="57" applyNumberFormat="1" applyFont="1" applyFill="1" applyBorder="1" applyAlignment="1" applyProtection="1">
      <alignment horizontal="right" vertical="center"/>
    </xf>
    <xf numFmtId="176" fontId="32" fillId="0" borderId="52" xfId="42" applyNumberFormat="1" applyFont="1" applyFill="1" applyBorder="1" applyAlignment="1">
      <alignment vertical="center" shrinkToFit="1"/>
    </xf>
    <xf numFmtId="177" fontId="32" fillId="0" borderId="52" xfId="42" applyNumberFormat="1" applyFont="1" applyFill="1" applyBorder="1" applyAlignment="1">
      <alignment vertical="center" shrinkToFit="1"/>
    </xf>
    <xf numFmtId="182" fontId="4" fillId="0" borderId="52" xfId="57" applyNumberFormat="1" applyFont="1" applyFill="1" applyBorder="1" applyAlignment="1" applyProtection="1">
      <alignment horizontal="right" vertical="center"/>
    </xf>
    <xf numFmtId="188" fontId="4" fillId="0" borderId="51" xfId="57" applyNumberFormat="1" applyFont="1" applyFill="1" applyBorder="1" applyAlignment="1" applyProtection="1">
      <alignment horizontal="right" vertical="center"/>
      <protection locked="0"/>
    </xf>
    <xf numFmtId="189" fontId="4" fillId="0" borderId="30" xfId="57" applyNumberFormat="1" applyFont="1" applyFill="1" applyBorder="1" applyAlignment="1" applyProtection="1">
      <alignment horizontal="right" vertical="center"/>
      <protection locked="0"/>
    </xf>
    <xf numFmtId="188" fontId="4" fillId="0" borderId="52" xfId="57" applyNumberFormat="1" applyFont="1" applyFill="1" applyBorder="1" applyAlignment="1" applyProtection="1">
      <alignment horizontal="right" vertical="center"/>
      <protection locked="0"/>
    </xf>
    <xf numFmtId="0" fontId="4" fillId="0" borderId="52" xfId="57" applyNumberFormat="1" applyFont="1" applyFill="1" applyBorder="1" applyAlignment="1" applyProtection="1">
      <alignment horizontal="right" vertical="center"/>
      <protection locked="0"/>
    </xf>
    <xf numFmtId="176" fontId="32" fillId="0" borderId="51" xfId="42" applyNumberFormat="1" applyFont="1" applyFill="1" applyBorder="1" applyAlignment="1">
      <alignment vertical="center" shrinkToFit="1"/>
    </xf>
    <xf numFmtId="182" fontId="4" fillId="0" borderId="29" xfId="57" applyNumberFormat="1" applyFont="1" applyFill="1" applyBorder="1" applyAlignment="1" applyProtection="1">
      <alignment horizontal="right" vertical="center"/>
    </xf>
    <xf numFmtId="176" fontId="32" fillId="0" borderId="28" xfId="42" applyNumberFormat="1" applyFont="1" applyFill="1" applyBorder="1" applyAlignment="1">
      <alignment vertical="center" shrinkToFit="1"/>
    </xf>
    <xf numFmtId="182" fontId="73" fillId="0" borderId="73" xfId="57" applyNumberFormat="1" applyFont="1" applyFill="1" applyBorder="1" applyAlignment="1" applyProtection="1">
      <alignment horizontal="right" vertical="center"/>
    </xf>
    <xf numFmtId="188" fontId="73" fillId="0" borderId="53" xfId="57" applyNumberFormat="1" applyFont="1" applyFill="1" applyBorder="1" applyAlignment="1" applyProtection="1">
      <alignment horizontal="right" vertical="center"/>
    </xf>
    <xf numFmtId="176" fontId="35" fillId="0" borderId="53" xfId="42" applyNumberFormat="1" applyFont="1" applyFill="1" applyBorder="1" applyAlignment="1">
      <alignment horizontal="right" vertical="center" shrinkToFit="1"/>
    </xf>
    <xf numFmtId="177" fontId="35" fillId="0" borderId="53" xfId="42" applyNumberFormat="1" applyFont="1" applyFill="1" applyBorder="1" applyAlignment="1">
      <alignment horizontal="right" vertical="center" shrinkToFit="1"/>
    </xf>
    <xf numFmtId="182" fontId="73" fillId="0" borderId="53" xfId="57" applyNumberFormat="1" applyFont="1" applyFill="1" applyBorder="1" applyAlignment="1" applyProtection="1">
      <alignment horizontal="right" vertical="center"/>
    </xf>
    <xf numFmtId="188" fontId="73" fillId="0" borderId="53" xfId="57" applyNumberFormat="1" applyFont="1" applyFill="1" applyBorder="1" applyAlignment="1" applyProtection="1">
      <alignment horizontal="right" vertical="center"/>
      <protection locked="0"/>
    </xf>
    <xf numFmtId="176" fontId="35" fillId="0" borderId="53" xfId="42" applyNumberFormat="1" applyFont="1" applyFill="1" applyBorder="1" applyAlignment="1">
      <alignment vertical="center" shrinkToFit="1"/>
    </xf>
    <xf numFmtId="176" fontId="36" fillId="0" borderId="53" xfId="42" applyNumberFormat="1" applyFont="1" applyFill="1" applyBorder="1" applyAlignment="1">
      <alignment vertical="center" shrinkToFit="1"/>
    </xf>
    <xf numFmtId="0" fontId="73" fillId="0" borderId="53" xfId="57" applyNumberFormat="1" applyFont="1" applyFill="1" applyBorder="1" applyAlignment="1" applyProtection="1">
      <alignment horizontal="right" vertical="center"/>
      <protection locked="0"/>
    </xf>
    <xf numFmtId="176" fontId="36" fillId="0" borderId="74" xfId="42" applyNumberFormat="1" applyFont="1" applyFill="1" applyBorder="1" applyAlignment="1">
      <alignment vertical="center" shrinkToFit="1"/>
    </xf>
  </cellXfs>
  <cellStyles count="449">
    <cellStyle name="??&amp;O?&amp;H?_x0008__x000f__x0007_?_x0007__x0001__x0001_" xfId="58"/>
    <cellStyle name="??&amp;O?&amp;H?_x0008_??_x0007__x0001__x0001_" xfId="59"/>
    <cellStyle name="_Book1" xfId="60"/>
    <cellStyle name="_Capex Tracking Control Sheet -ADMIN " xfId="61"/>
    <cellStyle name="_Project tracking Puri (Diana) per March'06 " xfId="62"/>
    <cellStyle name="_Recon with FAR " xfId="63"/>
    <cellStyle name="_금융점포(광주)" xfId="64"/>
    <cellStyle name="_은행별 점포현황(202011년12월말기준)" xfId="65"/>
    <cellStyle name="¤@?e_TEST-1 " xfId="66"/>
    <cellStyle name="20% - Accent1" xfId="1"/>
    <cellStyle name="20% - Accent1 2" xfId="67"/>
    <cellStyle name="20% - Accent2" xfId="2"/>
    <cellStyle name="20% - Accent2 2" xfId="68"/>
    <cellStyle name="20% - Accent3" xfId="3"/>
    <cellStyle name="20% - Accent3 2" xfId="69"/>
    <cellStyle name="20% - Accent4" xfId="4"/>
    <cellStyle name="20% - Accent4 2" xfId="70"/>
    <cellStyle name="20% - Accent5" xfId="5"/>
    <cellStyle name="20% - Accent5 2" xfId="71"/>
    <cellStyle name="20% - Accent6" xfId="6"/>
    <cellStyle name="20% - Accent6 2" xfId="72"/>
    <cellStyle name="20% - 강조색1 2" xfId="73"/>
    <cellStyle name="20% - 강조색1 2 2" xfId="74"/>
    <cellStyle name="20% - 강조색1 3" xfId="75"/>
    <cellStyle name="20% - 강조색2 2" xfId="76"/>
    <cellStyle name="20% - 강조색2 2 2" xfId="77"/>
    <cellStyle name="20% - 강조색2 3" xfId="78"/>
    <cellStyle name="20% - 강조색3 2" xfId="79"/>
    <cellStyle name="20% - 강조색3 2 2" xfId="80"/>
    <cellStyle name="20% - 강조색3 3" xfId="81"/>
    <cellStyle name="20% - 강조색4 2" xfId="82"/>
    <cellStyle name="20% - 강조색4 2 2" xfId="83"/>
    <cellStyle name="20% - 강조색4 3" xfId="84"/>
    <cellStyle name="20% - 강조색5 2" xfId="85"/>
    <cellStyle name="20% - 강조색5 2 2" xfId="86"/>
    <cellStyle name="20% - 강조색5 3" xfId="87"/>
    <cellStyle name="20% - 강조색6 2" xfId="88"/>
    <cellStyle name="20% - 강조색6 2 2" xfId="89"/>
    <cellStyle name="20% - 강조색6 3" xfId="90"/>
    <cellStyle name="40% - Accent1" xfId="7"/>
    <cellStyle name="40% - Accent1 2" xfId="91"/>
    <cellStyle name="40% - Accent2" xfId="8"/>
    <cellStyle name="40% - Accent2 2" xfId="92"/>
    <cellStyle name="40% - Accent3" xfId="9"/>
    <cellStyle name="40% - Accent3 2" xfId="93"/>
    <cellStyle name="40% - Accent4" xfId="10"/>
    <cellStyle name="40% - Accent4 2" xfId="94"/>
    <cellStyle name="40% - Accent5" xfId="11"/>
    <cellStyle name="40% - Accent5 2" xfId="95"/>
    <cellStyle name="40% - Accent6" xfId="12"/>
    <cellStyle name="40% - Accent6 2" xfId="96"/>
    <cellStyle name="40% - 강조색1 2" xfId="97"/>
    <cellStyle name="40% - 강조색1 2 2" xfId="98"/>
    <cellStyle name="40% - 강조색1 3" xfId="99"/>
    <cellStyle name="40% - 강조색2 2" xfId="100"/>
    <cellStyle name="40% - 강조색2 2 2" xfId="101"/>
    <cellStyle name="40% - 강조색2 3" xfId="102"/>
    <cellStyle name="40% - 강조색3 2" xfId="103"/>
    <cellStyle name="40% - 강조색3 2 2" xfId="104"/>
    <cellStyle name="40% - 강조색3 3" xfId="105"/>
    <cellStyle name="40% - 강조색4 2" xfId="106"/>
    <cellStyle name="40% - 강조색4 2 2" xfId="107"/>
    <cellStyle name="40% - 강조색4 3" xfId="108"/>
    <cellStyle name="40% - 강조색5 2" xfId="109"/>
    <cellStyle name="40% - 강조색5 2 2" xfId="110"/>
    <cellStyle name="40% - 강조색5 3" xfId="111"/>
    <cellStyle name="40% - 강조색6 2" xfId="112"/>
    <cellStyle name="40% - 강조색6 2 2" xfId="113"/>
    <cellStyle name="40% - 강조색6 3" xfId="114"/>
    <cellStyle name="60% - Accent1" xfId="13"/>
    <cellStyle name="60% - Accent1 2" xfId="115"/>
    <cellStyle name="60% - Accent2" xfId="14"/>
    <cellStyle name="60% - Accent2 2" xfId="116"/>
    <cellStyle name="60% - Accent3" xfId="15"/>
    <cellStyle name="60% - Accent3 2" xfId="117"/>
    <cellStyle name="60% - Accent4" xfId="16"/>
    <cellStyle name="60% - Accent4 2" xfId="118"/>
    <cellStyle name="60% - Accent5" xfId="17"/>
    <cellStyle name="60% - Accent5 2" xfId="119"/>
    <cellStyle name="60% - Accent6" xfId="18"/>
    <cellStyle name="60% - Accent6 2" xfId="120"/>
    <cellStyle name="60% - 강조색1 2" xfId="121"/>
    <cellStyle name="60% - 강조색1 2 2" xfId="122"/>
    <cellStyle name="60% - 강조색1 3" xfId="123"/>
    <cellStyle name="60% - 강조색2 2" xfId="124"/>
    <cellStyle name="60% - 강조색2 2 2" xfId="125"/>
    <cellStyle name="60% - 강조색2 3" xfId="126"/>
    <cellStyle name="60% - 강조색3 2" xfId="127"/>
    <cellStyle name="60% - 강조색3 2 2" xfId="128"/>
    <cellStyle name="60% - 강조색3 3" xfId="129"/>
    <cellStyle name="60% - 강조색4 2" xfId="130"/>
    <cellStyle name="60% - 강조색4 2 2" xfId="131"/>
    <cellStyle name="60% - 강조색4 3" xfId="132"/>
    <cellStyle name="60% - 강조색5 2" xfId="133"/>
    <cellStyle name="60% - 강조색5 2 2" xfId="134"/>
    <cellStyle name="60% - 강조색5 3" xfId="135"/>
    <cellStyle name="60% - 강조색6 2" xfId="136"/>
    <cellStyle name="60% - 강조색6 2 2" xfId="137"/>
    <cellStyle name="60% - 강조색6 3" xfId="138"/>
    <cellStyle name="A¨­￠￢￠O [0]_INQUIRY ￠?￥i¨u¡AAⓒ￢Aⓒª " xfId="139"/>
    <cellStyle name="A¨­￠￢￠O_INQUIRY ￠?￥i¨u¡AAⓒ￢Aⓒª " xfId="140"/>
    <cellStyle name="Accent1" xfId="19"/>
    <cellStyle name="Accent1 2" xfId="141"/>
    <cellStyle name="Accent2" xfId="20"/>
    <cellStyle name="Accent2 2" xfId="142"/>
    <cellStyle name="Accent3" xfId="21"/>
    <cellStyle name="Accent3 2" xfId="143"/>
    <cellStyle name="Accent4" xfId="22"/>
    <cellStyle name="Accent4 2" xfId="144"/>
    <cellStyle name="Accent5" xfId="23"/>
    <cellStyle name="Accent5 2" xfId="145"/>
    <cellStyle name="Accent6" xfId="24"/>
    <cellStyle name="Accent6 2" xfId="146"/>
    <cellStyle name="AeE­ [0]_°eE¹_11¿a½A " xfId="147"/>
    <cellStyle name="AeE­_°eE¹_11¿a½A " xfId="148"/>
    <cellStyle name="AeE¡ⓒ [0]_INQUIRY ￠?￥i¨u¡AAⓒ￢Aⓒª " xfId="149"/>
    <cellStyle name="AeE¡ⓒ_INQUIRY ￠?￥i¨u¡AAⓒ￢Aⓒª " xfId="150"/>
    <cellStyle name="ALIGNMENT" xfId="151"/>
    <cellStyle name="AÞ¸¶ [0]_°eE¹_11¿a½A " xfId="152"/>
    <cellStyle name="AÞ¸¶_°eE¹_11¿a½A " xfId="153"/>
    <cellStyle name="Bad" xfId="25"/>
    <cellStyle name="Bad 2" xfId="154"/>
    <cellStyle name="C¡IA¨ª_¡ic¨u¡A¨￢I¨￢¡Æ AN¡Æe " xfId="155"/>
    <cellStyle name="C￥AØ_¸AAa.¼OAI " xfId="156"/>
    <cellStyle name="Calculation" xfId="26"/>
    <cellStyle name="Calculation 2" xfId="157"/>
    <cellStyle name="category" xfId="158"/>
    <cellStyle name="Check Cell" xfId="27"/>
    <cellStyle name="Check Cell 2" xfId="159"/>
    <cellStyle name="Comma [0]_ SG&amp;A Bridge " xfId="160"/>
    <cellStyle name="comma zerodec" xfId="161"/>
    <cellStyle name="Comma_ SG&amp;A Bridge " xfId="162"/>
    <cellStyle name="Comma0" xfId="163"/>
    <cellStyle name="Curren?_x0012_퐀_x0017_?" xfId="164"/>
    <cellStyle name="Currency [0]_ SG&amp;A Bridge " xfId="165"/>
    <cellStyle name="Currency_ SG&amp;A Bridge " xfId="166"/>
    <cellStyle name="Currency0" xfId="167"/>
    <cellStyle name="Currency1" xfId="168"/>
    <cellStyle name="Date" xfId="169"/>
    <cellStyle name="Dollar (zero dec)" xfId="170"/>
    <cellStyle name="Euro" xfId="171"/>
    <cellStyle name="Explanatory Text" xfId="28"/>
    <cellStyle name="Explanatory Text 2" xfId="172"/>
    <cellStyle name="Fixed" xfId="173"/>
    <cellStyle name="Good" xfId="29"/>
    <cellStyle name="Good 2" xfId="174"/>
    <cellStyle name="Grey" xfId="175"/>
    <cellStyle name="Grey 2" xfId="176"/>
    <cellStyle name="HEADER" xfId="177"/>
    <cellStyle name="Header1" xfId="178"/>
    <cellStyle name="Header2" xfId="179"/>
    <cellStyle name="Heading 1" xfId="30"/>
    <cellStyle name="Heading 1 2" xfId="181"/>
    <cellStyle name="Heading 1 3" xfId="180"/>
    <cellStyle name="Heading 2" xfId="31"/>
    <cellStyle name="Heading 2 2" xfId="183"/>
    <cellStyle name="Heading 2 3" xfId="182"/>
    <cellStyle name="Heading 3" xfId="32"/>
    <cellStyle name="Heading 3 2" xfId="184"/>
    <cellStyle name="Heading 4" xfId="33"/>
    <cellStyle name="Heading 4 2" xfId="185"/>
    <cellStyle name="Hyperlink" xfId="186"/>
    <cellStyle name="Input" xfId="34"/>
    <cellStyle name="Input [yellow]" xfId="188"/>
    <cellStyle name="Input [yellow] 2" xfId="189"/>
    <cellStyle name="Input 2" xfId="187"/>
    <cellStyle name="Input 3" xfId="446"/>
    <cellStyle name="Linked Cell" xfId="35"/>
    <cellStyle name="Linked Cell 2" xfId="190"/>
    <cellStyle name="Millares [0]_2AV_M_M " xfId="191"/>
    <cellStyle name="Milliers [0]_Arabian Spec" xfId="192"/>
    <cellStyle name="Milliers_Arabian Spec" xfId="193"/>
    <cellStyle name="Model" xfId="194"/>
    <cellStyle name="Mon?aire [0]_Arabian Spec" xfId="195"/>
    <cellStyle name="Mon?aire_Arabian Spec" xfId="196"/>
    <cellStyle name="Moneda [0]_2AV_M_M " xfId="197"/>
    <cellStyle name="Moneda_2AV_M_M " xfId="198"/>
    <cellStyle name="Neutral" xfId="36"/>
    <cellStyle name="Neutral 2" xfId="199"/>
    <cellStyle name="Normal - Style1" xfId="200"/>
    <cellStyle name="Normal - Style1 2" xfId="201"/>
    <cellStyle name="Normal_ SG&amp;A Bridge " xfId="202"/>
    <cellStyle name="Note" xfId="37"/>
    <cellStyle name="Output" xfId="38"/>
    <cellStyle name="Output 2" xfId="203"/>
    <cellStyle name="Percent [2]" xfId="204"/>
    <cellStyle name="subhead" xfId="205"/>
    <cellStyle name="Title" xfId="39"/>
    <cellStyle name="Title 2" xfId="206"/>
    <cellStyle name="Total" xfId="40"/>
    <cellStyle name="Total 2" xfId="208"/>
    <cellStyle name="Total 3" xfId="207"/>
    <cellStyle name="UM" xfId="209"/>
    <cellStyle name="Warning Text" xfId="41"/>
    <cellStyle name="Warning Text 2" xfId="210"/>
    <cellStyle name="강조색1 2" xfId="211"/>
    <cellStyle name="강조색1 2 2" xfId="212"/>
    <cellStyle name="강조색1 3" xfId="213"/>
    <cellStyle name="강조색2 2" xfId="214"/>
    <cellStyle name="강조색2 2 2" xfId="215"/>
    <cellStyle name="강조색2 3" xfId="216"/>
    <cellStyle name="강조색3 2" xfId="217"/>
    <cellStyle name="강조색3 2 2" xfId="218"/>
    <cellStyle name="강조색3 3" xfId="219"/>
    <cellStyle name="강조색4 2" xfId="220"/>
    <cellStyle name="강조색4 2 2" xfId="221"/>
    <cellStyle name="강조색4 3" xfId="222"/>
    <cellStyle name="강조색5 2" xfId="223"/>
    <cellStyle name="강조색5 2 2" xfId="224"/>
    <cellStyle name="강조색5 3" xfId="225"/>
    <cellStyle name="강조색6 2" xfId="226"/>
    <cellStyle name="강조색6 2 2" xfId="227"/>
    <cellStyle name="강조색6 3" xfId="228"/>
    <cellStyle name="경고문 2" xfId="229"/>
    <cellStyle name="경고문 2 2" xfId="230"/>
    <cellStyle name="경고문 3" xfId="231"/>
    <cellStyle name="계산 2" xfId="232"/>
    <cellStyle name="계산 2 2" xfId="233"/>
    <cellStyle name="계산 3" xfId="234"/>
    <cellStyle name="고정소숫점" xfId="235"/>
    <cellStyle name="고정출력1" xfId="236"/>
    <cellStyle name="고정출력2" xfId="237"/>
    <cellStyle name="나쁨 2" xfId="238"/>
    <cellStyle name="나쁨 2 2" xfId="239"/>
    <cellStyle name="나쁨 3" xfId="240"/>
    <cellStyle name="날짜" xfId="241"/>
    <cellStyle name="달러" xfId="242"/>
    <cellStyle name="뒤에 오는 하이퍼링크_Book1" xfId="243"/>
    <cellStyle name="똿뗦먛귟 [0.00]_PRODUCT DETAIL Q1" xfId="244"/>
    <cellStyle name="똿뗦먛귟_PRODUCT DETAIL Q1" xfId="245"/>
    <cellStyle name="메모 2" xfId="246"/>
    <cellStyle name="메모 2 2" xfId="247"/>
    <cellStyle name="메모 3" xfId="248"/>
    <cellStyle name="메모 4" xfId="249"/>
    <cellStyle name="믅됞 [0.00]_PRODUCT DETAIL Q1" xfId="250"/>
    <cellStyle name="믅됞_PRODUCT DETAIL Q1" xfId="251"/>
    <cellStyle name="바탕글" xfId="252"/>
    <cellStyle name="백분율 2" xfId="253"/>
    <cellStyle name="보통 2" xfId="254"/>
    <cellStyle name="보통 2 2" xfId="255"/>
    <cellStyle name="보통 3" xfId="256"/>
    <cellStyle name="본문" xfId="257"/>
    <cellStyle name="부제목" xfId="258"/>
    <cellStyle name="뷭?_BOOKSHIP" xfId="259"/>
    <cellStyle name="설명 텍스트 2" xfId="260"/>
    <cellStyle name="설명 텍스트 2 2" xfId="261"/>
    <cellStyle name="설명 텍스트 3" xfId="262"/>
    <cellStyle name="셀 확인 2" xfId="263"/>
    <cellStyle name="셀 확인 2 2" xfId="264"/>
    <cellStyle name="셀 확인 3" xfId="265"/>
    <cellStyle name="숫자(R)" xfId="266"/>
    <cellStyle name="쉼표 [0]" xfId="45" builtinId="6"/>
    <cellStyle name="쉼표 [0] 10" xfId="267"/>
    <cellStyle name="쉼표 [0] 10 2" xfId="423"/>
    <cellStyle name="쉼표 [0] 10 4" xfId="448"/>
    <cellStyle name="쉼표 [0] 2" xfId="43"/>
    <cellStyle name="쉼표 [0] 2 2" xfId="51"/>
    <cellStyle name="쉼표 [0] 2 2 2" xfId="425"/>
    <cellStyle name="쉼표 [0] 2 2 3" xfId="269"/>
    <cellStyle name="쉼표 [0] 2 3" xfId="270"/>
    <cellStyle name="쉼표 [0] 2 4" xfId="424"/>
    <cellStyle name="쉼표 [0] 2 5" xfId="268"/>
    <cellStyle name="쉼표 [0] 28" xfId="271"/>
    <cellStyle name="쉼표 [0] 28 2" xfId="426"/>
    <cellStyle name="쉼표 [0] 3" xfId="48"/>
    <cellStyle name="쉼표 [0] 3 2" xfId="52"/>
    <cellStyle name="쉼표 [0] 3 2 2" xfId="427"/>
    <cellStyle name="쉼표 [0] 3 3" xfId="272"/>
    <cellStyle name="쉼표 [0] 4" xfId="50"/>
    <cellStyle name="쉼표 [0] 4 2" xfId="428"/>
    <cellStyle name="쉼표 [0] 4 3" xfId="273"/>
    <cellStyle name="쉼표 [0] 5" xfId="274"/>
    <cellStyle name="쉼표 [0] 5 2" xfId="429"/>
    <cellStyle name="쉼표 [0] 51" xfId="275"/>
    <cellStyle name="쉼표 [0] 51 2" xfId="430"/>
    <cellStyle name="쉼표 [0] 6" xfId="276"/>
    <cellStyle name="쉼표 [0] 6 2" xfId="431"/>
    <cellStyle name="쉼표 [0] 7" xfId="277"/>
    <cellStyle name="쉼표 [0] 7 2" xfId="432"/>
    <cellStyle name="쉼표 [0] 75" xfId="278"/>
    <cellStyle name="쉼표 [0] 75 2" xfId="433"/>
    <cellStyle name="쉼표 [0] 76" xfId="279"/>
    <cellStyle name="쉼표 [0] 76 2" xfId="434"/>
    <cellStyle name="쉼표 [0] 78" xfId="280"/>
    <cellStyle name="쉼표 [0] 78 2" xfId="435"/>
    <cellStyle name="쉼표 [0] 79" xfId="281"/>
    <cellStyle name="쉼표 [0] 79 2" xfId="436"/>
    <cellStyle name="쉼표 [0] 8" xfId="282"/>
    <cellStyle name="쉼표 [0] 8 2" xfId="437"/>
    <cellStyle name="쉼표 [0] 80" xfId="283"/>
    <cellStyle name="쉼표 [0] 80 2" xfId="438"/>
    <cellStyle name="쉼표 [0] 81" xfId="284"/>
    <cellStyle name="쉼표 [0] 81 2" xfId="439"/>
    <cellStyle name="쉼표 [0] 82" xfId="285"/>
    <cellStyle name="쉼표 [0] 82 2" xfId="440"/>
    <cellStyle name="쉼표 [0] 84" xfId="286"/>
    <cellStyle name="쉼표 [0] 84 2" xfId="441"/>
    <cellStyle name="쉼표 [0] 85" xfId="287"/>
    <cellStyle name="쉼표 [0] 85 2" xfId="442"/>
    <cellStyle name="쉼표 [0] 9" xfId="288"/>
    <cellStyle name="쉼표 [0] 9 2" xfId="443"/>
    <cellStyle name="스타일 1" xfId="289"/>
    <cellStyle name="스타일 1 2" xfId="290"/>
    <cellStyle name="연결된 셀 2" xfId="291"/>
    <cellStyle name="연결된 셀 2 2" xfId="292"/>
    <cellStyle name="연결된 셀 3" xfId="293"/>
    <cellStyle name="요약 2" xfId="294"/>
    <cellStyle name="요약 2 2" xfId="295"/>
    <cellStyle name="요약 3" xfId="296"/>
    <cellStyle name="입력 2" xfId="297"/>
    <cellStyle name="입력 2 2" xfId="298"/>
    <cellStyle name="입력 3" xfId="299"/>
    <cellStyle name="자리수" xfId="300"/>
    <cellStyle name="자리수0" xfId="301"/>
    <cellStyle name="작은제목" xfId="302"/>
    <cellStyle name="제목 1 2" xfId="303"/>
    <cellStyle name="제목 1 2 2" xfId="304"/>
    <cellStyle name="제목 1 3" xfId="305"/>
    <cellStyle name="제목 2 2" xfId="306"/>
    <cellStyle name="제목 2 2 2" xfId="307"/>
    <cellStyle name="제목 2 3" xfId="308"/>
    <cellStyle name="제목 3 2" xfId="309"/>
    <cellStyle name="제목 3 2 2" xfId="310"/>
    <cellStyle name="제목 3 3" xfId="311"/>
    <cellStyle name="제목 4 2" xfId="312"/>
    <cellStyle name="제목 4 2 2" xfId="313"/>
    <cellStyle name="제목 4 3" xfId="314"/>
    <cellStyle name="제목 5" xfId="315"/>
    <cellStyle name="제목 5 2" xfId="316"/>
    <cellStyle name="제목 6" xfId="317"/>
    <cellStyle name="좋음 2" xfId="318"/>
    <cellStyle name="좋음 2 2" xfId="319"/>
    <cellStyle name="좋음 3" xfId="320"/>
    <cellStyle name="출력 2" xfId="321"/>
    <cellStyle name="출력 2 2" xfId="322"/>
    <cellStyle name="출력 3" xfId="323"/>
    <cellStyle name="콤마 [0]" xfId="324"/>
    <cellStyle name="콤마 [0] 2" xfId="444"/>
    <cellStyle name="콤마 [0]_-10.주택건설" xfId="53"/>
    <cellStyle name="콤마_  종  합  " xfId="325"/>
    <cellStyle name="큰제목" xfId="326"/>
    <cellStyle name="큰제목 2" xfId="327"/>
    <cellStyle name="통화 [0] 2" xfId="54"/>
    <cellStyle name="통화 [0] 2 2" xfId="445"/>
    <cellStyle name="통화 [0] 2 3" xfId="328"/>
    <cellStyle name="퍼센트" xfId="329"/>
    <cellStyle name="표준" xfId="0" builtinId="0"/>
    <cellStyle name="표준 10" xfId="44"/>
    <cellStyle name="표준 10 2" xfId="330"/>
    <cellStyle name="표준 100" xfId="331"/>
    <cellStyle name="표준 101" xfId="332"/>
    <cellStyle name="표준 102" xfId="333"/>
    <cellStyle name="표준 103" xfId="334"/>
    <cellStyle name="표준 109" xfId="335"/>
    <cellStyle name="표준 11" xfId="336"/>
    <cellStyle name="표준 11 2" xfId="337"/>
    <cellStyle name="표준 110" xfId="338"/>
    <cellStyle name="표준 111" xfId="339"/>
    <cellStyle name="표준 12" xfId="340"/>
    <cellStyle name="표준 13" xfId="341"/>
    <cellStyle name="표준 14" xfId="342"/>
    <cellStyle name="표준 15" xfId="343"/>
    <cellStyle name="표준 16" xfId="344"/>
    <cellStyle name="표준 168" xfId="345"/>
    <cellStyle name="표준 169" xfId="346"/>
    <cellStyle name="표준 17" xfId="347"/>
    <cellStyle name="표준 170" xfId="348"/>
    <cellStyle name="표준 171" xfId="349"/>
    <cellStyle name="표준 172" xfId="350"/>
    <cellStyle name="표준 173" xfId="351"/>
    <cellStyle name="표준 175" xfId="352"/>
    <cellStyle name="표준 176" xfId="353"/>
    <cellStyle name="표준 177" xfId="354"/>
    <cellStyle name="표준 178" xfId="355"/>
    <cellStyle name="표준 179" xfId="356"/>
    <cellStyle name="표준 18" xfId="357"/>
    <cellStyle name="표준 180" xfId="358"/>
    <cellStyle name="표준 181" xfId="359"/>
    <cellStyle name="표준 182" xfId="360"/>
    <cellStyle name="표준 183" xfId="361"/>
    <cellStyle name="표준 19" xfId="362"/>
    <cellStyle name="표준 2" xfId="42"/>
    <cellStyle name="표준 2 2" xfId="363"/>
    <cellStyle name="표준 2 3" xfId="364"/>
    <cellStyle name="표준 2 4" xfId="365"/>
    <cellStyle name="표준 2 5" xfId="366"/>
    <cellStyle name="표준 2_(붙임2) 시정통계 활용도 의견조사표" xfId="367"/>
    <cellStyle name="표준 20" xfId="368"/>
    <cellStyle name="표준 21" xfId="369"/>
    <cellStyle name="표준 22" xfId="370"/>
    <cellStyle name="표준 23" xfId="371"/>
    <cellStyle name="표준 24" xfId="372"/>
    <cellStyle name="표준 25" xfId="373"/>
    <cellStyle name="표준 26" xfId="374"/>
    <cellStyle name="표준 27" xfId="375"/>
    <cellStyle name="표준 28" xfId="376"/>
    <cellStyle name="표준 29" xfId="377"/>
    <cellStyle name="표준 3" xfId="47"/>
    <cellStyle name="표준 3 2" xfId="56"/>
    <cellStyle name="표준 3 2 2" xfId="379"/>
    <cellStyle name="표준 3 3" xfId="380"/>
    <cellStyle name="표준 3 4" xfId="381"/>
    <cellStyle name="표준 3 5" xfId="378"/>
    <cellStyle name="표준 3 6" xfId="447"/>
    <cellStyle name="표준 30" xfId="382"/>
    <cellStyle name="표준 31" xfId="383"/>
    <cellStyle name="표준 32" xfId="384"/>
    <cellStyle name="표준 33" xfId="385"/>
    <cellStyle name="표준 34" xfId="386"/>
    <cellStyle name="표준 35" xfId="387"/>
    <cellStyle name="표준 36" xfId="388"/>
    <cellStyle name="표준 37" xfId="389"/>
    <cellStyle name="표준 38" xfId="390"/>
    <cellStyle name="표준 39" xfId="391"/>
    <cellStyle name="표준 4" xfId="49"/>
    <cellStyle name="표준 4 2" xfId="392"/>
    <cellStyle name="표준 40" xfId="393"/>
    <cellStyle name="표준 41" xfId="394"/>
    <cellStyle name="표준 42" xfId="395"/>
    <cellStyle name="표준 5" xfId="55"/>
    <cellStyle name="표준 5 2" xfId="396"/>
    <cellStyle name="표준 50" xfId="46"/>
    <cellStyle name="표준 6" xfId="397"/>
    <cellStyle name="표준 6 2" xfId="398"/>
    <cellStyle name="표준 6 3" xfId="399"/>
    <cellStyle name="표준 6 4" xfId="400"/>
    <cellStyle name="표준 6 5" xfId="401"/>
    <cellStyle name="표준 7" xfId="402"/>
    <cellStyle name="표준 79" xfId="403"/>
    <cellStyle name="표준 8" xfId="404"/>
    <cellStyle name="표준 80" xfId="405"/>
    <cellStyle name="표준 87" xfId="406"/>
    <cellStyle name="표준 88" xfId="407"/>
    <cellStyle name="표준 89" xfId="408"/>
    <cellStyle name="표준 9" xfId="409"/>
    <cellStyle name="표준 90" xfId="410"/>
    <cellStyle name="표준 91" xfId="411"/>
    <cellStyle name="표준 92" xfId="412"/>
    <cellStyle name="표준 94" xfId="413"/>
    <cellStyle name="표준 95" xfId="414"/>
    <cellStyle name="표준 96" xfId="415"/>
    <cellStyle name="표준 97" xfId="416"/>
    <cellStyle name="표준 98" xfId="417"/>
    <cellStyle name="표준 99" xfId="418"/>
    <cellStyle name="표준_2001통계연보" xfId="57"/>
    <cellStyle name="하이퍼링크 2" xfId="419"/>
    <cellStyle name="합산" xfId="420"/>
    <cellStyle name="화폐기호" xfId="421"/>
    <cellStyle name="화폐기호0" xfId="422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5219700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view="pageBreakPreview" zoomScaleNormal="100" zoomScaleSheetLayoutView="100" workbookViewId="0">
      <selection activeCell="A11" sqref="A11"/>
    </sheetView>
  </sheetViews>
  <sheetFormatPr defaultRowHeight="13.5"/>
  <cols>
    <col min="2" max="2" width="52" customWidth="1"/>
  </cols>
  <sheetData>
    <row r="1" spans="1:2" ht="38.25">
      <c r="A1" s="167" t="s">
        <v>452</v>
      </c>
      <c r="B1" s="168" t="s">
        <v>453</v>
      </c>
    </row>
    <row r="2" spans="1:2" ht="24.95" customHeight="1">
      <c r="A2" s="169"/>
      <c r="B2" s="170"/>
    </row>
    <row r="3" spans="1:2" ht="30" customHeight="1">
      <c r="A3" s="169"/>
      <c r="B3" s="171" t="s">
        <v>494</v>
      </c>
    </row>
    <row r="4" spans="1:2" ht="30" customHeight="1">
      <c r="A4" s="169"/>
      <c r="B4" s="171" t="s">
        <v>651</v>
      </c>
    </row>
    <row r="5" spans="1:2" ht="30" customHeight="1">
      <c r="A5" s="169"/>
      <c r="B5" s="171" t="s">
        <v>521</v>
      </c>
    </row>
    <row r="6" spans="1:2" ht="30" customHeight="1">
      <c r="A6" s="169"/>
      <c r="B6" s="171" t="s">
        <v>529</v>
      </c>
    </row>
    <row r="7" spans="1:2" ht="30" customHeight="1">
      <c r="A7" s="169"/>
      <c r="B7" s="171" t="s">
        <v>652</v>
      </c>
    </row>
    <row r="8" spans="1:2" ht="30" customHeight="1">
      <c r="A8" s="169"/>
      <c r="B8" s="171" t="s">
        <v>638</v>
      </c>
    </row>
    <row r="9" spans="1:2" ht="30" customHeight="1">
      <c r="A9" s="169"/>
      <c r="B9" s="171" t="s">
        <v>639</v>
      </c>
    </row>
    <row r="10" spans="1:2" ht="30" customHeight="1">
      <c r="A10" s="169"/>
      <c r="B10" s="171" t="s">
        <v>640</v>
      </c>
    </row>
    <row r="11" spans="1:2" ht="30" customHeight="1">
      <c r="A11" s="169"/>
      <c r="B11" s="171" t="s">
        <v>641</v>
      </c>
    </row>
    <row r="12" spans="1:2" ht="30" customHeight="1">
      <c r="A12" s="169"/>
      <c r="B12" s="171" t="s">
        <v>642</v>
      </c>
    </row>
    <row r="13" spans="1:2" ht="30" customHeight="1">
      <c r="A13" s="169"/>
      <c r="B13" s="171" t="s">
        <v>643</v>
      </c>
    </row>
    <row r="14" spans="1:2" ht="30" customHeight="1">
      <c r="A14" s="169"/>
      <c r="B14" s="171" t="s">
        <v>644</v>
      </c>
    </row>
    <row r="15" spans="1:2" ht="30" customHeight="1">
      <c r="A15" s="169"/>
      <c r="B15" s="171" t="s">
        <v>645</v>
      </c>
    </row>
    <row r="16" spans="1:2" ht="30" customHeight="1">
      <c r="A16" s="169"/>
    </row>
    <row r="17" spans="1:2" ht="30" customHeight="1">
      <c r="A17" s="169"/>
    </row>
    <row r="18" spans="1:2" ht="30" customHeight="1">
      <c r="A18" s="169"/>
      <c r="B18" s="171"/>
    </row>
    <row r="19" spans="1:2" ht="30" customHeight="1">
      <c r="A19" s="169"/>
      <c r="B19" s="171"/>
    </row>
    <row r="20" spans="1:2" ht="30" customHeight="1">
      <c r="A20" s="169"/>
      <c r="B20" s="171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2060"/>
  </sheetPr>
  <dimension ref="A1:AK32"/>
  <sheetViews>
    <sheetView view="pageBreakPreview" zoomScaleNormal="100" zoomScaleSheetLayoutView="100" workbookViewId="0">
      <selection activeCell="D8" sqref="D8:E8"/>
    </sheetView>
  </sheetViews>
  <sheetFormatPr defaultRowHeight="30" customHeight="1"/>
  <cols>
    <col min="1" max="1" width="9.44140625" style="13" customWidth="1"/>
    <col min="2" max="9" width="8.6640625" style="13" customWidth="1"/>
    <col min="10" max="11" width="7.77734375" style="13" customWidth="1"/>
    <col min="12" max="12" width="11.33203125" style="13" customWidth="1"/>
    <col min="13" max="13" width="7.77734375" style="13" customWidth="1"/>
    <col min="14" max="14" width="8.88671875" style="63" customWidth="1"/>
    <col min="15" max="18" width="7.77734375" style="13" customWidth="1"/>
    <col min="19" max="19" width="8.88671875" style="13" customWidth="1"/>
    <col min="20" max="20" width="10" style="13" customWidth="1"/>
    <col min="21" max="21" width="9.88671875" style="13" customWidth="1"/>
    <col min="22" max="26" width="10.77734375" style="13" customWidth="1"/>
    <col min="27" max="27" width="11.33203125" style="13" customWidth="1"/>
    <col min="28" max="28" width="10.77734375" style="13" customWidth="1"/>
    <col min="29" max="29" width="6.88671875" style="13" customWidth="1"/>
    <col min="30" max="30" width="10.77734375" style="13" customWidth="1"/>
    <col min="31" max="36" width="8.88671875" style="13"/>
    <col min="37" max="37" width="10.44140625" style="13" customWidth="1"/>
    <col min="38" max="255" width="8.88671875" style="13"/>
    <col min="256" max="256" width="10.77734375" style="13" customWidth="1"/>
    <col min="257" max="260" width="8.5546875" style="13" customWidth="1"/>
    <col min="261" max="262" width="8.109375" style="13" customWidth="1"/>
    <col min="263" max="268" width="8.5546875" style="13" customWidth="1"/>
    <col min="269" max="269" width="8.109375" style="13" customWidth="1"/>
    <col min="270" max="273" width="8.5546875" style="13" customWidth="1"/>
    <col min="274" max="274" width="8.109375" style="13" customWidth="1"/>
    <col min="275" max="280" width="10.77734375" style="13" customWidth="1"/>
    <col min="281" max="281" width="11.33203125" style="13" customWidth="1"/>
    <col min="282" max="283" width="10.77734375" style="13" customWidth="1"/>
    <col min="284" max="284" width="8.88671875" style="13"/>
    <col min="285" max="285" width="6.88671875" style="13" customWidth="1"/>
    <col min="286" max="286" width="10.77734375" style="13" customWidth="1"/>
    <col min="287" max="511" width="8.88671875" style="13"/>
    <col min="512" max="512" width="10.77734375" style="13" customWidth="1"/>
    <col min="513" max="516" width="8.5546875" style="13" customWidth="1"/>
    <col min="517" max="518" width="8.109375" style="13" customWidth="1"/>
    <col min="519" max="524" width="8.5546875" style="13" customWidth="1"/>
    <col min="525" max="525" width="8.109375" style="13" customWidth="1"/>
    <col min="526" max="529" width="8.5546875" style="13" customWidth="1"/>
    <col min="530" max="530" width="8.109375" style="13" customWidth="1"/>
    <col min="531" max="536" width="10.77734375" style="13" customWidth="1"/>
    <col min="537" max="537" width="11.33203125" style="13" customWidth="1"/>
    <col min="538" max="539" width="10.77734375" style="13" customWidth="1"/>
    <col min="540" max="540" width="8.88671875" style="13"/>
    <col min="541" max="541" width="6.88671875" style="13" customWidth="1"/>
    <col min="542" max="542" width="10.77734375" style="13" customWidth="1"/>
    <col min="543" max="767" width="8.88671875" style="13"/>
    <col min="768" max="768" width="10.77734375" style="13" customWidth="1"/>
    <col min="769" max="772" width="8.5546875" style="13" customWidth="1"/>
    <col min="773" max="774" width="8.109375" style="13" customWidth="1"/>
    <col min="775" max="780" width="8.5546875" style="13" customWidth="1"/>
    <col min="781" max="781" width="8.109375" style="13" customWidth="1"/>
    <col min="782" max="785" width="8.5546875" style="13" customWidth="1"/>
    <col min="786" max="786" width="8.109375" style="13" customWidth="1"/>
    <col min="787" max="792" width="10.77734375" style="13" customWidth="1"/>
    <col min="793" max="793" width="11.33203125" style="13" customWidth="1"/>
    <col min="794" max="795" width="10.77734375" style="13" customWidth="1"/>
    <col min="796" max="796" width="8.88671875" style="13"/>
    <col min="797" max="797" width="6.88671875" style="13" customWidth="1"/>
    <col min="798" max="798" width="10.77734375" style="13" customWidth="1"/>
    <col min="799" max="1023" width="8.88671875" style="13"/>
    <col min="1024" max="1024" width="10.77734375" style="13" customWidth="1"/>
    <col min="1025" max="1028" width="8.5546875" style="13" customWidth="1"/>
    <col min="1029" max="1030" width="8.109375" style="13" customWidth="1"/>
    <col min="1031" max="1036" width="8.5546875" style="13" customWidth="1"/>
    <col min="1037" max="1037" width="8.109375" style="13" customWidth="1"/>
    <col min="1038" max="1041" width="8.5546875" style="13" customWidth="1"/>
    <col min="1042" max="1042" width="8.109375" style="13" customWidth="1"/>
    <col min="1043" max="1048" width="10.77734375" style="13" customWidth="1"/>
    <col min="1049" max="1049" width="11.33203125" style="13" customWidth="1"/>
    <col min="1050" max="1051" width="10.77734375" style="13" customWidth="1"/>
    <col min="1052" max="1052" width="8.88671875" style="13"/>
    <col min="1053" max="1053" width="6.88671875" style="13" customWidth="1"/>
    <col min="1054" max="1054" width="10.77734375" style="13" customWidth="1"/>
    <col min="1055" max="1279" width="8.88671875" style="13"/>
    <col min="1280" max="1280" width="10.77734375" style="13" customWidth="1"/>
    <col min="1281" max="1284" width="8.5546875" style="13" customWidth="1"/>
    <col min="1285" max="1286" width="8.109375" style="13" customWidth="1"/>
    <col min="1287" max="1292" width="8.5546875" style="13" customWidth="1"/>
    <col min="1293" max="1293" width="8.109375" style="13" customWidth="1"/>
    <col min="1294" max="1297" width="8.5546875" style="13" customWidth="1"/>
    <col min="1298" max="1298" width="8.109375" style="13" customWidth="1"/>
    <col min="1299" max="1304" width="10.77734375" style="13" customWidth="1"/>
    <col min="1305" max="1305" width="11.33203125" style="13" customWidth="1"/>
    <col min="1306" max="1307" width="10.77734375" style="13" customWidth="1"/>
    <col min="1308" max="1308" width="8.88671875" style="13"/>
    <col min="1309" max="1309" width="6.88671875" style="13" customWidth="1"/>
    <col min="1310" max="1310" width="10.77734375" style="13" customWidth="1"/>
    <col min="1311" max="1535" width="8.88671875" style="13"/>
    <col min="1536" max="1536" width="10.77734375" style="13" customWidth="1"/>
    <col min="1537" max="1540" width="8.5546875" style="13" customWidth="1"/>
    <col min="1541" max="1542" width="8.109375" style="13" customWidth="1"/>
    <col min="1543" max="1548" width="8.5546875" style="13" customWidth="1"/>
    <col min="1549" max="1549" width="8.109375" style="13" customWidth="1"/>
    <col min="1550" max="1553" width="8.5546875" style="13" customWidth="1"/>
    <col min="1554" max="1554" width="8.109375" style="13" customWidth="1"/>
    <col min="1555" max="1560" width="10.77734375" style="13" customWidth="1"/>
    <col min="1561" max="1561" width="11.33203125" style="13" customWidth="1"/>
    <col min="1562" max="1563" width="10.77734375" style="13" customWidth="1"/>
    <col min="1564" max="1564" width="8.88671875" style="13"/>
    <col min="1565" max="1565" width="6.88671875" style="13" customWidth="1"/>
    <col min="1566" max="1566" width="10.77734375" style="13" customWidth="1"/>
    <col min="1567" max="1791" width="8.88671875" style="13"/>
    <col min="1792" max="1792" width="10.77734375" style="13" customWidth="1"/>
    <col min="1793" max="1796" width="8.5546875" style="13" customWidth="1"/>
    <col min="1797" max="1798" width="8.109375" style="13" customWidth="1"/>
    <col min="1799" max="1804" width="8.5546875" style="13" customWidth="1"/>
    <col min="1805" max="1805" width="8.109375" style="13" customWidth="1"/>
    <col min="1806" max="1809" width="8.5546875" style="13" customWidth="1"/>
    <col min="1810" max="1810" width="8.109375" style="13" customWidth="1"/>
    <col min="1811" max="1816" width="10.77734375" style="13" customWidth="1"/>
    <col min="1817" max="1817" width="11.33203125" style="13" customWidth="1"/>
    <col min="1818" max="1819" width="10.77734375" style="13" customWidth="1"/>
    <col min="1820" max="1820" width="8.88671875" style="13"/>
    <col min="1821" max="1821" width="6.88671875" style="13" customWidth="1"/>
    <col min="1822" max="1822" width="10.77734375" style="13" customWidth="1"/>
    <col min="1823" max="2047" width="8.88671875" style="13"/>
    <col min="2048" max="2048" width="10.77734375" style="13" customWidth="1"/>
    <col min="2049" max="2052" width="8.5546875" style="13" customWidth="1"/>
    <col min="2053" max="2054" width="8.109375" style="13" customWidth="1"/>
    <col min="2055" max="2060" width="8.5546875" style="13" customWidth="1"/>
    <col min="2061" max="2061" width="8.109375" style="13" customWidth="1"/>
    <col min="2062" max="2065" width="8.5546875" style="13" customWidth="1"/>
    <col min="2066" max="2066" width="8.109375" style="13" customWidth="1"/>
    <col min="2067" max="2072" width="10.77734375" style="13" customWidth="1"/>
    <col min="2073" max="2073" width="11.33203125" style="13" customWidth="1"/>
    <col min="2074" max="2075" width="10.77734375" style="13" customWidth="1"/>
    <col min="2076" max="2076" width="8.88671875" style="13"/>
    <col min="2077" max="2077" width="6.88671875" style="13" customWidth="1"/>
    <col min="2078" max="2078" width="10.77734375" style="13" customWidth="1"/>
    <col min="2079" max="2303" width="8.88671875" style="13"/>
    <col min="2304" max="2304" width="10.77734375" style="13" customWidth="1"/>
    <col min="2305" max="2308" width="8.5546875" style="13" customWidth="1"/>
    <col min="2309" max="2310" width="8.109375" style="13" customWidth="1"/>
    <col min="2311" max="2316" width="8.5546875" style="13" customWidth="1"/>
    <col min="2317" max="2317" width="8.109375" style="13" customWidth="1"/>
    <col min="2318" max="2321" width="8.5546875" style="13" customWidth="1"/>
    <col min="2322" max="2322" width="8.109375" style="13" customWidth="1"/>
    <col min="2323" max="2328" width="10.77734375" style="13" customWidth="1"/>
    <col min="2329" max="2329" width="11.33203125" style="13" customWidth="1"/>
    <col min="2330" max="2331" width="10.77734375" style="13" customWidth="1"/>
    <col min="2332" max="2332" width="8.88671875" style="13"/>
    <col min="2333" max="2333" width="6.88671875" style="13" customWidth="1"/>
    <col min="2334" max="2334" width="10.77734375" style="13" customWidth="1"/>
    <col min="2335" max="2559" width="8.88671875" style="13"/>
    <col min="2560" max="2560" width="10.77734375" style="13" customWidth="1"/>
    <col min="2561" max="2564" width="8.5546875" style="13" customWidth="1"/>
    <col min="2565" max="2566" width="8.109375" style="13" customWidth="1"/>
    <col min="2567" max="2572" width="8.5546875" style="13" customWidth="1"/>
    <col min="2573" max="2573" width="8.109375" style="13" customWidth="1"/>
    <col min="2574" max="2577" width="8.5546875" style="13" customWidth="1"/>
    <col min="2578" max="2578" width="8.109375" style="13" customWidth="1"/>
    <col min="2579" max="2584" width="10.77734375" style="13" customWidth="1"/>
    <col min="2585" max="2585" width="11.33203125" style="13" customWidth="1"/>
    <col min="2586" max="2587" width="10.77734375" style="13" customWidth="1"/>
    <col min="2588" max="2588" width="8.88671875" style="13"/>
    <col min="2589" max="2589" width="6.88671875" style="13" customWidth="1"/>
    <col min="2590" max="2590" width="10.77734375" style="13" customWidth="1"/>
    <col min="2591" max="2815" width="8.88671875" style="13"/>
    <col min="2816" max="2816" width="10.77734375" style="13" customWidth="1"/>
    <col min="2817" max="2820" width="8.5546875" style="13" customWidth="1"/>
    <col min="2821" max="2822" width="8.109375" style="13" customWidth="1"/>
    <col min="2823" max="2828" width="8.5546875" style="13" customWidth="1"/>
    <col min="2829" max="2829" width="8.109375" style="13" customWidth="1"/>
    <col min="2830" max="2833" width="8.5546875" style="13" customWidth="1"/>
    <col min="2834" max="2834" width="8.109375" style="13" customWidth="1"/>
    <col min="2835" max="2840" width="10.77734375" style="13" customWidth="1"/>
    <col min="2841" max="2841" width="11.33203125" style="13" customWidth="1"/>
    <col min="2842" max="2843" width="10.77734375" style="13" customWidth="1"/>
    <col min="2844" max="2844" width="8.88671875" style="13"/>
    <col min="2845" max="2845" width="6.88671875" style="13" customWidth="1"/>
    <col min="2846" max="2846" width="10.77734375" style="13" customWidth="1"/>
    <col min="2847" max="3071" width="8.88671875" style="13"/>
    <col min="3072" max="3072" width="10.77734375" style="13" customWidth="1"/>
    <col min="3073" max="3076" width="8.5546875" style="13" customWidth="1"/>
    <col min="3077" max="3078" width="8.109375" style="13" customWidth="1"/>
    <col min="3079" max="3084" width="8.5546875" style="13" customWidth="1"/>
    <col min="3085" max="3085" width="8.109375" style="13" customWidth="1"/>
    <col min="3086" max="3089" width="8.5546875" style="13" customWidth="1"/>
    <col min="3090" max="3090" width="8.109375" style="13" customWidth="1"/>
    <col min="3091" max="3096" width="10.77734375" style="13" customWidth="1"/>
    <col min="3097" max="3097" width="11.33203125" style="13" customWidth="1"/>
    <col min="3098" max="3099" width="10.77734375" style="13" customWidth="1"/>
    <col min="3100" max="3100" width="8.88671875" style="13"/>
    <col min="3101" max="3101" width="6.88671875" style="13" customWidth="1"/>
    <col min="3102" max="3102" width="10.77734375" style="13" customWidth="1"/>
    <col min="3103" max="3327" width="8.88671875" style="13"/>
    <col min="3328" max="3328" width="10.77734375" style="13" customWidth="1"/>
    <col min="3329" max="3332" width="8.5546875" style="13" customWidth="1"/>
    <col min="3333" max="3334" width="8.109375" style="13" customWidth="1"/>
    <col min="3335" max="3340" width="8.5546875" style="13" customWidth="1"/>
    <col min="3341" max="3341" width="8.109375" style="13" customWidth="1"/>
    <col min="3342" max="3345" width="8.5546875" style="13" customWidth="1"/>
    <col min="3346" max="3346" width="8.109375" style="13" customWidth="1"/>
    <col min="3347" max="3352" width="10.77734375" style="13" customWidth="1"/>
    <col min="3353" max="3353" width="11.33203125" style="13" customWidth="1"/>
    <col min="3354" max="3355" width="10.77734375" style="13" customWidth="1"/>
    <col min="3356" max="3356" width="8.88671875" style="13"/>
    <col min="3357" max="3357" width="6.88671875" style="13" customWidth="1"/>
    <col min="3358" max="3358" width="10.77734375" style="13" customWidth="1"/>
    <col min="3359" max="3583" width="8.88671875" style="13"/>
    <col min="3584" max="3584" width="10.77734375" style="13" customWidth="1"/>
    <col min="3585" max="3588" width="8.5546875" style="13" customWidth="1"/>
    <col min="3589" max="3590" width="8.109375" style="13" customWidth="1"/>
    <col min="3591" max="3596" width="8.5546875" style="13" customWidth="1"/>
    <col min="3597" max="3597" width="8.109375" style="13" customWidth="1"/>
    <col min="3598" max="3601" width="8.5546875" style="13" customWidth="1"/>
    <col min="3602" max="3602" width="8.109375" style="13" customWidth="1"/>
    <col min="3603" max="3608" width="10.77734375" style="13" customWidth="1"/>
    <col min="3609" max="3609" width="11.33203125" style="13" customWidth="1"/>
    <col min="3610" max="3611" width="10.77734375" style="13" customWidth="1"/>
    <col min="3612" max="3612" width="8.88671875" style="13"/>
    <col min="3613" max="3613" width="6.88671875" style="13" customWidth="1"/>
    <col min="3614" max="3614" width="10.77734375" style="13" customWidth="1"/>
    <col min="3615" max="3839" width="8.88671875" style="13"/>
    <col min="3840" max="3840" width="10.77734375" style="13" customWidth="1"/>
    <col min="3841" max="3844" width="8.5546875" style="13" customWidth="1"/>
    <col min="3845" max="3846" width="8.109375" style="13" customWidth="1"/>
    <col min="3847" max="3852" width="8.5546875" style="13" customWidth="1"/>
    <col min="3853" max="3853" width="8.109375" style="13" customWidth="1"/>
    <col min="3854" max="3857" width="8.5546875" style="13" customWidth="1"/>
    <col min="3858" max="3858" width="8.109375" style="13" customWidth="1"/>
    <col min="3859" max="3864" width="10.77734375" style="13" customWidth="1"/>
    <col min="3865" max="3865" width="11.33203125" style="13" customWidth="1"/>
    <col min="3866" max="3867" width="10.77734375" style="13" customWidth="1"/>
    <col min="3868" max="3868" width="8.88671875" style="13"/>
    <col min="3869" max="3869" width="6.88671875" style="13" customWidth="1"/>
    <col min="3870" max="3870" width="10.77734375" style="13" customWidth="1"/>
    <col min="3871" max="4095" width="8.88671875" style="13"/>
    <col min="4096" max="4096" width="10.77734375" style="13" customWidth="1"/>
    <col min="4097" max="4100" width="8.5546875" style="13" customWidth="1"/>
    <col min="4101" max="4102" width="8.109375" style="13" customWidth="1"/>
    <col min="4103" max="4108" width="8.5546875" style="13" customWidth="1"/>
    <col min="4109" max="4109" width="8.109375" style="13" customWidth="1"/>
    <col min="4110" max="4113" width="8.5546875" style="13" customWidth="1"/>
    <col min="4114" max="4114" width="8.109375" style="13" customWidth="1"/>
    <col min="4115" max="4120" width="10.77734375" style="13" customWidth="1"/>
    <col min="4121" max="4121" width="11.33203125" style="13" customWidth="1"/>
    <col min="4122" max="4123" width="10.77734375" style="13" customWidth="1"/>
    <col min="4124" max="4124" width="8.88671875" style="13"/>
    <col min="4125" max="4125" width="6.88671875" style="13" customWidth="1"/>
    <col min="4126" max="4126" width="10.77734375" style="13" customWidth="1"/>
    <col min="4127" max="4351" width="8.88671875" style="13"/>
    <col min="4352" max="4352" width="10.77734375" style="13" customWidth="1"/>
    <col min="4353" max="4356" width="8.5546875" style="13" customWidth="1"/>
    <col min="4357" max="4358" width="8.109375" style="13" customWidth="1"/>
    <col min="4359" max="4364" width="8.5546875" style="13" customWidth="1"/>
    <col min="4365" max="4365" width="8.109375" style="13" customWidth="1"/>
    <col min="4366" max="4369" width="8.5546875" style="13" customWidth="1"/>
    <col min="4370" max="4370" width="8.109375" style="13" customWidth="1"/>
    <col min="4371" max="4376" width="10.77734375" style="13" customWidth="1"/>
    <col min="4377" max="4377" width="11.33203125" style="13" customWidth="1"/>
    <col min="4378" max="4379" width="10.77734375" style="13" customWidth="1"/>
    <col min="4380" max="4380" width="8.88671875" style="13"/>
    <col min="4381" max="4381" width="6.88671875" style="13" customWidth="1"/>
    <col min="4382" max="4382" width="10.77734375" style="13" customWidth="1"/>
    <col min="4383" max="4607" width="8.88671875" style="13"/>
    <col min="4608" max="4608" width="10.77734375" style="13" customWidth="1"/>
    <col min="4609" max="4612" width="8.5546875" style="13" customWidth="1"/>
    <col min="4613" max="4614" width="8.109375" style="13" customWidth="1"/>
    <col min="4615" max="4620" width="8.5546875" style="13" customWidth="1"/>
    <col min="4621" max="4621" width="8.109375" style="13" customWidth="1"/>
    <col min="4622" max="4625" width="8.5546875" style="13" customWidth="1"/>
    <col min="4626" max="4626" width="8.109375" style="13" customWidth="1"/>
    <col min="4627" max="4632" width="10.77734375" style="13" customWidth="1"/>
    <col min="4633" max="4633" width="11.33203125" style="13" customWidth="1"/>
    <col min="4634" max="4635" width="10.77734375" style="13" customWidth="1"/>
    <col min="4636" max="4636" width="8.88671875" style="13"/>
    <col min="4637" max="4637" width="6.88671875" style="13" customWidth="1"/>
    <col min="4638" max="4638" width="10.77734375" style="13" customWidth="1"/>
    <col min="4639" max="4863" width="8.88671875" style="13"/>
    <col min="4864" max="4864" width="10.77734375" style="13" customWidth="1"/>
    <col min="4865" max="4868" width="8.5546875" style="13" customWidth="1"/>
    <col min="4869" max="4870" width="8.109375" style="13" customWidth="1"/>
    <col min="4871" max="4876" width="8.5546875" style="13" customWidth="1"/>
    <col min="4877" max="4877" width="8.109375" style="13" customWidth="1"/>
    <col min="4878" max="4881" width="8.5546875" style="13" customWidth="1"/>
    <col min="4882" max="4882" width="8.109375" style="13" customWidth="1"/>
    <col min="4883" max="4888" width="10.77734375" style="13" customWidth="1"/>
    <col min="4889" max="4889" width="11.33203125" style="13" customWidth="1"/>
    <col min="4890" max="4891" width="10.77734375" style="13" customWidth="1"/>
    <col min="4892" max="4892" width="8.88671875" style="13"/>
    <col min="4893" max="4893" width="6.88671875" style="13" customWidth="1"/>
    <col min="4894" max="4894" width="10.77734375" style="13" customWidth="1"/>
    <col min="4895" max="5119" width="8.88671875" style="13"/>
    <col min="5120" max="5120" width="10.77734375" style="13" customWidth="1"/>
    <col min="5121" max="5124" width="8.5546875" style="13" customWidth="1"/>
    <col min="5125" max="5126" width="8.109375" style="13" customWidth="1"/>
    <col min="5127" max="5132" width="8.5546875" style="13" customWidth="1"/>
    <col min="5133" max="5133" width="8.109375" style="13" customWidth="1"/>
    <col min="5134" max="5137" width="8.5546875" style="13" customWidth="1"/>
    <col min="5138" max="5138" width="8.109375" style="13" customWidth="1"/>
    <col min="5139" max="5144" width="10.77734375" style="13" customWidth="1"/>
    <col min="5145" max="5145" width="11.33203125" style="13" customWidth="1"/>
    <col min="5146" max="5147" width="10.77734375" style="13" customWidth="1"/>
    <col min="5148" max="5148" width="8.88671875" style="13"/>
    <col min="5149" max="5149" width="6.88671875" style="13" customWidth="1"/>
    <col min="5150" max="5150" width="10.77734375" style="13" customWidth="1"/>
    <col min="5151" max="5375" width="8.88671875" style="13"/>
    <col min="5376" max="5376" width="10.77734375" style="13" customWidth="1"/>
    <col min="5377" max="5380" width="8.5546875" style="13" customWidth="1"/>
    <col min="5381" max="5382" width="8.109375" style="13" customWidth="1"/>
    <col min="5383" max="5388" width="8.5546875" style="13" customWidth="1"/>
    <col min="5389" max="5389" width="8.109375" style="13" customWidth="1"/>
    <col min="5390" max="5393" width="8.5546875" style="13" customWidth="1"/>
    <col min="5394" max="5394" width="8.109375" style="13" customWidth="1"/>
    <col min="5395" max="5400" width="10.77734375" style="13" customWidth="1"/>
    <col min="5401" max="5401" width="11.33203125" style="13" customWidth="1"/>
    <col min="5402" max="5403" width="10.77734375" style="13" customWidth="1"/>
    <col min="5404" max="5404" width="8.88671875" style="13"/>
    <col min="5405" max="5405" width="6.88671875" style="13" customWidth="1"/>
    <col min="5406" max="5406" width="10.77734375" style="13" customWidth="1"/>
    <col min="5407" max="5631" width="8.88671875" style="13"/>
    <col min="5632" max="5632" width="10.77734375" style="13" customWidth="1"/>
    <col min="5633" max="5636" width="8.5546875" style="13" customWidth="1"/>
    <col min="5637" max="5638" width="8.109375" style="13" customWidth="1"/>
    <col min="5639" max="5644" width="8.5546875" style="13" customWidth="1"/>
    <col min="5645" max="5645" width="8.109375" style="13" customWidth="1"/>
    <col min="5646" max="5649" width="8.5546875" style="13" customWidth="1"/>
    <col min="5650" max="5650" width="8.109375" style="13" customWidth="1"/>
    <col min="5651" max="5656" width="10.77734375" style="13" customWidth="1"/>
    <col min="5657" max="5657" width="11.33203125" style="13" customWidth="1"/>
    <col min="5658" max="5659" width="10.77734375" style="13" customWidth="1"/>
    <col min="5660" max="5660" width="8.88671875" style="13"/>
    <col min="5661" max="5661" width="6.88671875" style="13" customWidth="1"/>
    <col min="5662" max="5662" width="10.77734375" style="13" customWidth="1"/>
    <col min="5663" max="5887" width="8.88671875" style="13"/>
    <col min="5888" max="5888" width="10.77734375" style="13" customWidth="1"/>
    <col min="5889" max="5892" width="8.5546875" style="13" customWidth="1"/>
    <col min="5893" max="5894" width="8.109375" style="13" customWidth="1"/>
    <col min="5895" max="5900" width="8.5546875" style="13" customWidth="1"/>
    <col min="5901" max="5901" width="8.109375" style="13" customWidth="1"/>
    <col min="5902" max="5905" width="8.5546875" style="13" customWidth="1"/>
    <col min="5906" max="5906" width="8.109375" style="13" customWidth="1"/>
    <col min="5907" max="5912" width="10.77734375" style="13" customWidth="1"/>
    <col min="5913" max="5913" width="11.33203125" style="13" customWidth="1"/>
    <col min="5914" max="5915" width="10.77734375" style="13" customWidth="1"/>
    <col min="5916" max="5916" width="8.88671875" style="13"/>
    <col min="5917" max="5917" width="6.88671875" style="13" customWidth="1"/>
    <col min="5918" max="5918" width="10.77734375" style="13" customWidth="1"/>
    <col min="5919" max="6143" width="8.88671875" style="13"/>
    <col min="6144" max="6144" width="10.77734375" style="13" customWidth="1"/>
    <col min="6145" max="6148" width="8.5546875" style="13" customWidth="1"/>
    <col min="6149" max="6150" width="8.109375" style="13" customWidth="1"/>
    <col min="6151" max="6156" width="8.5546875" style="13" customWidth="1"/>
    <col min="6157" max="6157" width="8.109375" style="13" customWidth="1"/>
    <col min="6158" max="6161" width="8.5546875" style="13" customWidth="1"/>
    <col min="6162" max="6162" width="8.109375" style="13" customWidth="1"/>
    <col min="6163" max="6168" width="10.77734375" style="13" customWidth="1"/>
    <col min="6169" max="6169" width="11.33203125" style="13" customWidth="1"/>
    <col min="6170" max="6171" width="10.77734375" style="13" customWidth="1"/>
    <col min="6172" max="6172" width="8.88671875" style="13"/>
    <col min="6173" max="6173" width="6.88671875" style="13" customWidth="1"/>
    <col min="6174" max="6174" width="10.77734375" style="13" customWidth="1"/>
    <col min="6175" max="6399" width="8.88671875" style="13"/>
    <col min="6400" max="6400" width="10.77734375" style="13" customWidth="1"/>
    <col min="6401" max="6404" width="8.5546875" style="13" customWidth="1"/>
    <col min="6405" max="6406" width="8.109375" style="13" customWidth="1"/>
    <col min="6407" max="6412" width="8.5546875" style="13" customWidth="1"/>
    <col min="6413" max="6413" width="8.109375" style="13" customWidth="1"/>
    <col min="6414" max="6417" width="8.5546875" style="13" customWidth="1"/>
    <col min="6418" max="6418" width="8.109375" style="13" customWidth="1"/>
    <col min="6419" max="6424" width="10.77734375" style="13" customWidth="1"/>
    <col min="6425" max="6425" width="11.33203125" style="13" customWidth="1"/>
    <col min="6426" max="6427" width="10.77734375" style="13" customWidth="1"/>
    <col min="6428" max="6428" width="8.88671875" style="13"/>
    <col min="6429" max="6429" width="6.88671875" style="13" customWidth="1"/>
    <col min="6430" max="6430" width="10.77734375" style="13" customWidth="1"/>
    <col min="6431" max="6655" width="8.88671875" style="13"/>
    <col min="6656" max="6656" width="10.77734375" style="13" customWidth="1"/>
    <col min="6657" max="6660" width="8.5546875" style="13" customWidth="1"/>
    <col min="6661" max="6662" width="8.109375" style="13" customWidth="1"/>
    <col min="6663" max="6668" width="8.5546875" style="13" customWidth="1"/>
    <col min="6669" max="6669" width="8.109375" style="13" customWidth="1"/>
    <col min="6670" max="6673" width="8.5546875" style="13" customWidth="1"/>
    <col min="6674" max="6674" width="8.109375" style="13" customWidth="1"/>
    <col min="6675" max="6680" width="10.77734375" style="13" customWidth="1"/>
    <col min="6681" max="6681" width="11.33203125" style="13" customWidth="1"/>
    <col min="6682" max="6683" width="10.77734375" style="13" customWidth="1"/>
    <col min="6684" max="6684" width="8.88671875" style="13"/>
    <col min="6685" max="6685" width="6.88671875" style="13" customWidth="1"/>
    <col min="6686" max="6686" width="10.77734375" style="13" customWidth="1"/>
    <col min="6687" max="6911" width="8.88671875" style="13"/>
    <col min="6912" max="6912" width="10.77734375" style="13" customWidth="1"/>
    <col min="6913" max="6916" width="8.5546875" style="13" customWidth="1"/>
    <col min="6917" max="6918" width="8.109375" style="13" customWidth="1"/>
    <col min="6919" max="6924" width="8.5546875" style="13" customWidth="1"/>
    <col min="6925" max="6925" width="8.109375" style="13" customWidth="1"/>
    <col min="6926" max="6929" width="8.5546875" style="13" customWidth="1"/>
    <col min="6930" max="6930" width="8.109375" style="13" customWidth="1"/>
    <col min="6931" max="6936" width="10.77734375" style="13" customWidth="1"/>
    <col min="6937" max="6937" width="11.33203125" style="13" customWidth="1"/>
    <col min="6938" max="6939" width="10.77734375" style="13" customWidth="1"/>
    <col min="6940" max="6940" width="8.88671875" style="13"/>
    <col min="6941" max="6941" width="6.88671875" style="13" customWidth="1"/>
    <col min="6942" max="6942" width="10.77734375" style="13" customWidth="1"/>
    <col min="6943" max="7167" width="8.88671875" style="13"/>
    <col min="7168" max="7168" width="10.77734375" style="13" customWidth="1"/>
    <col min="7169" max="7172" width="8.5546875" style="13" customWidth="1"/>
    <col min="7173" max="7174" width="8.109375" style="13" customWidth="1"/>
    <col min="7175" max="7180" width="8.5546875" style="13" customWidth="1"/>
    <col min="7181" max="7181" width="8.109375" style="13" customWidth="1"/>
    <col min="7182" max="7185" width="8.5546875" style="13" customWidth="1"/>
    <col min="7186" max="7186" width="8.109375" style="13" customWidth="1"/>
    <col min="7187" max="7192" width="10.77734375" style="13" customWidth="1"/>
    <col min="7193" max="7193" width="11.33203125" style="13" customWidth="1"/>
    <col min="7194" max="7195" width="10.77734375" style="13" customWidth="1"/>
    <col min="7196" max="7196" width="8.88671875" style="13"/>
    <col min="7197" max="7197" width="6.88671875" style="13" customWidth="1"/>
    <col min="7198" max="7198" width="10.77734375" style="13" customWidth="1"/>
    <col min="7199" max="7423" width="8.88671875" style="13"/>
    <col min="7424" max="7424" width="10.77734375" style="13" customWidth="1"/>
    <col min="7425" max="7428" width="8.5546875" style="13" customWidth="1"/>
    <col min="7429" max="7430" width="8.109375" style="13" customWidth="1"/>
    <col min="7431" max="7436" width="8.5546875" style="13" customWidth="1"/>
    <col min="7437" max="7437" width="8.109375" style="13" customWidth="1"/>
    <col min="7438" max="7441" width="8.5546875" style="13" customWidth="1"/>
    <col min="7442" max="7442" width="8.109375" style="13" customWidth="1"/>
    <col min="7443" max="7448" width="10.77734375" style="13" customWidth="1"/>
    <col min="7449" max="7449" width="11.33203125" style="13" customWidth="1"/>
    <col min="7450" max="7451" width="10.77734375" style="13" customWidth="1"/>
    <col min="7452" max="7452" width="8.88671875" style="13"/>
    <col min="7453" max="7453" width="6.88671875" style="13" customWidth="1"/>
    <col min="7454" max="7454" width="10.77734375" style="13" customWidth="1"/>
    <col min="7455" max="7679" width="8.88671875" style="13"/>
    <col min="7680" max="7680" width="10.77734375" style="13" customWidth="1"/>
    <col min="7681" max="7684" width="8.5546875" style="13" customWidth="1"/>
    <col min="7685" max="7686" width="8.109375" style="13" customWidth="1"/>
    <col min="7687" max="7692" width="8.5546875" style="13" customWidth="1"/>
    <col min="7693" max="7693" width="8.109375" style="13" customWidth="1"/>
    <col min="7694" max="7697" width="8.5546875" style="13" customWidth="1"/>
    <col min="7698" max="7698" width="8.109375" style="13" customWidth="1"/>
    <col min="7699" max="7704" width="10.77734375" style="13" customWidth="1"/>
    <col min="7705" max="7705" width="11.33203125" style="13" customWidth="1"/>
    <col min="7706" max="7707" width="10.77734375" style="13" customWidth="1"/>
    <col min="7708" max="7708" width="8.88671875" style="13"/>
    <col min="7709" max="7709" width="6.88671875" style="13" customWidth="1"/>
    <col min="7710" max="7710" width="10.77734375" style="13" customWidth="1"/>
    <col min="7711" max="7935" width="8.88671875" style="13"/>
    <col min="7936" max="7936" width="10.77734375" style="13" customWidth="1"/>
    <col min="7937" max="7940" width="8.5546875" style="13" customWidth="1"/>
    <col min="7941" max="7942" width="8.109375" style="13" customWidth="1"/>
    <col min="7943" max="7948" width="8.5546875" style="13" customWidth="1"/>
    <col min="7949" max="7949" width="8.109375" style="13" customWidth="1"/>
    <col min="7950" max="7953" width="8.5546875" style="13" customWidth="1"/>
    <col min="7954" max="7954" width="8.109375" style="13" customWidth="1"/>
    <col min="7955" max="7960" width="10.77734375" style="13" customWidth="1"/>
    <col min="7961" max="7961" width="11.33203125" style="13" customWidth="1"/>
    <col min="7962" max="7963" width="10.77734375" style="13" customWidth="1"/>
    <col min="7964" max="7964" width="8.88671875" style="13"/>
    <col min="7965" max="7965" width="6.88671875" style="13" customWidth="1"/>
    <col min="7966" max="7966" width="10.77734375" style="13" customWidth="1"/>
    <col min="7967" max="8191" width="8.88671875" style="13"/>
    <col min="8192" max="8192" width="10.77734375" style="13" customWidth="1"/>
    <col min="8193" max="8196" width="8.5546875" style="13" customWidth="1"/>
    <col min="8197" max="8198" width="8.109375" style="13" customWidth="1"/>
    <col min="8199" max="8204" width="8.5546875" style="13" customWidth="1"/>
    <col min="8205" max="8205" width="8.109375" style="13" customWidth="1"/>
    <col min="8206" max="8209" width="8.5546875" style="13" customWidth="1"/>
    <col min="8210" max="8210" width="8.109375" style="13" customWidth="1"/>
    <col min="8211" max="8216" width="10.77734375" style="13" customWidth="1"/>
    <col min="8217" max="8217" width="11.33203125" style="13" customWidth="1"/>
    <col min="8218" max="8219" width="10.77734375" style="13" customWidth="1"/>
    <col min="8220" max="8220" width="8.88671875" style="13"/>
    <col min="8221" max="8221" width="6.88671875" style="13" customWidth="1"/>
    <col min="8222" max="8222" width="10.77734375" style="13" customWidth="1"/>
    <col min="8223" max="8447" width="8.88671875" style="13"/>
    <col min="8448" max="8448" width="10.77734375" style="13" customWidth="1"/>
    <col min="8449" max="8452" width="8.5546875" style="13" customWidth="1"/>
    <col min="8453" max="8454" width="8.109375" style="13" customWidth="1"/>
    <col min="8455" max="8460" width="8.5546875" style="13" customWidth="1"/>
    <col min="8461" max="8461" width="8.109375" style="13" customWidth="1"/>
    <col min="8462" max="8465" width="8.5546875" style="13" customWidth="1"/>
    <col min="8466" max="8466" width="8.109375" style="13" customWidth="1"/>
    <col min="8467" max="8472" width="10.77734375" style="13" customWidth="1"/>
    <col min="8473" max="8473" width="11.33203125" style="13" customWidth="1"/>
    <col min="8474" max="8475" width="10.77734375" style="13" customWidth="1"/>
    <col min="8476" max="8476" width="8.88671875" style="13"/>
    <col min="8477" max="8477" width="6.88671875" style="13" customWidth="1"/>
    <col min="8478" max="8478" width="10.77734375" style="13" customWidth="1"/>
    <col min="8479" max="8703" width="8.88671875" style="13"/>
    <col min="8704" max="8704" width="10.77734375" style="13" customWidth="1"/>
    <col min="8705" max="8708" width="8.5546875" style="13" customWidth="1"/>
    <col min="8709" max="8710" width="8.109375" style="13" customWidth="1"/>
    <col min="8711" max="8716" width="8.5546875" style="13" customWidth="1"/>
    <col min="8717" max="8717" width="8.109375" style="13" customWidth="1"/>
    <col min="8718" max="8721" width="8.5546875" style="13" customWidth="1"/>
    <col min="8722" max="8722" width="8.109375" style="13" customWidth="1"/>
    <col min="8723" max="8728" width="10.77734375" style="13" customWidth="1"/>
    <col min="8729" max="8729" width="11.33203125" style="13" customWidth="1"/>
    <col min="8730" max="8731" width="10.77734375" style="13" customWidth="1"/>
    <col min="8732" max="8732" width="8.88671875" style="13"/>
    <col min="8733" max="8733" width="6.88671875" style="13" customWidth="1"/>
    <col min="8734" max="8734" width="10.77734375" style="13" customWidth="1"/>
    <col min="8735" max="8959" width="8.88671875" style="13"/>
    <col min="8960" max="8960" width="10.77734375" style="13" customWidth="1"/>
    <col min="8961" max="8964" width="8.5546875" style="13" customWidth="1"/>
    <col min="8965" max="8966" width="8.109375" style="13" customWidth="1"/>
    <col min="8967" max="8972" width="8.5546875" style="13" customWidth="1"/>
    <col min="8973" max="8973" width="8.109375" style="13" customWidth="1"/>
    <col min="8974" max="8977" width="8.5546875" style="13" customWidth="1"/>
    <col min="8978" max="8978" width="8.109375" style="13" customWidth="1"/>
    <col min="8979" max="8984" width="10.77734375" style="13" customWidth="1"/>
    <col min="8985" max="8985" width="11.33203125" style="13" customWidth="1"/>
    <col min="8986" max="8987" width="10.77734375" style="13" customWidth="1"/>
    <col min="8988" max="8988" width="8.88671875" style="13"/>
    <col min="8989" max="8989" width="6.88671875" style="13" customWidth="1"/>
    <col min="8990" max="8990" width="10.77734375" style="13" customWidth="1"/>
    <col min="8991" max="9215" width="8.88671875" style="13"/>
    <col min="9216" max="9216" width="10.77734375" style="13" customWidth="1"/>
    <col min="9217" max="9220" width="8.5546875" style="13" customWidth="1"/>
    <col min="9221" max="9222" width="8.109375" style="13" customWidth="1"/>
    <col min="9223" max="9228" width="8.5546875" style="13" customWidth="1"/>
    <col min="9229" max="9229" width="8.109375" style="13" customWidth="1"/>
    <col min="9230" max="9233" width="8.5546875" style="13" customWidth="1"/>
    <col min="9234" max="9234" width="8.109375" style="13" customWidth="1"/>
    <col min="9235" max="9240" width="10.77734375" style="13" customWidth="1"/>
    <col min="9241" max="9241" width="11.33203125" style="13" customWidth="1"/>
    <col min="9242" max="9243" width="10.77734375" style="13" customWidth="1"/>
    <col min="9244" max="9244" width="8.88671875" style="13"/>
    <col min="9245" max="9245" width="6.88671875" style="13" customWidth="1"/>
    <col min="9246" max="9246" width="10.77734375" style="13" customWidth="1"/>
    <col min="9247" max="9471" width="8.88671875" style="13"/>
    <col min="9472" max="9472" width="10.77734375" style="13" customWidth="1"/>
    <col min="9473" max="9476" width="8.5546875" style="13" customWidth="1"/>
    <col min="9477" max="9478" width="8.109375" style="13" customWidth="1"/>
    <col min="9479" max="9484" width="8.5546875" style="13" customWidth="1"/>
    <col min="9485" max="9485" width="8.109375" style="13" customWidth="1"/>
    <col min="9486" max="9489" width="8.5546875" style="13" customWidth="1"/>
    <col min="9490" max="9490" width="8.109375" style="13" customWidth="1"/>
    <col min="9491" max="9496" width="10.77734375" style="13" customWidth="1"/>
    <col min="9497" max="9497" width="11.33203125" style="13" customWidth="1"/>
    <col min="9498" max="9499" width="10.77734375" style="13" customWidth="1"/>
    <col min="9500" max="9500" width="8.88671875" style="13"/>
    <col min="9501" max="9501" width="6.88671875" style="13" customWidth="1"/>
    <col min="9502" max="9502" width="10.77734375" style="13" customWidth="1"/>
    <col min="9503" max="9727" width="8.88671875" style="13"/>
    <col min="9728" max="9728" width="10.77734375" style="13" customWidth="1"/>
    <col min="9729" max="9732" width="8.5546875" style="13" customWidth="1"/>
    <col min="9733" max="9734" width="8.109375" style="13" customWidth="1"/>
    <col min="9735" max="9740" width="8.5546875" style="13" customWidth="1"/>
    <col min="9741" max="9741" width="8.109375" style="13" customWidth="1"/>
    <col min="9742" max="9745" width="8.5546875" style="13" customWidth="1"/>
    <col min="9746" max="9746" width="8.109375" style="13" customWidth="1"/>
    <col min="9747" max="9752" width="10.77734375" style="13" customWidth="1"/>
    <col min="9753" max="9753" width="11.33203125" style="13" customWidth="1"/>
    <col min="9754" max="9755" width="10.77734375" style="13" customWidth="1"/>
    <col min="9756" max="9756" width="8.88671875" style="13"/>
    <col min="9757" max="9757" width="6.88671875" style="13" customWidth="1"/>
    <col min="9758" max="9758" width="10.77734375" style="13" customWidth="1"/>
    <col min="9759" max="9983" width="8.88671875" style="13"/>
    <col min="9984" max="9984" width="10.77734375" style="13" customWidth="1"/>
    <col min="9985" max="9988" width="8.5546875" style="13" customWidth="1"/>
    <col min="9989" max="9990" width="8.109375" style="13" customWidth="1"/>
    <col min="9991" max="9996" width="8.5546875" style="13" customWidth="1"/>
    <col min="9997" max="9997" width="8.109375" style="13" customWidth="1"/>
    <col min="9998" max="10001" width="8.5546875" style="13" customWidth="1"/>
    <col min="10002" max="10002" width="8.109375" style="13" customWidth="1"/>
    <col min="10003" max="10008" width="10.77734375" style="13" customWidth="1"/>
    <col min="10009" max="10009" width="11.33203125" style="13" customWidth="1"/>
    <col min="10010" max="10011" width="10.77734375" style="13" customWidth="1"/>
    <col min="10012" max="10012" width="8.88671875" style="13"/>
    <col min="10013" max="10013" width="6.88671875" style="13" customWidth="1"/>
    <col min="10014" max="10014" width="10.77734375" style="13" customWidth="1"/>
    <col min="10015" max="10239" width="8.88671875" style="13"/>
    <col min="10240" max="10240" width="10.77734375" style="13" customWidth="1"/>
    <col min="10241" max="10244" width="8.5546875" style="13" customWidth="1"/>
    <col min="10245" max="10246" width="8.109375" style="13" customWidth="1"/>
    <col min="10247" max="10252" width="8.5546875" style="13" customWidth="1"/>
    <col min="10253" max="10253" width="8.109375" style="13" customWidth="1"/>
    <col min="10254" max="10257" width="8.5546875" style="13" customWidth="1"/>
    <col min="10258" max="10258" width="8.109375" style="13" customWidth="1"/>
    <col min="10259" max="10264" width="10.77734375" style="13" customWidth="1"/>
    <col min="10265" max="10265" width="11.33203125" style="13" customWidth="1"/>
    <col min="10266" max="10267" width="10.77734375" style="13" customWidth="1"/>
    <col min="10268" max="10268" width="8.88671875" style="13"/>
    <col min="10269" max="10269" width="6.88671875" style="13" customWidth="1"/>
    <col min="10270" max="10270" width="10.77734375" style="13" customWidth="1"/>
    <col min="10271" max="10495" width="8.88671875" style="13"/>
    <col min="10496" max="10496" width="10.77734375" style="13" customWidth="1"/>
    <col min="10497" max="10500" width="8.5546875" style="13" customWidth="1"/>
    <col min="10501" max="10502" width="8.109375" style="13" customWidth="1"/>
    <col min="10503" max="10508" width="8.5546875" style="13" customWidth="1"/>
    <col min="10509" max="10509" width="8.109375" style="13" customWidth="1"/>
    <col min="10510" max="10513" width="8.5546875" style="13" customWidth="1"/>
    <col min="10514" max="10514" width="8.109375" style="13" customWidth="1"/>
    <col min="10515" max="10520" width="10.77734375" style="13" customWidth="1"/>
    <col min="10521" max="10521" width="11.33203125" style="13" customWidth="1"/>
    <col min="10522" max="10523" width="10.77734375" style="13" customWidth="1"/>
    <col min="10524" max="10524" width="8.88671875" style="13"/>
    <col min="10525" max="10525" width="6.88671875" style="13" customWidth="1"/>
    <col min="10526" max="10526" width="10.77734375" style="13" customWidth="1"/>
    <col min="10527" max="10751" width="8.88671875" style="13"/>
    <col min="10752" max="10752" width="10.77734375" style="13" customWidth="1"/>
    <col min="10753" max="10756" width="8.5546875" style="13" customWidth="1"/>
    <col min="10757" max="10758" width="8.109375" style="13" customWidth="1"/>
    <col min="10759" max="10764" width="8.5546875" style="13" customWidth="1"/>
    <col min="10765" max="10765" width="8.109375" style="13" customWidth="1"/>
    <col min="10766" max="10769" width="8.5546875" style="13" customWidth="1"/>
    <col min="10770" max="10770" width="8.109375" style="13" customWidth="1"/>
    <col min="10771" max="10776" width="10.77734375" style="13" customWidth="1"/>
    <col min="10777" max="10777" width="11.33203125" style="13" customWidth="1"/>
    <col min="10778" max="10779" width="10.77734375" style="13" customWidth="1"/>
    <col min="10780" max="10780" width="8.88671875" style="13"/>
    <col min="10781" max="10781" width="6.88671875" style="13" customWidth="1"/>
    <col min="10782" max="10782" width="10.77734375" style="13" customWidth="1"/>
    <col min="10783" max="11007" width="8.88671875" style="13"/>
    <col min="11008" max="11008" width="10.77734375" style="13" customWidth="1"/>
    <col min="11009" max="11012" width="8.5546875" style="13" customWidth="1"/>
    <col min="11013" max="11014" width="8.109375" style="13" customWidth="1"/>
    <col min="11015" max="11020" width="8.5546875" style="13" customWidth="1"/>
    <col min="11021" max="11021" width="8.109375" style="13" customWidth="1"/>
    <col min="11022" max="11025" width="8.5546875" style="13" customWidth="1"/>
    <col min="11026" max="11026" width="8.109375" style="13" customWidth="1"/>
    <col min="11027" max="11032" width="10.77734375" style="13" customWidth="1"/>
    <col min="11033" max="11033" width="11.33203125" style="13" customWidth="1"/>
    <col min="11034" max="11035" width="10.77734375" style="13" customWidth="1"/>
    <col min="11036" max="11036" width="8.88671875" style="13"/>
    <col min="11037" max="11037" width="6.88671875" style="13" customWidth="1"/>
    <col min="11038" max="11038" width="10.77734375" style="13" customWidth="1"/>
    <col min="11039" max="11263" width="8.88671875" style="13"/>
    <col min="11264" max="11264" width="10.77734375" style="13" customWidth="1"/>
    <col min="11265" max="11268" width="8.5546875" style="13" customWidth="1"/>
    <col min="11269" max="11270" width="8.109375" style="13" customWidth="1"/>
    <col min="11271" max="11276" width="8.5546875" style="13" customWidth="1"/>
    <col min="11277" max="11277" width="8.109375" style="13" customWidth="1"/>
    <col min="11278" max="11281" width="8.5546875" style="13" customWidth="1"/>
    <col min="11282" max="11282" width="8.109375" style="13" customWidth="1"/>
    <col min="11283" max="11288" width="10.77734375" style="13" customWidth="1"/>
    <col min="11289" max="11289" width="11.33203125" style="13" customWidth="1"/>
    <col min="11290" max="11291" width="10.77734375" style="13" customWidth="1"/>
    <col min="11292" max="11292" width="8.88671875" style="13"/>
    <col min="11293" max="11293" width="6.88671875" style="13" customWidth="1"/>
    <col min="11294" max="11294" width="10.77734375" style="13" customWidth="1"/>
    <col min="11295" max="11519" width="8.88671875" style="13"/>
    <col min="11520" max="11520" width="10.77734375" style="13" customWidth="1"/>
    <col min="11521" max="11524" width="8.5546875" style="13" customWidth="1"/>
    <col min="11525" max="11526" width="8.109375" style="13" customWidth="1"/>
    <col min="11527" max="11532" width="8.5546875" style="13" customWidth="1"/>
    <col min="11533" max="11533" width="8.109375" style="13" customWidth="1"/>
    <col min="11534" max="11537" width="8.5546875" style="13" customWidth="1"/>
    <col min="11538" max="11538" width="8.109375" style="13" customWidth="1"/>
    <col min="11539" max="11544" width="10.77734375" style="13" customWidth="1"/>
    <col min="11545" max="11545" width="11.33203125" style="13" customWidth="1"/>
    <col min="11546" max="11547" width="10.77734375" style="13" customWidth="1"/>
    <col min="11548" max="11548" width="8.88671875" style="13"/>
    <col min="11549" max="11549" width="6.88671875" style="13" customWidth="1"/>
    <col min="11550" max="11550" width="10.77734375" style="13" customWidth="1"/>
    <col min="11551" max="11775" width="8.88671875" style="13"/>
    <col min="11776" max="11776" width="10.77734375" style="13" customWidth="1"/>
    <col min="11777" max="11780" width="8.5546875" style="13" customWidth="1"/>
    <col min="11781" max="11782" width="8.109375" style="13" customWidth="1"/>
    <col min="11783" max="11788" width="8.5546875" style="13" customWidth="1"/>
    <col min="11789" max="11789" width="8.109375" style="13" customWidth="1"/>
    <col min="11790" max="11793" width="8.5546875" style="13" customWidth="1"/>
    <col min="11794" max="11794" width="8.109375" style="13" customWidth="1"/>
    <col min="11795" max="11800" width="10.77734375" style="13" customWidth="1"/>
    <col min="11801" max="11801" width="11.33203125" style="13" customWidth="1"/>
    <col min="11802" max="11803" width="10.77734375" style="13" customWidth="1"/>
    <col min="11804" max="11804" width="8.88671875" style="13"/>
    <col min="11805" max="11805" width="6.88671875" style="13" customWidth="1"/>
    <col min="11806" max="11806" width="10.77734375" style="13" customWidth="1"/>
    <col min="11807" max="12031" width="8.88671875" style="13"/>
    <col min="12032" max="12032" width="10.77734375" style="13" customWidth="1"/>
    <col min="12033" max="12036" width="8.5546875" style="13" customWidth="1"/>
    <col min="12037" max="12038" width="8.109375" style="13" customWidth="1"/>
    <col min="12039" max="12044" width="8.5546875" style="13" customWidth="1"/>
    <col min="12045" max="12045" width="8.109375" style="13" customWidth="1"/>
    <col min="12046" max="12049" width="8.5546875" style="13" customWidth="1"/>
    <col min="12050" max="12050" width="8.109375" style="13" customWidth="1"/>
    <col min="12051" max="12056" width="10.77734375" style="13" customWidth="1"/>
    <col min="12057" max="12057" width="11.33203125" style="13" customWidth="1"/>
    <col min="12058" max="12059" width="10.77734375" style="13" customWidth="1"/>
    <col min="12060" max="12060" width="8.88671875" style="13"/>
    <col min="12061" max="12061" width="6.88671875" style="13" customWidth="1"/>
    <col min="12062" max="12062" width="10.77734375" style="13" customWidth="1"/>
    <col min="12063" max="12287" width="8.88671875" style="13"/>
    <col min="12288" max="12288" width="10.77734375" style="13" customWidth="1"/>
    <col min="12289" max="12292" width="8.5546875" style="13" customWidth="1"/>
    <col min="12293" max="12294" width="8.109375" style="13" customWidth="1"/>
    <col min="12295" max="12300" width="8.5546875" style="13" customWidth="1"/>
    <col min="12301" max="12301" width="8.109375" style="13" customWidth="1"/>
    <col min="12302" max="12305" width="8.5546875" style="13" customWidth="1"/>
    <col min="12306" max="12306" width="8.109375" style="13" customWidth="1"/>
    <col min="12307" max="12312" width="10.77734375" style="13" customWidth="1"/>
    <col min="12313" max="12313" width="11.33203125" style="13" customWidth="1"/>
    <col min="12314" max="12315" width="10.77734375" style="13" customWidth="1"/>
    <col min="12316" max="12316" width="8.88671875" style="13"/>
    <col min="12317" max="12317" width="6.88671875" style="13" customWidth="1"/>
    <col min="12318" max="12318" width="10.77734375" style="13" customWidth="1"/>
    <col min="12319" max="12543" width="8.88671875" style="13"/>
    <col min="12544" max="12544" width="10.77734375" style="13" customWidth="1"/>
    <col min="12545" max="12548" width="8.5546875" style="13" customWidth="1"/>
    <col min="12549" max="12550" width="8.109375" style="13" customWidth="1"/>
    <col min="12551" max="12556" width="8.5546875" style="13" customWidth="1"/>
    <col min="12557" max="12557" width="8.109375" style="13" customWidth="1"/>
    <col min="12558" max="12561" width="8.5546875" style="13" customWidth="1"/>
    <col min="12562" max="12562" width="8.109375" style="13" customWidth="1"/>
    <col min="12563" max="12568" width="10.77734375" style="13" customWidth="1"/>
    <col min="12569" max="12569" width="11.33203125" style="13" customWidth="1"/>
    <col min="12570" max="12571" width="10.77734375" style="13" customWidth="1"/>
    <col min="12572" max="12572" width="8.88671875" style="13"/>
    <col min="12573" max="12573" width="6.88671875" style="13" customWidth="1"/>
    <col min="12574" max="12574" width="10.77734375" style="13" customWidth="1"/>
    <col min="12575" max="12799" width="8.88671875" style="13"/>
    <col min="12800" max="12800" width="10.77734375" style="13" customWidth="1"/>
    <col min="12801" max="12804" width="8.5546875" style="13" customWidth="1"/>
    <col min="12805" max="12806" width="8.109375" style="13" customWidth="1"/>
    <col min="12807" max="12812" width="8.5546875" style="13" customWidth="1"/>
    <col min="12813" max="12813" width="8.109375" style="13" customWidth="1"/>
    <col min="12814" max="12817" width="8.5546875" style="13" customWidth="1"/>
    <col min="12818" max="12818" width="8.109375" style="13" customWidth="1"/>
    <col min="12819" max="12824" width="10.77734375" style="13" customWidth="1"/>
    <col min="12825" max="12825" width="11.33203125" style="13" customWidth="1"/>
    <col min="12826" max="12827" width="10.77734375" style="13" customWidth="1"/>
    <col min="12828" max="12828" width="8.88671875" style="13"/>
    <col min="12829" max="12829" width="6.88671875" style="13" customWidth="1"/>
    <col min="12830" max="12830" width="10.77734375" style="13" customWidth="1"/>
    <col min="12831" max="13055" width="8.88671875" style="13"/>
    <col min="13056" max="13056" width="10.77734375" style="13" customWidth="1"/>
    <col min="13057" max="13060" width="8.5546875" style="13" customWidth="1"/>
    <col min="13061" max="13062" width="8.109375" style="13" customWidth="1"/>
    <col min="13063" max="13068" width="8.5546875" style="13" customWidth="1"/>
    <col min="13069" max="13069" width="8.109375" style="13" customWidth="1"/>
    <col min="13070" max="13073" width="8.5546875" style="13" customWidth="1"/>
    <col min="13074" max="13074" width="8.109375" style="13" customWidth="1"/>
    <col min="13075" max="13080" width="10.77734375" style="13" customWidth="1"/>
    <col min="13081" max="13081" width="11.33203125" style="13" customWidth="1"/>
    <col min="13082" max="13083" width="10.77734375" style="13" customWidth="1"/>
    <col min="13084" max="13084" width="8.88671875" style="13"/>
    <col min="13085" max="13085" width="6.88671875" style="13" customWidth="1"/>
    <col min="13086" max="13086" width="10.77734375" style="13" customWidth="1"/>
    <col min="13087" max="13311" width="8.88671875" style="13"/>
    <col min="13312" max="13312" width="10.77734375" style="13" customWidth="1"/>
    <col min="13313" max="13316" width="8.5546875" style="13" customWidth="1"/>
    <col min="13317" max="13318" width="8.109375" style="13" customWidth="1"/>
    <col min="13319" max="13324" width="8.5546875" style="13" customWidth="1"/>
    <col min="13325" max="13325" width="8.109375" style="13" customWidth="1"/>
    <col min="13326" max="13329" width="8.5546875" style="13" customWidth="1"/>
    <col min="13330" max="13330" width="8.109375" style="13" customWidth="1"/>
    <col min="13331" max="13336" width="10.77734375" style="13" customWidth="1"/>
    <col min="13337" max="13337" width="11.33203125" style="13" customWidth="1"/>
    <col min="13338" max="13339" width="10.77734375" style="13" customWidth="1"/>
    <col min="13340" max="13340" width="8.88671875" style="13"/>
    <col min="13341" max="13341" width="6.88671875" style="13" customWidth="1"/>
    <col min="13342" max="13342" width="10.77734375" style="13" customWidth="1"/>
    <col min="13343" max="13567" width="8.88671875" style="13"/>
    <col min="13568" max="13568" width="10.77734375" style="13" customWidth="1"/>
    <col min="13569" max="13572" width="8.5546875" style="13" customWidth="1"/>
    <col min="13573" max="13574" width="8.109375" style="13" customWidth="1"/>
    <col min="13575" max="13580" width="8.5546875" style="13" customWidth="1"/>
    <col min="13581" max="13581" width="8.109375" style="13" customWidth="1"/>
    <col min="13582" max="13585" width="8.5546875" style="13" customWidth="1"/>
    <col min="13586" max="13586" width="8.109375" style="13" customWidth="1"/>
    <col min="13587" max="13592" width="10.77734375" style="13" customWidth="1"/>
    <col min="13593" max="13593" width="11.33203125" style="13" customWidth="1"/>
    <col min="13594" max="13595" width="10.77734375" style="13" customWidth="1"/>
    <col min="13596" max="13596" width="8.88671875" style="13"/>
    <col min="13597" max="13597" width="6.88671875" style="13" customWidth="1"/>
    <col min="13598" max="13598" width="10.77734375" style="13" customWidth="1"/>
    <col min="13599" max="13823" width="8.88671875" style="13"/>
    <col min="13824" max="13824" width="10.77734375" style="13" customWidth="1"/>
    <col min="13825" max="13828" width="8.5546875" style="13" customWidth="1"/>
    <col min="13829" max="13830" width="8.109375" style="13" customWidth="1"/>
    <col min="13831" max="13836" width="8.5546875" style="13" customWidth="1"/>
    <col min="13837" max="13837" width="8.109375" style="13" customWidth="1"/>
    <col min="13838" max="13841" width="8.5546875" style="13" customWidth="1"/>
    <col min="13842" max="13842" width="8.109375" style="13" customWidth="1"/>
    <col min="13843" max="13848" width="10.77734375" style="13" customWidth="1"/>
    <col min="13849" max="13849" width="11.33203125" style="13" customWidth="1"/>
    <col min="13850" max="13851" width="10.77734375" style="13" customWidth="1"/>
    <col min="13852" max="13852" width="8.88671875" style="13"/>
    <col min="13853" max="13853" width="6.88671875" style="13" customWidth="1"/>
    <col min="13854" max="13854" width="10.77734375" style="13" customWidth="1"/>
    <col min="13855" max="14079" width="8.88671875" style="13"/>
    <col min="14080" max="14080" width="10.77734375" style="13" customWidth="1"/>
    <col min="14081" max="14084" width="8.5546875" style="13" customWidth="1"/>
    <col min="14085" max="14086" width="8.109375" style="13" customWidth="1"/>
    <col min="14087" max="14092" width="8.5546875" style="13" customWidth="1"/>
    <col min="14093" max="14093" width="8.109375" style="13" customWidth="1"/>
    <col min="14094" max="14097" width="8.5546875" style="13" customWidth="1"/>
    <col min="14098" max="14098" width="8.109375" style="13" customWidth="1"/>
    <col min="14099" max="14104" width="10.77734375" style="13" customWidth="1"/>
    <col min="14105" max="14105" width="11.33203125" style="13" customWidth="1"/>
    <col min="14106" max="14107" width="10.77734375" style="13" customWidth="1"/>
    <col min="14108" max="14108" width="8.88671875" style="13"/>
    <col min="14109" max="14109" width="6.88671875" style="13" customWidth="1"/>
    <col min="14110" max="14110" width="10.77734375" style="13" customWidth="1"/>
    <col min="14111" max="14335" width="8.88671875" style="13"/>
    <col min="14336" max="14336" width="10.77734375" style="13" customWidth="1"/>
    <col min="14337" max="14340" width="8.5546875" style="13" customWidth="1"/>
    <col min="14341" max="14342" width="8.109375" style="13" customWidth="1"/>
    <col min="14343" max="14348" width="8.5546875" style="13" customWidth="1"/>
    <col min="14349" max="14349" width="8.109375" style="13" customWidth="1"/>
    <col min="14350" max="14353" width="8.5546875" style="13" customWidth="1"/>
    <col min="14354" max="14354" width="8.109375" style="13" customWidth="1"/>
    <col min="14355" max="14360" width="10.77734375" style="13" customWidth="1"/>
    <col min="14361" max="14361" width="11.33203125" style="13" customWidth="1"/>
    <col min="14362" max="14363" width="10.77734375" style="13" customWidth="1"/>
    <col min="14364" max="14364" width="8.88671875" style="13"/>
    <col min="14365" max="14365" width="6.88671875" style="13" customWidth="1"/>
    <col min="14366" max="14366" width="10.77734375" style="13" customWidth="1"/>
    <col min="14367" max="14591" width="8.88671875" style="13"/>
    <col min="14592" max="14592" width="10.77734375" style="13" customWidth="1"/>
    <col min="14593" max="14596" width="8.5546875" style="13" customWidth="1"/>
    <col min="14597" max="14598" width="8.109375" style="13" customWidth="1"/>
    <col min="14599" max="14604" width="8.5546875" style="13" customWidth="1"/>
    <col min="14605" max="14605" width="8.109375" style="13" customWidth="1"/>
    <col min="14606" max="14609" width="8.5546875" style="13" customWidth="1"/>
    <col min="14610" max="14610" width="8.109375" style="13" customWidth="1"/>
    <col min="14611" max="14616" width="10.77734375" style="13" customWidth="1"/>
    <col min="14617" max="14617" width="11.33203125" style="13" customWidth="1"/>
    <col min="14618" max="14619" width="10.77734375" style="13" customWidth="1"/>
    <col min="14620" max="14620" width="8.88671875" style="13"/>
    <col min="14621" max="14621" width="6.88671875" style="13" customWidth="1"/>
    <col min="14622" max="14622" width="10.77734375" style="13" customWidth="1"/>
    <col min="14623" max="14847" width="8.88671875" style="13"/>
    <col min="14848" max="14848" width="10.77734375" style="13" customWidth="1"/>
    <col min="14849" max="14852" width="8.5546875" style="13" customWidth="1"/>
    <col min="14853" max="14854" width="8.109375" style="13" customWidth="1"/>
    <col min="14855" max="14860" width="8.5546875" style="13" customWidth="1"/>
    <col min="14861" max="14861" width="8.109375" style="13" customWidth="1"/>
    <col min="14862" max="14865" width="8.5546875" style="13" customWidth="1"/>
    <col min="14866" max="14866" width="8.109375" style="13" customWidth="1"/>
    <col min="14867" max="14872" width="10.77734375" style="13" customWidth="1"/>
    <col min="14873" max="14873" width="11.33203125" style="13" customWidth="1"/>
    <col min="14874" max="14875" width="10.77734375" style="13" customWidth="1"/>
    <col min="14876" max="14876" width="8.88671875" style="13"/>
    <col min="14877" max="14877" width="6.88671875" style="13" customWidth="1"/>
    <col min="14878" max="14878" width="10.77734375" style="13" customWidth="1"/>
    <col min="14879" max="15103" width="8.88671875" style="13"/>
    <col min="15104" max="15104" width="10.77734375" style="13" customWidth="1"/>
    <col min="15105" max="15108" width="8.5546875" style="13" customWidth="1"/>
    <col min="15109" max="15110" width="8.109375" style="13" customWidth="1"/>
    <col min="15111" max="15116" width="8.5546875" style="13" customWidth="1"/>
    <col min="15117" max="15117" width="8.109375" style="13" customWidth="1"/>
    <col min="15118" max="15121" width="8.5546875" style="13" customWidth="1"/>
    <col min="15122" max="15122" width="8.109375" style="13" customWidth="1"/>
    <col min="15123" max="15128" width="10.77734375" style="13" customWidth="1"/>
    <col min="15129" max="15129" width="11.33203125" style="13" customWidth="1"/>
    <col min="15130" max="15131" width="10.77734375" style="13" customWidth="1"/>
    <col min="15132" max="15132" width="8.88671875" style="13"/>
    <col min="15133" max="15133" width="6.88671875" style="13" customWidth="1"/>
    <col min="15134" max="15134" width="10.77734375" style="13" customWidth="1"/>
    <col min="15135" max="15359" width="8.88671875" style="13"/>
    <col min="15360" max="15360" width="10.77734375" style="13" customWidth="1"/>
    <col min="15361" max="15364" width="8.5546875" style="13" customWidth="1"/>
    <col min="15365" max="15366" width="8.109375" style="13" customWidth="1"/>
    <col min="15367" max="15372" width="8.5546875" style="13" customWidth="1"/>
    <col min="15373" max="15373" width="8.109375" style="13" customWidth="1"/>
    <col min="15374" max="15377" width="8.5546875" style="13" customWidth="1"/>
    <col min="15378" max="15378" width="8.109375" style="13" customWidth="1"/>
    <col min="15379" max="15384" width="10.77734375" style="13" customWidth="1"/>
    <col min="15385" max="15385" width="11.33203125" style="13" customWidth="1"/>
    <col min="15386" max="15387" width="10.77734375" style="13" customWidth="1"/>
    <col min="15388" max="15388" width="8.88671875" style="13"/>
    <col min="15389" max="15389" width="6.88671875" style="13" customWidth="1"/>
    <col min="15390" max="15390" width="10.77734375" style="13" customWidth="1"/>
    <col min="15391" max="15615" width="8.88671875" style="13"/>
    <col min="15616" max="15616" width="10.77734375" style="13" customWidth="1"/>
    <col min="15617" max="15620" width="8.5546875" style="13" customWidth="1"/>
    <col min="15621" max="15622" width="8.109375" style="13" customWidth="1"/>
    <col min="15623" max="15628" width="8.5546875" style="13" customWidth="1"/>
    <col min="15629" max="15629" width="8.109375" style="13" customWidth="1"/>
    <col min="15630" max="15633" width="8.5546875" style="13" customWidth="1"/>
    <col min="15634" max="15634" width="8.109375" style="13" customWidth="1"/>
    <col min="15635" max="15640" width="10.77734375" style="13" customWidth="1"/>
    <col min="15641" max="15641" width="11.33203125" style="13" customWidth="1"/>
    <col min="15642" max="15643" width="10.77734375" style="13" customWidth="1"/>
    <col min="15644" max="15644" width="8.88671875" style="13"/>
    <col min="15645" max="15645" width="6.88671875" style="13" customWidth="1"/>
    <col min="15646" max="15646" width="10.77734375" style="13" customWidth="1"/>
    <col min="15647" max="15871" width="8.88671875" style="13"/>
    <col min="15872" max="15872" width="10.77734375" style="13" customWidth="1"/>
    <col min="15873" max="15876" width="8.5546875" style="13" customWidth="1"/>
    <col min="15877" max="15878" width="8.109375" style="13" customWidth="1"/>
    <col min="15879" max="15884" width="8.5546875" style="13" customWidth="1"/>
    <col min="15885" max="15885" width="8.109375" style="13" customWidth="1"/>
    <col min="15886" max="15889" width="8.5546875" style="13" customWidth="1"/>
    <col min="15890" max="15890" width="8.109375" style="13" customWidth="1"/>
    <col min="15891" max="15896" width="10.77734375" style="13" customWidth="1"/>
    <col min="15897" max="15897" width="11.33203125" style="13" customWidth="1"/>
    <col min="15898" max="15899" width="10.77734375" style="13" customWidth="1"/>
    <col min="15900" max="15900" width="8.88671875" style="13"/>
    <col min="15901" max="15901" width="6.88671875" style="13" customWidth="1"/>
    <col min="15902" max="15902" width="10.77734375" style="13" customWidth="1"/>
    <col min="15903" max="16127" width="8.88671875" style="13"/>
    <col min="16128" max="16128" width="10.77734375" style="13" customWidth="1"/>
    <col min="16129" max="16132" width="8.5546875" style="13" customWidth="1"/>
    <col min="16133" max="16134" width="8.109375" style="13" customWidth="1"/>
    <col min="16135" max="16140" width="8.5546875" style="13" customWidth="1"/>
    <col min="16141" max="16141" width="8.109375" style="13" customWidth="1"/>
    <col min="16142" max="16145" width="8.5546875" style="13" customWidth="1"/>
    <col min="16146" max="16146" width="8.109375" style="13" customWidth="1"/>
    <col min="16147" max="16152" width="10.77734375" style="13" customWidth="1"/>
    <col min="16153" max="16153" width="11.33203125" style="13" customWidth="1"/>
    <col min="16154" max="16155" width="10.77734375" style="13" customWidth="1"/>
    <col min="16156" max="16156" width="8.88671875" style="13"/>
    <col min="16157" max="16157" width="6.88671875" style="13" customWidth="1"/>
    <col min="16158" max="16158" width="10.77734375" style="13" customWidth="1"/>
    <col min="16159" max="16384" width="8.88671875" style="13"/>
  </cols>
  <sheetData>
    <row r="1" spans="1:37" s="134" customFormat="1" ht="27.95" customHeight="1">
      <c r="A1" s="134" t="s">
        <v>546</v>
      </c>
      <c r="I1" s="135" t="s">
        <v>547</v>
      </c>
      <c r="J1" s="134" t="s">
        <v>548</v>
      </c>
      <c r="T1" s="135" t="s">
        <v>549</v>
      </c>
      <c r="U1" s="134" t="s">
        <v>550</v>
      </c>
      <c r="AB1" s="135" t="s">
        <v>551</v>
      </c>
      <c r="AC1" s="134" t="s">
        <v>552</v>
      </c>
      <c r="AK1" s="135" t="s">
        <v>553</v>
      </c>
    </row>
    <row r="2" spans="1:37" s="91" customFormat="1" ht="30" customHeight="1">
      <c r="A2" s="450" t="s">
        <v>477</v>
      </c>
      <c r="B2" s="450"/>
      <c r="C2" s="450"/>
      <c r="D2" s="450"/>
      <c r="E2" s="450"/>
      <c r="F2" s="450"/>
      <c r="G2" s="450"/>
      <c r="H2" s="450"/>
      <c r="I2" s="450"/>
      <c r="J2" s="450" t="s">
        <v>478</v>
      </c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 t="s">
        <v>479</v>
      </c>
      <c r="V2" s="450"/>
      <c r="W2" s="450"/>
      <c r="X2" s="450"/>
      <c r="Y2" s="450"/>
      <c r="Z2" s="450"/>
      <c r="AA2" s="450"/>
      <c r="AB2" s="450"/>
      <c r="AC2" s="450" t="s">
        <v>480</v>
      </c>
      <c r="AD2" s="450"/>
      <c r="AE2" s="450"/>
      <c r="AF2" s="450"/>
      <c r="AG2" s="450"/>
      <c r="AH2" s="450"/>
      <c r="AI2" s="450"/>
      <c r="AJ2" s="450"/>
      <c r="AK2" s="450"/>
    </row>
    <row r="3" spans="1:37" s="92" customFormat="1" ht="39.950000000000003" customHeight="1">
      <c r="A3" s="451" t="s">
        <v>100</v>
      </c>
      <c r="B3" s="451"/>
      <c r="C3" s="451"/>
      <c r="D3" s="451"/>
      <c r="E3" s="451"/>
      <c r="F3" s="451"/>
      <c r="G3" s="451"/>
      <c r="H3" s="451"/>
      <c r="I3" s="451"/>
      <c r="J3" s="451" t="s">
        <v>448</v>
      </c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 t="s">
        <v>448</v>
      </c>
      <c r="V3" s="451"/>
      <c r="W3" s="451"/>
      <c r="X3" s="451"/>
      <c r="Y3" s="451"/>
      <c r="Z3" s="451"/>
      <c r="AA3" s="451"/>
      <c r="AB3" s="451"/>
      <c r="AC3" s="451" t="s">
        <v>448</v>
      </c>
      <c r="AD3" s="451"/>
      <c r="AE3" s="451"/>
      <c r="AF3" s="451"/>
      <c r="AG3" s="451"/>
      <c r="AH3" s="451"/>
      <c r="AI3" s="451"/>
      <c r="AJ3" s="451"/>
      <c r="AK3" s="451"/>
    </row>
    <row r="4" spans="1:37" s="80" customFormat="1" ht="19.5" customHeight="1">
      <c r="A4" s="79" t="s">
        <v>101</v>
      </c>
      <c r="I4" s="81" t="s">
        <v>102</v>
      </c>
      <c r="J4" s="79" t="s">
        <v>101</v>
      </c>
      <c r="T4" s="81" t="s">
        <v>102</v>
      </c>
      <c r="U4" s="79" t="s">
        <v>101</v>
      </c>
      <c r="V4" s="93"/>
      <c r="W4" s="93"/>
      <c r="X4" s="93"/>
      <c r="Y4" s="93"/>
      <c r="Z4" s="93"/>
      <c r="AA4" s="93"/>
      <c r="AB4" s="81" t="s">
        <v>102</v>
      </c>
      <c r="AC4" s="79" t="s">
        <v>101</v>
      </c>
      <c r="AD4" s="46"/>
      <c r="AE4" s="46"/>
      <c r="AF4" s="46"/>
      <c r="AG4" s="46"/>
      <c r="AH4" s="46"/>
      <c r="AI4" s="46"/>
      <c r="AJ4" s="46"/>
      <c r="AK4" s="81" t="s">
        <v>102</v>
      </c>
    </row>
    <row r="5" spans="1:37" s="35" customFormat="1" ht="27.75" customHeight="1">
      <c r="A5" s="565" t="s">
        <v>294</v>
      </c>
      <c r="B5" s="569" t="s">
        <v>222</v>
      </c>
      <c r="C5" s="568" t="s">
        <v>375</v>
      </c>
      <c r="D5" s="568"/>
      <c r="E5" s="568"/>
      <c r="F5" s="568"/>
      <c r="G5" s="568"/>
      <c r="H5" s="568"/>
      <c r="I5" s="569"/>
      <c r="J5" s="568" t="s">
        <v>390</v>
      </c>
      <c r="K5" s="568"/>
      <c r="L5" s="568"/>
      <c r="M5" s="448" t="s">
        <v>295</v>
      </c>
      <c r="N5" s="550" t="s">
        <v>391</v>
      </c>
      <c r="O5" s="551"/>
      <c r="P5" s="562" t="s">
        <v>382</v>
      </c>
      <c r="Q5" s="563"/>
      <c r="R5" s="563"/>
      <c r="S5" s="564"/>
      <c r="T5" s="568" t="s">
        <v>103</v>
      </c>
      <c r="U5" s="535" t="s">
        <v>305</v>
      </c>
      <c r="V5" s="545" t="s">
        <v>392</v>
      </c>
      <c r="W5" s="545"/>
      <c r="X5" s="545"/>
      <c r="Y5" s="545"/>
      <c r="Z5" s="546"/>
      <c r="AA5" s="556" t="s">
        <v>396</v>
      </c>
      <c r="AB5" s="557"/>
      <c r="AC5" s="538" t="s">
        <v>392</v>
      </c>
      <c r="AD5" s="539"/>
      <c r="AE5" s="539"/>
      <c r="AF5" s="539"/>
      <c r="AG5" s="540"/>
      <c r="AH5" s="541" t="s">
        <v>389</v>
      </c>
      <c r="AI5" s="542"/>
      <c r="AJ5" s="543"/>
      <c r="AK5" s="547" t="s">
        <v>103</v>
      </c>
    </row>
    <row r="6" spans="1:37" s="35" customFormat="1" ht="24" customHeight="1">
      <c r="A6" s="566"/>
      <c r="B6" s="570"/>
      <c r="C6" s="571"/>
      <c r="D6" s="573" t="s">
        <v>296</v>
      </c>
      <c r="E6" s="568"/>
      <c r="F6" s="573" t="s">
        <v>297</v>
      </c>
      <c r="G6" s="568"/>
      <c r="H6" s="575" t="s">
        <v>376</v>
      </c>
      <c r="I6" s="569"/>
      <c r="J6" s="132"/>
      <c r="K6" s="220" t="s">
        <v>298</v>
      </c>
      <c r="L6" s="130" t="s">
        <v>413</v>
      </c>
      <c r="M6" s="544"/>
      <c r="N6" s="217" t="s">
        <v>379</v>
      </c>
      <c r="O6" s="130" t="s">
        <v>380</v>
      </c>
      <c r="P6" s="552" t="s">
        <v>384</v>
      </c>
      <c r="Q6" s="553"/>
      <c r="R6" s="253" t="s">
        <v>299</v>
      </c>
      <c r="S6" s="120" t="s">
        <v>386</v>
      </c>
      <c r="T6" s="571"/>
      <c r="U6" s="536"/>
      <c r="V6" s="219" t="s">
        <v>300</v>
      </c>
      <c r="W6" s="122" t="s">
        <v>301</v>
      </c>
      <c r="X6" s="122" t="s">
        <v>302</v>
      </c>
      <c r="Y6" s="122" t="s">
        <v>303</v>
      </c>
      <c r="Z6" s="127" t="s">
        <v>304</v>
      </c>
      <c r="AA6" s="124" t="s">
        <v>395</v>
      </c>
      <c r="AB6" s="128" t="s">
        <v>397</v>
      </c>
      <c r="AC6" s="558"/>
      <c r="AD6" s="124" t="s">
        <v>405</v>
      </c>
      <c r="AE6" s="124" t="s">
        <v>406</v>
      </c>
      <c r="AF6" s="124" t="s">
        <v>407</v>
      </c>
      <c r="AG6" s="126" t="s">
        <v>408</v>
      </c>
      <c r="AH6" s="560"/>
      <c r="AI6" s="122" t="s">
        <v>306</v>
      </c>
      <c r="AJ6" s="325" t="s">
        <v>307</v>
      </c>
      <c r="AK6" s="548"/>
    </row>
    <row r="7" spans="1:37" s="37" customFormat="1" ht="30.75" customHeight="1">
      <c r="A7" s="567"/>
      <c r="B7" s="329" t="s">
        <v>143</v>
      </c>
      <c r="C7" s="572"/>
      <c r="D7" s="574" t="s">
        <v>97</v>
      </c>
      <c r="E7" s="555"/>
      <c r="F7" s="574" t="s">
        <v>11</v>
      </c>
      <c r="G7" s="555"/>
      <c r="H7" s="574" t="s">
        <v>377</v>
      </c>
      <c r="I7" s="576"/>
      <c r="J7" s="152"/>
      <c r="K7" s="218" t="s">
        <v>414</v>
      </c>
      <c r="L7" s="131" t="s">
        <v>415</v>
      </c>
      <c r="M7" s="131" t="s">
        <v>378</v>
      </c>
      <c r="N7" s="218" t="s">
        <v>381</v>
      </c>
      <c r="O7" s="131" t="s">
        <v>10</v>
      </c>
      <c r="P7" s="554" t="s">
        <v>383</v>
      </c>
      <c r="Q7" s="555"/>
      <c r="R7" s="153" t="s">
        <v>385</v>
      </c>
      <c r="S7" s="121" t="s">
        <v>387</v>
      </c>
      <c r="T7" s="572"/>
      <c r="U7" s="537"/>
      <c r="V7" s="154" t="s">
        <v>12</v>
      </c>
      <c r="W7" s="125" t="s">
        <v>393</v>
      </c>
      <c r="X7" s="125" t="s">
        <v>394</v>
      </c>
      <c r="Y7" s="125" t="s">
        <v>13</v>
      </c>
      <c r="Z7" s="155" t="s">
        <v>293</v>
      </c>
      <c r="AA7" s="125" t="s">
        <v>398</v>
      </c>
      <c r="AB7" s="129" t="s">
        <v>399</v>
      </c>
      <c r="AC7" s="559"/>
      <c r="AD7" s="125" t="s">
        <v>409</v>
      </c>
      <c r="AE7" s="125" t="s">
        <v>410</v>
      </c>
      <c r="AF7" s="125" t="s">
        <v>411</v>
      </c>
      <c r="AG7" s="156" t="s">
        <v>412</v>
      </c>
      <c r="AH7" s="561"/>
      <c r="AI7" s="125" t="s">
        <v>10</v>
      </c>
      <c r="AJ7" s="334" t="s">
        <v>388</v>
      </c>
      <c r="AK7" s="549"/>
    </row>
    <row r="8" spans="1:37" ht="39.950000000000003" customHeight="1">
      <c r="A8" s="415" t="s">
        <v>416</v>
      </c>
      <c r="B8" s="704">
        <v>3.15</v>
      </c>
      <c r="C8" s="705">
        <v>0.32</v>
      </c>
      <c r="D8" s="525">
        <v>0</v>
      </c>
      <c r="E8" s="525"/>
      <c r="F8" s="525">
        <v>0.27</v>
      </c>
      <c r="G8" s="525"/>
      <c r="H8" s="525">
        <v>0.05</v>
      </c>
      <c r="I8" s="526"/>
      <c r="J8" s="706">
        <v>0.36</v>
      </c>
      <c r="K8" s="707">
        <v>0.26</v>
      </c>
      <c r="L8" s="707">
        <v>0.1</v>
      </c>
      <c r="M8" s="708">
        <v>0.26</v>
      </c>
      <c r="N8" s="416">
        <v>0</v>
      </c>
      <c r="O8" s="416">
        <v>0</v>
      </c>
      <c r="P8" s="707">
        <v>0.11</v>
      </c>
      <c r="Q8" s="708">
        <v>1.1399999999999999</v>
      </c>
      <c r="R8" s="708" t="s">
        <v>371</v>
      </c>
      <c r="S8" s="416">
        <v>0</v>
      </c>
      <c r="T8" s="415" t="s">
        <v>416</v>
      </c>
      <c r="U8" s="399" t="s">
        <v>416</v>
      </c>
      <c r="V8" s="705">
        <v>0</v>
      </c>
      <c r="W8" s="705">
        <v>0</v>
      </c>
      <c r="X8" s="705">
        <v>0</v>
      </c>
      <c r="Y8" s="705">
        <v>0</v>
      </c>
      <c r="Z8" s="705">
        <v>0</v>
      </c>
      <c r="AA8" s="705">
        <v>0</v>
      </c>
      <c r="AB8" s="709">
        <v>0</v>
      </c>
      <c r="AC8" s="710">
        <v>0</v>
      </c>
      <c r="AD8" s="711">
        <v>0</v>
      </c>
      <c r="AE8" s="711">
        <v>0</v>
      </c>
      <c r="AF8" s="711">
        <v>0</v>
      </c>
      <c r="AG8" s="711">
        <v>0</v>
      </c>
      <c r="AH8" s="708">
        <v>1.22</v>
      </c>
      <c r="AI8" s="708">
        <v>1.1299999999999999</v>
      </c>
      <c r="AJ8" s="712">
        <v>0.09</v>
      </c>
      <c r="AK8" s="415" t="s">
        <v>416</v>
      </c>
    </row>
    <row r="9" spans="1:37" ht="39.950000000000003" customHeight="1">
      <c r="A9" s="258" t="s">
        <v>423</v>
      </c>
      <c r="B9" s="713">
        <v>3.15</v>
      </c>
      <c r="C9" s="341">
        <v>0.32</v>
      </c>
      <c r="D9" s="527">
        <v>0</v>
      </c>
      <c r="E9" s="527"/>
      <c r="F9" s="527">
        <v>0.27</v>
      </c>
      <c r="G9" s="527"/>
      <c r="H9" s="527">
        <v>0.05</v>
      </c>
      <c r="I9" s="528"/>
      <c r="J9" s="331">
        <v>0.36</v>
      </c>
      <c r="K9" s="157">
        <v>0.26</v>
      </c>
      <c r="L9" s="157">
        <v>0.1</v>
      </c>
      <c r="M9" s="158">
        <v>0.26</v>
      </c>
      <c r="N9" s="393">
        <v>0</v>
      </c>
      <c r="O9" s="393">
        <v>0</v>
      </c>
      <c r="P9" s="157">
        <v>0.11</v>
      </c>
      <c r="Q9" s="158">
        <v>1.1399999999999999</v>
      </c>
      <c r="R9" s="158" t="s">
        <v>371</v>
      </c>
      <c r="S9" s="393">
        <v>0</v>
      </c>
      <c r="T9" s="258" t="s">
        <v>423</v>
      </c>
      <c r="U9" s="257" t="s">
        <v>423</v>
      </c>
      <c r="V9" s="341">
        <v>0</v>
      </c>
      <c r="W9" s="341">
        <v>0</v>
      </c>
      <c r="X9" s="341">
        <v>0</v>
      </c>
      <c r="Y9" s="341">
        <v>0</v>
      </c>
      <c r="Z9" s="341">
        <v>0</v>
      </c>
      <c r="AA9" s="341">
        <v>0</v>
      </c>
      <c r="AB9" s="333">
        <v>0</v>
      </c>
      <c r="AC9" s="335">
        <v>0</v>
      </c>
      <c r="AD9" s="98">
        <v>0</v>
      </c>
      <c r="AE9" s="97">
        <v>0</v>
      </c>
      <c r="AF9" s="97">
        <v>0</v>
      </c>
      <c r="AG9" s="97">
        <v>0</v>
      </c>
      <c r="AH9" s="158">
        <v>1.22</v>
      </c>
      <c r="AI9" s="158">
        <v>1.1299999999999999</v>
      </c>
      <c r="AJ9" s="714">
        <v>0.09</v>
      </c>
      <c r="AK9" s="258" t="s">
        <v>423</v>
      </c>
    </row>
    <row r="10" spans="1:37" s="39" customFormat="1" ht="39.950000000000003" customHeight="1">
      <c r="A10" s="258" t="s">
        <v>424</v>
      </c>
      <c r="B10" s="713">
        <v>3.15</v>
      </c>
      <c r="C10" s="341">
        <v>0.32</v>
      </c>
      <c r="D10" s="527">
        <v>0</v>
      </c>
      <c r="E10" s="527"/>
      <c r="F10" s="527">
        <v>0.27</v>
      </c>
      <c r="G10" s="527"/>
      <c r="H10" s="527">
        <v>0.05</v>
      </c>
      <c r="I10" s="528"/>
      <c r="J10" s="331">
        <v>0.36</v>
      </c>
      <c r="K10" s="157">
        <v>0.26</v>
      </c>
      <c r="L10" s="157">
        <v>0.1</v>
      </c>
      <c r="M10" s="158">
        <v>0.26</v>
      </c>
      <c r="N10" s="393">
        <v>0</v>
      </c>
      <c r="O10" s="393">
        <v>0</v>
      </c>
      <c r="P10" s="157">
        <v>0.11</v>
      </c>
      <c r="Q10" s="158">
        <v>1.1399999999999999</v>
      </c>
      <c r="R10" s="158" t="s">
        <v>371</v>
      </c>
      <c r="S10" s="393">
        <v>0</v>
      </c>
      <c r="T10" s="258" t="s">
        <v>424</v>
      </c>
      <c r="U10" s="258" t="s">
        <v>424</v>
      </c>
      <c r="V10" s="341">
        <v>0</v>
      </c>
      <c r="W10" s="341">
        <v>0</v>
      </c>
      <c r="X10" s="341">
        <v>0</v>
      </c>
      <c r="Y10" s="341">
        <v>0</v>
      </c>
      <c r="Z10" s="341">
        <v>0</v>
      </c>
      <c r="AA10" s="341">
        <v>0</v>
      </c>
      <c r="AB10" s="333">
        <v>0</v>
      </c>
      <c r="AC10" s="335">
        <v>0</v>
      </c>
      <c r="AD10" s="98">
        <v>0</v>
      </c>
      <c r="AE10" s="97">
        <v>0</v>
      </c>
      <c r="AF10" s="97">
        <v>0</v>
      </c>
      <c r="AG10" s="97">
        <v>0</v>
      </c>
      <c r="AH10" s="158">
        <v>1.22</v>
      </c>
      <c r="AI10" s="158">
        <v>1.1299999999999999</v>
      </c>
      <c r="AJ10" s="714">
        <v>0.09</v>
      </c>
      <c r="AK10" s="258" t="s">
        <v>424</v>
      </c>
    </row>
    <row r="11" spans="1:37" s="39" customFormat="1" ht="39.950000000000003" customHeight="1">
      <c r="A11" s="258" t="s">
        <v>647</v>
      </c>
      <c r="B11" s="713">
        <v>3.15</v>
      </c>
      <c r="C11" s="341">
        <f>F11+H11</f>
        <v>0.32</v>
      </c>
      <c r="D11" s="527" t="s">
        <v>437</v>
      </c>
      <c r="E11" s="527"/>
      <c r="F11" s="527">
        <v>0.27</v>
      </c>
      <c r="G11" s="527"/>
      <c r="H11" s="527">
        <v>0.05</v>
      </c>
      <c r="I11" s="527"/>
      <c r="J11" s="157">
        <v>0.36</v>
      </c>
      <c r="K11" s="157">
        <v>0.26</v>
      </c>
      <c r="L11" s="157">
        <v>0.1</v>
      </c>
      <c r="M11" s="158">
        <v>0.26</v>
      </c>
      <c r="N11" s="393" t="s">
        <v>437</v>
      </c>
      <c r="O11" s="393" t="s">
        <v>437</v>
      </c>
      <c r="P11" s="157">
        <v>0.11</v>
      </c>
      <c r="Q11" s="158">
        <v>1.1399999999999999</v>
      </c>
      <c r="R11" s="158" t="s">
        <v>437</v>
      </c>
      <c r="S11" s="393">
        <v>0</v>
      </c>
      <c r="T11" s="258" t="s">
        <v>647</v>
      </c>
      <c r="U11" s="257" t="s">
        <v>647</v>
      </c>
      <c r="V11" s="341" t="s">
        <v>371</v>
      </c>
      <c r="W11" s="341" t="s">
        <v>371</v>
      </c>
      <c r="X11" s="341" t="s">
        <v>371</v>
      </c>
      <c r="Y11" s="341" t="s">
        <v>371</v>
      </c>
      <c r="Z11" s="341" t="s">
        <v>371</v>
      </c>
      <c r="AA11" s="341" t="s">
        <v>371</v>
      </c>
      <c r="AB11" s="333" t="s">
        <v>371</v>
      </c>
      <c r="AC11" s="362" t="s">
        <v>371</v>
      </c>
      <c r="AD11" s="98" t="s">
        <v>371</v>
      </c>
      <c r="AE11" s="98" t="s">
        <v>371</v>
      </c>
      <c r="AF11" s="98" t="s">
        <v>371</v>
      </c>
      <c r="AG11" s="98" t="s">
        <v>371</v>
      </c>
      <c r="AH11" s="158">
        <v>1.22</v>
      </c>
      <c r="AI11" s="158">
        <v>1.1299999999999999</v>
      </c>
      <c r="AJ11" s="714">
        <v>0.09</v>
      </c>
      <c r="AK11" s="258" t="s">
        <v>647</v>
      </c>
    </row>
    <row r="12" spans="1:37" s="39" customFormat="1" ht="39.950000000000003" customHeight="1">
      <c r="A12" s="330" t="s">
        <v>656</v>
      </c>
      <c r="B12" s="715">
        <f>SUM(C12,J12,M12,AH12)</f>
        <v>2.3899999999999997</v>
      </c>
      <c r="C12" s="716">
        <v>0.6</v>
      </c>
      <c r="D12" s="717" t="s">
        <v>437</v>
      </c>
      <c r="E12" s="717"/>
      <c r="F12" s="717">
        <v>0.55000000000000004</v>
      </c>
      <c r="G12" s="717"/>
      <c r="H12" s="717">
        <v>0.05</v>
      </c>
      <c r="I12" s="717"/>
      <c r="J12" s="718">
        <v>0.36</v>
      </c>
      <c r="K12" s="718">
        <v>0.26</v>
      </c>
      <c r="L12" s="718">
        <v>0.1</v>
      </c>
      <c r="M12" s="719">
        <v>0.26</v>
      </c>
      <c r="N12" s="720" t="s">
        <v>437</v>
      </c>
      <c r="O12" s="720" t="s">
        <v>437</v>
      </c>
      <c r="P12" s="718">
        <v>0.11</v>
      </c>
      <c r="Q12" s="719">
        <v>1.1399999999999999</v>
      </c>
      <c r="R12" s="721" t="s">
        <v>437</v>
      </c>
      <c r="S12" s="720" t="s">
        <v>437</v>
      </c>
      <c r="T12" s="330" t="s">
        <v>656</v>
      </c>
      <c r="U12" s="332" t="s">
        <v>656</v>
      </c>
      <c r="V12" s="722" t="s">
        <v>437</v>
      </c>
      <c r="W12" s="722">
        <f ca="1">-W12</f>
        <v>0</v>
      </c>
      <c r="X12" s="722" t="s">
        <v>437</v>
      </c>
      <c r="Y12" s="722" t="s">
        <v>437</v>
      </c>
      <c r="Z12" s="722" t="s">
        <v>437</v>
      </c>
      <c r="AA12" s="722" t="s">
        <v>437</v>
      </c>
      <c r="AB12" s="723" t="s">
        <v>437</v>
      </c>
      <c r="AC12" s="724" t="s">
        <v>437</v>
      </c>
      <c r="AD12" s="724" t="s">
        <v>437</v>
      </c>
      <c r="AE12" s="724" t="s">
        <v>437</v>
      </c>
      <c r="AF12" s="724" t="s">
        <v>437</v>
      </c>
      <c r="AG12" s="724" t="s">
        <v>437</v>
      </c>
      <c r="AH12" s="725">
        <v>1.17</v>
      </c>
      <c r="AI12" s="725">
        <v>1.0900000000000001</v>
      </c>
      <c r="AJ12" s="726">
        <v>0.08</v>
      </c>
      <c r="AK12" s="330" t="s">
        <v>656</v>
      </c>
    </row>
    <row r="13" spans="1:37" s="41" customFormat="1" ht="36.75" customHeight="1">
      <c r="A13" s="79" t="s">
        <v>169</v>
      </c>
      <c r="B13" s="42"/>
      <c r="C13" s="43"/>
      <c r="D13" s="43"/>
      <c r="E13" s="43"/>
      <c r="F13" s="44"/>
      <c r="G13" s="43"/>
      <c r="H13" s="43"/>
      <c r="I13" s="44"/>
      <c r="J13" s="43"/>
      <c r="K13" s="43"/>
      <c r="L13" s="43"/>
      <c r="M13" s="43"/>
      <c r="N13" s="43"/>
      <c r="O13" s="44"/>
      <c r="P13" s="43"/>
      <c r="Q13" s="43"/>
      <c r="R13" s="508" t="s">
        <v>560</v>
      </c>
      <c r="S13" s="508"/>
      <c r="T13" s="508"/>
      <c r="U13" s="79" t="s">
        <v>561</v>
      </c>
      <c r="V13" s="45"/>
      <c r="W13" s="45"/>
      <c r="X13" s="45"/>
      <c r="Y13" s="45"/>
      <c r="Z13" s="45"/>
      <c r="AA13" s="45"/>
      <c r="AB13" s="45"/>
      <c r="AC13" s="80"/>
      <c r="AD13" s="80"/>
      <c r="AE13" s="80"/>
      <c r="AF13" s="259"/>
      <c r="AG13" s="259"/>
      <c r="AH13" s="259"/>
      <c r="AI13" s="508" t="s">
        <v>560</v>
      </c>
      <c r="AJ13" s="508"/>
      <c r="AK13" s="508"/>
    </row>
    <row r="14" spans="1:37" s="12" customFormat="1" ht="12" customHeight="1">
      <c r="A14" s="8"/>
      <c r="B14" s="8"/>
      <c r="C14" s="8"/>
      <c r="D14" s="8"/>
      <c r="E14" s="8"/>
      <c r="F14" s="8"/>
      <c r="G14" s="8"/>
      <c r="H14" s="8"/>
      <c r="I14" s="8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8"/>
      <c r="V14" s="47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9"/>
    </row>
    <row r="15" spans="1:37" s="8" customFormat="1" ht="18" customHeight="1">
      <c r="A15" s="35"/>
      <c r="B15" s="35"/>
      <c r="C15" s="35"/>
      <c r="D15" s="35"/>
      <c r="E15" s="35"/>
      <c r="F15" s="35"/>
      <c r="G15" s="35"/>
      <c r="H15" s="35"/>
      <c r="I15" s="35"/>
      <c r="J15" s="530"/>
      <c r="K15" s="530"/>
      <c r="L15" s="530"/>
      <c r="M15" s="530"/>
      <c r="N15" s="530"/>
      <c r="O15" s="530"/>
      <c r="P15" s="139"/>
      <c r="Q15" s="139"/>
      <c r="R15" s="140"/>
      <c r="S15" s="34"/>
      <c r="T15" s="34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</row>
    <row r="16" spans="1:37" s="35" customFormat="1" ht="17.25" customHeight="1">
      <c r="J16" s="530"/>
      <c r="K16" s="530"/>
      <c r="L16" s="530"/>
      <c r="M16" s="530"/>
      <c r="N16" s="530"/>
      <c r="O16" s="530"/>
      <c r="P16" s="139"/>
      <c r="Q16" s="139"/>
      <c r="R16" s="140"/>
      <c r="S16" s="34"/>
      <c r="T16" s="34"/>
    </row>
    <row r="17" spans="1:37" s="35" customFormat="1" ht="18" customHeight="1">
      <c r="A17" s="37"/>
      <c r="B17" s="37"/>
      <c r="C17" s="37"/>
      <c r="D17" s="37"/>
      <c r="E17" s="37"/>
      <c r="F17" s="37"/>
      <c r="G17" s="37"/>
      <c r="H17" s="37"/>
      <c r="I17" s="37"/>
      <c r="J17" s="534"/>
      <c r="K17" s="534"/>
      <c r="L17" s="534"/>
      <c r="M17" s="534"/>
      <c r="N17" s="534"/>
      <c r="O17" s="534"/>
      <c r="P17" s="48"/>
      <c r="Q17" s="48"/>
      <c r="R17" s="140"/>
      <c r="S17" s="36"/>
      <c r="T17" s="36"/>
      <c r="U17" s="37"/>
      <c r="V17" s="37"/>
      <c r="W17" s="37"/>
      <c r="X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</row>
    <row r="18" spans="1:37" s="37" customFormat="1" ht="37.5" customHeight="1">
      <c r="A18" s="13"/>
      <c r="B18" s="13"/>
      <c r="C18" s="13"/>
      <c r="D18" s="13"/>
      <c r="E18" s="13"/>
      <c r="F18" s="13"/>
      <c r="G18" s="13"/>
      <c r="H18" s="13"/>
      <c r="I18" s="13"/>
      <c r="J18" s="531"/>
      <c r="K18" s="531"/>
      <c r="L18" s="531"/>
      <c r="M18" s="531"/>
      <c r="N18" s="531"/>
      <c r="O18" s="531"/>
      <c r="P18" s="38"/>
      <c r="Q18" s="38"/>
      <c r="R18" s="20"/>
      <c r="S18" s="39"/>
      <c r="T18" s="39"/>
      <c r="U18" s="13"/>
      <c r="V18" s="13"/>
      <c r="W18" s="13"/>
      <c r="X18" s="13"/>
      <c r="Y18" s="13"/>
      <c r="Z18" s="13"/>
      <c r="AA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ht="51.95" customHeight="1">
      <c r="J19" s="532"/>
      <c r="K19" s="532"/>
      <c r="L19" s="532"/>
      <c r="M19" s="532"/>
      <c r="N19" s="531"/>
      <c r="O19" s="531"/>
      <c r="P19" s="38"/>
      <c r="Q19" s="38"/>
      <c r="R19" s="20"/>
      <c r="S19" s="39"/>
      <c r="T19" s="39"/>
    </row>
    <row r="20" spans="1:37" ht="51.95" customHeight="1">
      <c r="A20" s="39"/>
      <c r="B20" s="39"/>
      <c r="C20" s="39"/>
      <c r="D20" s="39"/>
      <c r="E20" s="39"/>
      <c r="F20" s="39"/>
      <c r="G20" s="39"/>
      <c r="H20" s="39"/>
      <c r="I20" s="39"/>
      <c r="J20" s="532"/>
      <c r="K20" s="532"/>
      <c r="L20" s="532"/>
      <c r="M20" s="532"/>
      <c r="N20" s="531"/>
      <c r="O20" s="531"/>
      <c r="P20" s="38"/>
      <c r="Q20" s="38"/>
      <c r="R20" s="2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s="39" customFormat="1" ht="51.95" customHeight="1">
      <c r="J21" s="532"/>
      <c r="K21" s="532"/>
      <c r="L21" s="532"/>
      <c r="M21" s="532"/>
      <c r="N21" s="531"/>
      <c r="O21" s="531"/>
      <c r="P21" s="38"/>
      <c r="Q21" s="38"/>
      <c r="R21" s="20"/>
    </row>
    <row r="22" spans="1:37" s="39" customFormat="1" ht="51.95" customHeight="1">
      <c r="A22" s="13"/>
      <c r="B22" s="13"/>
      <c r="C22" s="13"/>
      <c r="D22" s="13"/>
      <c r="E22" s="13"/>
      <c r="F22" s="13"/>
      <c r="G22" s="13"/>
      <c r="H22" s="13"/>
      <c r="I22" s="13"/>
      <c r="J22" s="529"/>
      <c r="K22" s="529"/>
      <c r="L22" s="533"/>
      <c r="M22" s="533"/>
      <c r="N22" s="529"/>
      <c r="O22" s="529"/>
      <c r="P22" s="141"/>
      <c r="Q22" s="141"/>
      <c r="R22" s="142"/>
      <c r="U22" s="13"/>
      <c r="AC22" s="13"/>
      <c r="AD22" s="13"/>
      <c r="AE22" s="13"/>
      <c r="AF22" s="13"/>
      <c r="AG22" s="13"/>
      <c r="AH22" s="13"/>
      <c r="AI22" s="13"/>
      <c r="AJ22" s="13"/>
    </row>
    <row r="23" spans="1:37" ht="51.95" customHeight="1">
      <c r="A23" s="80"/>
      <c r="B23" s="80"/>
      <c r="C23" s="80"/>
      <c r="D23" s="80"/>
      <c r="E23" s="80"/>
      <c r="F23" s="80"/>
      <c r="G23" s="80"/>
      <c r="H23" s="80"/>
      <c r="I23" s="80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4"/>
      <c r="U23" s="80"/>
      <c r="V23" s="80"/>
      <c r="W23" s="80"/>
      <c r="X23" s="80"/>
      <c r="Y23" s="80"/>
      <c r="Z23" s="80"/>
      <c r="AA23" s="80"/>
      <c r="AB23" s="95"/>
      <c r="AC23" s="80"/>
      <c r="AD23" s="80"/>
      <c r="AE23" s="80"/>
      <c r="AF23" s="80"/>
      <c r="AG23" s="80"/>
      <c r="AH23" s="80"/>
      <c r="AI23" s="80"/>
      <c r="AJ23" s="80"/>
      <c r="AK23" s="96"/>
    </row>
    <row r="24" spans="1:37" s="80" customFormat="1" ht="1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6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ht="13.5"/>
    <row r="26" spans="1:37" ht="13.5"/>
    <row r="27" spans="1:37" ht="13.5"/>
    <row r="28" spans="1:37" ht="13.5"/>
    <row r="29" spans="1:37" ht="13.5"/>
    <row r="30" spans="1:37" ht="13.5">
      <c r="A30" s="50"/>
    </row>
    <row r="31" spans="1:37" ht="13.5">
      <c r="A31" s="50"/>
    </row>
    <row r="32" spans="1:37" ht="13.5"/>
  </sheetData>
  <mergeCells count="74">
    <mergeCell ref="D11:E11"/>
    <mergeCell ref="D12:E12"/>
    <mergeCell ref="F11:G11"/>
    <mergeCell ref="F12:G12"/>
    <mergeCell ref="H11:I11"/>
    <mergeCell ref="H12:I12"/>
    <mergeCell ref="J3:T3"/>
    <mergeCell ref="U2:AB2"/>
    <mergeCell ref="U3:AB3"/>
    <mergeCell ref="AC2:AK2"/>
    <mergeCell ref="AC3:AK3"/>
    <mergeCell ref="A2:I2"/>
    <mergeCell ref="J2:T2"/>
    <mergeCell ref="P5:S5"/>
    <mergeCell ref="A5:A7"/>
    <mergeCell ref="J5:L5"/>
    <mergeCell ref="B5:B6"/>
    <mergeCell ref="C6:C7"/>
    <mergeCell ref="A3:I3"/>
    <mergeCell ref="C5:I5"/>
    <mergeCell ref="D6:E6"/>
    <mergeCell ref="D7:E7"/>
    <mergeCell ref="F6:G6"/>
    <mergeCell ref="F7:G7"/>
    <mergeCell ref="H6:I6"/>
    <mergeCell ref="H7:I7"/>
    <mergeCell ref="T5:T7"/>
    <mergeCell ref="J19:K19"/>
    <mergeCell ref="J20:K20"/>
    <mergeCell ref="J21:K21"/>
    <mergeCell ref="N18:O18"/>
    <mergeCell ref="N19:O19"/>
    <mergeCell ref="N20:O20"/>
    <mergeCell ref="N21:O21"/>
    <mergeCell ref="AH5:AJ5"/>
    <mergeCell ref="J17:K17"/>
    <mergeCell ref="M5:M6"/>
    <mergeCell ref="V5:Z5"/>
    <mergeCell ref="R13:T13"/>
    <mergeCell ref="AI13:AK13"/>
    <mergeCell ref="AK5:AK7"/>
    <mergeCell ref="N5:O5"/>
    <mergeCell ref="P6:Q6"/>
    <mergeCell ref="P7:Q7"/>
    <mergeCell ref="AA5:AB5"/>
    <mergeCell ref="AC6:AC7"/>
    <mergeCell ref="AH6:AH7"/>
    <mergeCell ref="N15:O15"/>
    <mergeCell ref="N17:O17"/>
    <mergeCell ref="N16:O16"/>
    <mergeCell ref="U5:U7"/>
    <mergeCell ref="AC5:AG5"/>
    <mergeCell ref="D8:E8"/>
    <mergeCell ref="D9:E9"/>
    <mergeCell ref="D10:E10"/>
    <mergeCell ref="N22:O22"/>
    <mergeCell ref="J22:K22"/>
    <mergeCell ref="L15:M15"/>
    <mergeCell ref="J16:K16"/>
    <mergeCell ref="L16:M16"/>
    <mergeCell ref="J18:K18"/>
    <mergeCell ref="J15:K15"/>
    <mergeCell ref="L21:M21"/>
    <mergeCell ref="L22:M22"/>
    <mergeCell ref="L17:M17"/>
    <mergeCell ref="L18:M18"/>
    <mergeCell ref="L19:M19"/>
    <mergeCell ref="L20:M20"/>
    <mergeCell ref="H8:I8"/>
    <mergeCell ref="H9:I9"/>
    <mergeCell ref="H10:I10"/>
    <mergeCell ref="F10:G10"/>
    <mergeCell ref="F9:G9"/>
    <mergeCell ref="F8:G8"/>
  </mergeCells>
  <phoneticPr fontId="5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74" fitToWidth="0" orientation="portrait" r:id="rId1"/>
  <headerFooter alignWithMargins="0"/>
  <colBreaks count="3" manualBreakCount="3">
    <brk id="9" max="12" man="1"/>
    <brk id="20" max="12" man="1"/>
    <brk id="28" max="1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I26"/>
  <sheetViews>
    <sheetView view="pageBreakPreview" zoomScaleNormal="40" zoomScaleSheetLayoutView="100" workbookViewId="0">
      <pane xSplit="1" topLeftCell="K1" activePane="topRight" state="frozen"/>
      <selection pane="topRight" activeCell="M10" sqref="M10"/>
    </sheetView>
  </sheetViews>
  <sheetFormatPr defaultRowHeight="30" customHeight="1"/>
  <cols>
    <col min="1" max="1" width="10.77734375" style="63" customWidth="1"/>
    <col min="2" max="3" width="9.77734375" style="63" customWidth="1"/>
    <col min="4" max="9" width="9.6640625" style="63" customWidth="1"/>
    <col min="10" max="12" width="6.44140625" style="63" customWidth="1"/>
    <col min="13" max="13" width="6" style="63" customWidth="1"/>
    <col min="14" max="15" width="6.44140625" style="63" customWidth="1"/>
    <col min="16" max="17" width="5.77734375" style="63" customWidth="1"/>
    <col min="18" max="21" width="6.44140625" style="63" customWidth="1"/>
    <col min="22" max="22" width="12.33203125" style="63" customWidth="1"/>
    <col min="23" max="23" width="10.77734375" style="63" customWidth="1"/>
    <col min="24" max="29" width="6.33203125" style="63" customWidth="1"/>
    <col min="30" max="30" width="5.88671875" style="63" customWidth="1"/>
    <col min="31" max="33" width="6" style="63" customWidth="1"/>
    <col min="34" max="34" width="7.77734375" style="39" customWidth="1"/>
    <col min="35" max="35" width="7.77734375" style="63" customWidth="1"/>
    <col min="36" max="254" width="8.88671875" style="63"/>
    <col min="255" max="255" width="10.77734375" style="63" customWidth="1"/>
    <col min="256" max="263" width="9.5546875" style="63" customWidth="1"/>
    <col min="264" max="265" width="7.6640625" style="63" customWidth="1"/>
    <col min="266" max="266" width="7.44140625" style="63" customWidth="1"/>
    <col min="267" max="273" width="7.6640625" style="63" customWidth="1"/>
    <col min="274" max="275" width="10.77734375" style="63" customWidth="1"/>
    <col min="276" max="277" width="6.109375" style="63" customWidth="1"/>
    <col min="278" max="278" width="4.88671875" style="63" customWidth="1"/>
    <col min="279" max="279" width="5.109375" style="63" customWidth="1"/>
    <col min="280" max="280" width="4.77734375" style="63" customWidth="1"/>
    <col min="281" max="281" width="5.21875" style="63" customWidth="1"/>
    <col min="282" max="282" width="5.5546875" style="63" customWidth="1"/>
    <col min="283" max="283" width="5.33203125" style="63" customWidth="1"/>
    <col min="284" max="284" width="4.33203125" style="63" customWidth="1"/>
    <col min="285" max="285" width="4.6640625" style="63" customWidth="1"/>
    <col min="286" max="286" width="6.33203125" style="63" customWidth="1"/>
    <col min="287" max="287" width="6.109375" style="63" customWidth="1"/>
    <col min="288" max="289" width="5.88671875" style="63" customWidth="1"/>
    <col min="290" max="510" width="8.88671875" style="63"/>
    <col min="511" max="511" width="10.77734375" style="63" customWidth="1"/>
    <col min="512" max="519" width="9.5546875" style="63" customWidth="1"/>
    <col min="520" max="521" width="7.6640625" style="63" customWidth="1"/>
    <col min="522" max="522" width="7.44140625" style="63" customWidth="1"/>
    <col min="523" max="529" width="7.6640625" style="63" customWidth="1"/>
    <col min="530" max="531" width="10.77734375" style="63" customWidth="1"/>
    <col min="532" max="533" width="6.109375" style="63" customWidth="1"/>
    <col min="534" max="534" width="4.88671875" style="63" customWidth="1"/>
    <col min="535" max="535" width="5.109375" style="63" customWidth="1"/>
    <col min="536" max="536" width="4.77734375" style="63" customWidth="1"/>
    <col min="537" max="537" width="5.21875" style="63" customWidth="1"/>
    <col min="538" max="538" width="5.5546875" style="63" customWidth="1"/>
    <col min="539" max="539" width="5.33203125" style="63" customWidth="1"/>
    <col min="540" max="540" width="4.33203125" style="63" customWidth="1"/>
    <col min="541" max="541" width="4.6640625" style="63" customWidth="1"/>
    <col min="542" max="542" width="6.33203125" style="63" customWidth="1"/>
    <col min="543" max="543" width="6.109375" style="63" customWidth="1"/>
    <col min="544" max="545" width="5.88671875" style="63" customWidth="1"/>
    <col min="546" max="766" width="8.88671875" style="63"/>
    <col min="767" max="767" width="10.77734375" style="63" customWidth="1"/>
    <col min="768" max="775" width="9.5546875" style="63" customWidth="1"/>
    <col min="776" max="777" width="7.6640625" style="63" customWidth="1"/>
    <col min="778" max="778" width="7.44140625" style="63" customWidth="1"/>
    <col min="779" max="785" width="7.6640625" style="63" customWidth="1"/>
    <col min="786" max="787" width="10.77734375" style="63" customWidth="1"/>
    <col min="788" max="789" width="6.109375" style="63" customWidth="1"/>
    <col min="790" max="790" width="4.88671875" style="63" customWidth="1"/>
    <col min="791" max="791" width="5.109375" style="63" customWidth="1"/>
    <col min="792" max="792" width="4.77734375" style="63" customWidth="1"/>
    <col min="793" max="793" width="5.21875" style="63" customWidth="1"/>
    <col min="794" max="794" width="5.5546875" style="63" customWidth="1"/>
    <col min="795" max="795" width="5.33203125" style="63" customWidth="1"/>
    <col min="796" max="796" width="4.33203125" style="63" customWidth="1"/>
    <col min="797" max="797" width="4.6640625" style="63" customWidth="1"/>
    <col min="798" max="798" width="6.33203125" style="63" customWidth="1"/>
    <col min="799" max="799" width="6.109375" style="63" customWidth="1"/>
    <col min="800" max="801" width="5.88671875" style="63" customWidth="1"/>
    <col min="802" max="1022" width="8.88671875" style="63"/>
    <col min="1023" max="1023" width="10.77734375" style="63" customWidth="1"/>
    <col min="1024" max="1031" width="9.5546875" style="63" customWidth="1"/>
    <col min="1032" max="1033" width="7.6640625" style="63" customWidth="1"/>
    <col min="1034" max="1034" width="7.44140625" style="63" customWidth="1"/>
    <col min="1035" max="1041" width="7.6640625" style="63" customWidth="1"/>
    <col min="1042" max="1043" width="10.77734375" style="63" customWidth="1"/>
    <col min="1044" max="1045" width="6.109375" style="63" customWidth="1"/>
    <col min="1046" max="1046" width="4.88671875" style="63" customWidth="1"/>
    <col min="1047" max="1047" width="5.109375" style="63" customWidth="1"/>
    <col min="1048" max="1048" width="4.77734375" style="63" customWidth="1"/>
    <col min="1049" max="1049" width="5.21875" style="63" customWidth="1"/>
    <col min="1050" max="1050" width="5.5546875" style="63" customWidth="1"/>
    <col min="1051" max="1051" width="5.33203125" style="63" customWidth="1"/>
    <col min="1052" max="1052" width="4.33203125" style="63" customWidth="1"/>
    <col min="1053" max="1053" width="4.6640625" style="63" customWidth="1"/>
    <col min="1054" max="1054" width="6.33203125" style="63" customWidth="1"/>
    <col min="1055" max="1055" width="6.109375" style="63" customWidth="1"/>
    <col min="1056" max="1057" width="5.88671875" style="63" customWidth="1"/>
    <col min="1058" max="1278" width="8.88671875" style="63"/>
    <col min="1279" max="1279" width="10.77734375" style="63" customWidth="1"/>
    <col min="1280" max="1287" width="9.5546875" style="63" customWidth="1"/>
    <col min="1288" max="1289" width="7.6640625" style="63" customWidth="1"/>
    <col min="1290" max="1290" width="7.44140625" style="63" customWidth="1"/>
    <col min="1291" max="1297" width="7.6640625" style="63" customWidth="1"/>
    <col min="1298" max="1299" width="10.77734375" style="63" customWidth="1"/>
    <col min="1300" max="1301" width="6.109375" style="63" customWidth="1"/>
    <col min="1302" max="1302" width="4.88671875" style="63" customWidth="1"/>
    <col min="1303" max="1303" width="5.109375" style="63" customWidth="1"/>
    <col min="1304" max="1304" width="4.77734375" style="63" customWidth="1"/>
    <col min="1305" max="1305" width="5.21875" style="63" customWidth="1"/>
    <col min="1306" max="1306" width="5.5546875" style="63" customWidth="1"/>
    <col min="1307" max="1307" width="5.33203125" style="63" customWidth="1"/>
    <col min="1308" max="1308" width="4.33203125" style="63" customWidth="1"/>
    <col min="1309" max="1309" width="4.6640625" style="63" customWidth="1"/>
    <col min="1310" max="1310" width="6.33203125" style="63" customWidth="1"/>
    <col min="1311" max="1311" width="6.109375" style="63" customWidth="1"/>
    <col min="1312" max="1313" width="5.88671875" style="63" customWidth="1"/>
    <col min="1314" max="1534" width="8.88671875" style="63"/>
    <col min="1535" max="1535" width="10.77734375" style="63" customWidth="1"/>
    <col min="1536" max="1543" width="9.5546875" style="63" customWidth="1"/>
    <col min="1544" max="1545" width="7.6640625" style="63" customWidth="1"/>
    <col min="1546" max="1546" width="7.44140625" style="63" customWidth="1"/>
    <col min="1547" max="1553" width="7.6640625" style="63" customWidth="1"/>
    <col min="1554" max="1555" width="10.77734375" style="63" customWidth="1"/>
    <col min="1556" max="1557" width="6.109375" style="63" customWidth="1"/>
    <col min="1558" max="1558" width="4.88671875" style="63" customWidth="1"/>
    <col min="1559" max="1559" width="5.109375" style="63" customWidth="1"/>
    <col min="1560" max="1560" width="4.77734375" style="63" customWidth="1"/>
    <col min="1561" max="1561" width="5.21875" style="63" customWidth="1"/>
    <col min="1562" max="1562" width="5.5546875" style="63" customWidth="1"/>
    <col min="1563" max="1563" width="5.33203125" style="63" customWidth="1"/>
    <col min="1564" max="1564" width="4.33203125" style="63" customWidth="1"/>
    <col min="1565" max="1565" width="4.6640625" style="63" customWidth="1"/>
    <col min="1566" max="1566" width="6.33203125" style="63" customWidth="1"/>
    <col min="1567" max="1567" width="6.109375" style="63" customWidth="1"/>
    <col min="1568" max="1569" width="5.88671875" style="63" customWidth="1"/>
    <col min="1570" max="1790" width="8.88671875" style="63"/>
    <col min="1791" max="1791" width="10.77734375" style="63" customWidth="1"/>
    <col min="1792" max="1799" width="9.5546875" style="63" customWidth="1"/>
    <col min="1800" max="1801" width="7.6640625" style="63" customWidth="1"/>
    <col min="1802" max="1802" width="7.44140625" style="63" customWidth="1"/>
    <col min="1803" max="1809" width="7.6640625" style="63" customWidth="1"/>
    <col min="1810" max="1811" width="10.77734375" style="63" customWidth="1"/>
    <col min="1812" max="1813" width="6.109375" style="63" customWidth="1"/>
    <col min="1814" max="1814" width="4.88671875" style="63" customWidth="1"/>
    <col min="1815" max="1815" width="5.109375" style="63" customWidth="1"/>
    <col min="1816" max="1816" width="4.77734375" style="63" customWidth="1"/>
    <col min="1817" max="1817" width="5.21875" style="63" customWidth="1"/>
    <col min="1818" max="1818" width="5.5546875" style="63" customWidth="1"/>
    <col min="1819" max="1819" width="5.33203125" style="63" customWidth="1"/>
    <col min="1820" max="1820" width="4.33203125" style="63" customWidth="1"/>
    <col min="1821" max="1821" width="4.6640625" style="63" customWidth="1"/>
    <col min="1822" max="1822" width="6.33203125" style="63" customWidth="1"/>
    <col min="1823" max="1823" width="6.109375" style="63" customWidth="1"/>
    <col min="1824" max="1825" width="5.88671875" style="63" customWidth="1"/>
    <col min="1826" max="2046" width="8.88671875" style="63"/>
    <col min="2047" max="2047" width="10.77734375" style="63" customWidth="1"/>
    <col min="2048" max="2055" width="9.5546875" style="63" customWidth="1"/>
    <col min="2056" max="2057" width="7.6640625" style="63" customWidth="1"/>
    <col min="2058" max="2058" width="7.44140625" style="63" customWidth="1"/>
    <col min="2059" max="2065" width="7.6640625" style="63" customWidth="1"/>
    <col min="2066" max="2067" width="10.77734375" style="63" customWidth="1"/>
    <col min="2068" max="2069" width="6.109375" style="63" customWidth="1"/>
    <col min="2070" max="2070" width="4.88671875" style="63" customWidth="1"/>
    <col min="2071" max="2071" width="5.109375" style="63" customWidth="1"/>
    <col min="2072" max="2072" width="4.77734375" style="63" customWidth="1"/>
    <col min="2073" max="2073" width="5.21875" style="63" customWidth="1"/>
    <col min="2074" max="2074" width="5.5546875" style="63" customWidth="1"/>
    <col min="2075" max="2075" width="5.33203125" style="63" customWidth="1"/>
    <col min="2076" max="2076" width="4.33203125" style="63" customWidth="1"/>
    <col min="2077" max="2077" width="4.6640625" style="63" customWidth="1"/>
    <col min="2078" max="2078" width="6.33203125" style="63" customWidth="1"/>
    <col min="2079" max="2079" width="6.109375" style="63" customWidth="1"/>
    <col min="2080" max="2081" width="5.88671875" style="63" customWidth="1"/>
    <col min="2082" max="2302" width="8.88671875" style="63"/>
    <col min="2303" max="2303" width="10.77734375" style="63" customWidth="1"/>
    <col min="2304" max="2311" width="9.5546875" style="63" customWidth="1"/>
    <col min="2312" max="2313" width="7.6640625" style="63" customWidth="1"/>
    <col min="2314" max="2314" width="7.44140625" style="63" customWidth="1"/>
    <col min="2315" max="2321" width="7.6640625" style="63" customWidth="1"/>
    <col min="2322" max="2323" width="10.77734375" style="63" customWidth="1"/>
    <col min="2324" max="2325" width="6.109375" style="63" customWidth="1"/>
    <col min="2326" max="2326" width="4.88671875" style="63" customWidth="1"/>
    <col min="2327" max="2327" width="5.109375" style="63" customWidth="1"/>
    <col min="2328" max="2328" width="4.77734375" style="63" customWidth="1"/>
    <col min="2329" max="2329" width="5.21875" style="63" customWidth="1"/>
    <col min="2330" max="2330" width="5.5546875" style="63" customWidth="1"/>
    <col min="2331" max="2331" width="5.33203125" style="63" customWidth="1"/>
    <col min="2332" max="2332" width="4.33203125" style="63" customWidth="1"/>
    <col min="2333" max="2333" width="4.6640625" style="63" customWidth="1"/>
    <col min="2334" max="2334" width="6.33203125" style="63" customWidth="1"/>
    <col min="2335" max="2335" width="6.109375" style="63" customWidth="1"/>
    <col min="2336" max="2337" width="5.88671875" style="63" customWidth="1"/>
    <col min="2338" max="2558" width="8.88671875" style="63"/>
    <col min="2559" max="2559" width="10.77734375" style="63" customWidth="1"/>
    <col min="2560" max="2567" width="9.5546875" style="63" customWidth="1"/>
    <col min="2568" max="2569" width="7.6640625" style="63" customWidth="1"/>
    <col min="2570" max="2570" width="7.44140625" style="63" customWidth="1"/>
    <col min="2571" max="2577" width="7.6640625" style="63" customWidth="1"/>
    <col min="2578" max="2579" width="10.77734375" style="63" customWidth="1"/>
    <col min="2580" max="2581" width="6.109375" style="63" customWidth="1"/>
    <col min="2582" max="2582" width="4.88671875" style="63" customWidth="1"/>
    <col min="2583" max="2583" width="5.109375" style="63" customWidth="1"/>
    <col min="2584" max="2584" width="4.77734375" style="63" customWidth="1"/>
    <col min="2585" max="2585" width="5.21875" style="63" customWidth="1"/>
    <col min="2586" max="2586" width="5.5546875" style="63" customWidth="1"/>
    <col min="2587" max="2587" width="5.33203125" style="63" customWidth="1"/>
    <col min="2588" max="2588" width="4.33203125" style="63" customWidth="1"/>
    <col min="2589" max="2589" width="4.6640625" style="63" customWidth="1"/>
    <col min="2590" max="2590" width="6.33203125" style="63" customWidth="1"/>
    <col min="2591" max="2591" width="6.109375" style="63" customWidth="1"/>
    <col min="2592" max="2593" width="5.88671875" style="63" customWidth="1"/>
    <col min="2594" max="2814" width="8.88671875" style="63"/>
    <col min="2815" max="2815" width="10.77734375" style="63" customWidth="1"/>
    <col min="2816" max="2823" width="9.5546875" style="63" customWidth="1"/>
    <col min="2824" max="2825" width="7.6640625" style="63" customWidth="1"/>
    <col min="2826" max="2826" width="7.44140625" style="63" customWidth="1"/>
    <col min="2827" max="2833" width="7.6640625" style="63" customWidth="1"/>
    <col min="2834" max="2835" width="10.77734375" style="63" customWidth="1"/>
    <col min="2836" max="2837" width="6.109375" style="63" customWidth="1"/>
    <col min="2838" max="2838" width="4.88671875" style="63" customWidth="1"/>
    <col min="2839" max="2839" width="5.109375" style="63" customWidth="1"/>
    <col min="2840" max="2840" width="4.77734375" style="63" customWidth="1"/>
    <col min="2841" max="2841" width="5.21875" style="63" customWidth="1"/>
    <col min="2842" max="2842" width="5.5546875" style="63" customWidth="1"/>
    <col min="2843" max="2843" width="5.33203125" style="63" customWidth="1"/>
    <col min="2844" max="2844" width="4.33203125" style="63" customWidth="1"/>
    <col min="2845" max="2845" width="4.6640625" style="63" customWidth="1"/>
    <col min="2846" max="2846" width="6.33203125" style="63" customWidth="1"/>
    <col min="2847" max="2847" width="6.109375" style="63" customWidth="1"/>
    <col min="2848" max="2849" width="5.88671875" style="63" customWidth="1"/>
    <col min="2850" max="3070" width="8.88671875" style="63"/>
    <col min="3071" max="3071" width="10.77734375" style="63" customWidth="1"/>
    <col min="3072" max="3079" width="9.5546875" style="63" customWidth="1"/>
    <col min="3080" max="3081" width="7.6640625" style="63" customWidth="1"/>
    <col min="3082" max="3082" width="7.44140625" style="63" customWidth="1"/>
    <col min="3083" max="3089" width="7.6640625" style="63" customWidth="1"/>
    <col min="3090" max="3091" width="10.77734375" style="63" customWidth="1"/>
    <col min="3092" max="3093" width="6.109375" style="63" customWidth="1"/>
    <col min="3094" max="3094" width="4.88671875" style="63" customWidth="1"/>
    <col min="3095" max="3095" width="5.109375" style="63" customWidth="1"/>
    <col min="3096" max="3096" width="4.77734375" style="63" customWidth="1"/>
    <col min="3097" max="3097" width="5.21875" style="63" customWidth="1"/>
    <col min="3098" max="3098" width="5.5546875" style="63" customWidth="1"/>
    <col min="3099" max="3099" width="5.33203125" style="63" customWidth="1"/>
    <col min="3100" max="3100" width="4.33203125" style="63" customWidth="1"/>
    <col min="3101" max="3101" width="4.6640625" style="63" customWidth="1"/>
    <col min="3102" max="3102" width="6.33203125" style="63" customWidth="1"/>
    <col min="3103" max="3103" width="6.109375" style="63" customWidth="1"/>
    <col min="3104" max="3105" width="5.88671875" style="63" customWidth="1"/>
    <col min="3106" max="3326" width="8.88671875" style="63"/>
    <col min="3327" max="3327" width="10.77734375" style="63" customWidth="1"/>
    <col min="3328" max="3335" width="9.5546875" style="63" customWidth="1"/>
    <col min="3336" max="3337" width="7.6640625" style="63" customWidth="1"/>
    <col min="3338" max="3338" width="7.44140625" style="63" customWidth="1"/>
    <col min="3339" max="3345" width="7.6640625" style="63" customWidth="1"/>
    <col min="3346" max="3347" width="10.77734375" style="63" customWidth="1"/>
    <col min="3348" max="3349" width="6.109375" style="63" customWidth="1"/>
    <col min="3350" max="3350" width="4.88671875" style="63" customWidth="1"/>
    <col min="3351" max="3351" width="5.109375" style="63" customWidth="1"/>
    <col min="3352" max="3352" width="4.77734375" style="63" customWidth="1"/>
    <col min="3353" max="3353" width="5.21875" style="63" customWidth="1"/>
    <col min="3354" max="3354" width="5.5546875" style="63" customWidth="1"/>
    <col min="3355" max="3355" width="5.33203125" style="63" customWidth="1"/>
    <col min="3356" max="3356" width="4.33203125" style="63" customWidth="1"/>
    <col min="3357" max="3357" width="4.6640625" style="63" customWidth="1"/>
    <col min="3358" max="3358" width="6.33203125" style="63" customWidth="1"/>
    <col min="3359" max="3359" width="6.109375" style="63" customWidth="1"/>
    <col min="3360" max="3361" width="5.88671875" style="63" customWidth="1"/>
    <col min="3362" max="3582" width="8.88671875" style="63"/>
    <col min="3583" max="3583" width="10.77734375" style="63" customWidth="1"/>
    <col min="3584" max="3591" width="9.5546875" style="63" customWidth="1"/>
    <col min="3592" max="3593" width="7.6640625" style="63" customWidth="1"/>
    <col min="3594" max="3594" width="7.44140625" style="63" customWidth="1"/>
    <col min="3595" max="3601" width="7.6640625" style="63" customWidth="1"/>
    <col min="3602" max="3603" width="10.77734375" style="63" customWidth="1"/>
    <col min="3604" max="3605" width="6.109375" style="63" customWidth="1"/>
    <col min="3606" max="3606" width="4.88671875" style="63" customWidth="1"/>
    <col min="3607" max="3607" width="5.109375" style="63" customWidth="1"/>
    <col min="3608" max="3608" width="4.77734375" style="63" customWidth="1"/>
    <col min="3609" max="3609" width="5.21875" style="63" customWidth="1"/>
    <col min="3610" max="3610" width="5.5546875" style="63" customWidth="1"/>
    <col min="3611" max="3611" width="5.33203125" style="63" customWidth="1"/>
    <col min="3612" max="3612" width="4.33203125" style="63" customWidth="1"/>
    <col min="3613" max="3613" width="4.6640625" style="63" customWidth="1"/>
    <col min="3614" max="3614" width="6.33203125" style="63" customWidth="1"/>
    <col min="3615" max="3615" width="6.109375" style="63" customWidth="1"/>
    <col min="3616" max="3617" width="5.88671875" style="63" customWidth="1"/>
    <col min="3618" max="3838" width="8.88671875" style="63"/>
    <col min="3839" max="3839" width="10.77734375" style="63" customWidth="1"/>
    <col min="3840" max="3847" width="9.5546875" style="63" customWidth="1"/>
    <col min="3848" max="3849" width="7.6640625" style="63" customWidth="1"/>
    <col min="3850" max="3850" width="7.44140625" style="63" customWidth="1"/>
    <col min="3851" max="3857" width="7.6640625" style="63" customWidth="1"/>
    <col min="3858" max="3859" width="10.77734375" style="63" customWidth="1"/>
    <col min="3860" max="3861" width="6.109375" style="63" customWidth="1"/>
    <col min="3862" max="3862" width="4.88671875" style="63" customWidth="1"/>
    <col min="3863" max="3863" width="5.109375" style="63" customWidth="1"/>
    <col min="3864" max="3864" width="4.77734375" style="63" customWidth="1"/>
    <col min="3865" max="3865" width="5.21875" style="63" customWidth="1"/>
    <col min="3866" max="3866" width="5.5546875" style="63" customWidth="1"/>
    <col min="3867" max="3867" width="5.33203125" style="63" customWidth="1"/>
    <col min="3868" max="3868" width="4.33203125" style="63" customWidth="1"/>
    <col min="3869" max="3869" width="4.6640625" style="63" customWidth="1"/>
    <col min="3870" max="3870" width="6.33203125" style="63" customWidth="1"/>
    <col min="3871" max="3871" width="6.109375" style="63" customWidth="1"/>
    <col min="3872" max="3873" width="5.88671875" style="63" customWidth="1"/>
    <col min="3874" max="4094" width="8.88671875" style="63"/>
    <col min="4095" max="4095" width="10.77734375" style="63" customWidth="1"/>
    <col min="4096" max="4103" width="9.5546875" style="63" customWidth="1"/>
    <col min="4104" max="4105" width="7.6640625" style="63" customWidth="1"/>
    <col min="4106" max="4106" width="7.44140625" style="63" customWidth="1"/>
    <col min="4107" max="4113" width="7.6640625" style="63" customWidth="1"/>
    <col min="4114" max="4115" width="10.77734375" style="63" customWidth="1"/>
    <col min="4116" max="4117" width="6.109375" style="63" customWidth="1"/>
    <col min="4118" max="4118" width="4.88671875" style="63" customWidth="1"/>
    <col min="4119" max="4119" width="5.109375" style="63" customWidth="1"/>
    <col min="4120" max="4120" width="4.77734375" style="63" customWidth="1"/>
    <col min="4121" max="4121" width="5.21875" style="63" customWidth="1"/>
    <col min="4122" max="4122" width="5.5546875" style="63" customWidth="1"/>
    <col min="4123" max="4123" width="5.33203125" style="63" customWidth="1"/>
    <col min="4124" max="4124" width="4.33203125" style="63" customWidth="1"/>
    <col min="4125" max="4125" width="4.6640625" style="63" customWidth="1"/>
    <col min="4126" max="4126" width="6.33203125" style="63" customWidth="1"/>
    <col min="4127" max="4127" width="6.109375" style="63" customWidth="1"/>
    <col min="4128" max="4129" width="5.88671875" style="63" customWidth="1"/>
    <col min="4130" max="4350" width="8.88671875" style="63"/>
    <col min="4351" max="4351" width="10.77734375" style="63" customWidth="1"/>
    <col min="4352" max="4359" width="9.5546875" style="63" customWidth="1"/>
    <col min="4360" max="4361" width="7.6640625" style="63" customWidth="1"/>
    <col min="4362" max="4362" width="7.44140625" style="63" customWidth="1"/>
    <col min="4363" max="4369" width="7.6640625" style="63" customWidth="1"/>
    <col min="4370" max="4371" width="10.77734375" style="63" customWidth="1"/>
    <col min="4372" max="4373" width="6.109375" style="63" customWidth="1"/>
    <col min="4374" max="4374" width="4.88671875" style="63" customWidth="1"/>
    <col min="4375" max="4375" width="5.109375" style="63" customWidth="1"/>
    <col min="4376" max="4376" width="4.77734375" style="63" customWidth="1"/>
    <col min="4377" max="4377" width="5.21875" style="63" customWidth="1"/>
    <col min="4378" max="4378" width="5.5546875" style="63" customWidth="1"/>
    <col min="4379" max="4379" width="5.33203125" style="63" customWidth="1"/>
    <col min="4380" max="4380" width="4.33203125" style="63" customWidth="1"/>
    <col min="4381" max="4381" width="4.6640625" style="63" customWidth="1"/>
    <col min="4382" max="4382" width="6.33203125" style="63" customWidth="1"/>
    <col min="4383" max="4383" width="6.109375" style="63" customWidth="1"/>
    <col min="4384" max="4385" width="5.88671875" style="63" customWidth="1"/>
    <col min="4386" max="4606" width="8.88671875" style="63"/>
    <col min="4607" max="4607" width="10.77734375" style="63" customWidth="1"/>
    <col min="4608" max="4615" width="9.5546875" style="63" customWidth="1"/>
    <col min="4616" max="4617" width="7.6640625" style="63" customWidth="1"/>
    <col min="4618" max="4618" width="7.44140625" style="63" customWidth="1"/>
    <col min="4619" max="4625" width="7.6640625" style="63" customWidth="1"/>
    <col min="4626" max="4627" width="10.77734375" style="63" customWidth="1"/>
    <col min="4628" max="4629" width="6.109375" style="63" customWidth="1"/>
    <col min="4630" max="4630" width="4.88671875" style="63" customWidth="1"/>
    <col min="4631" max="4631" width="5.109375" style="63" customWidth="1"/>
    <col min="4632" max="4632" width="4.77734375" style="63" customWidth="1"/>
    <col min="4633" max="4633" width="5.21875" style="63" customWidth="1"/>
    <col min="4634" max="4634" width="5.5546875" style="63" customWidth="1"/>
    <col min="4635" max="4635" width="5.33203125" style="63" customWidth="1"/>
    <col min="4636" max="4636" width="4.33203125" style="63" customWidth="1"/>
    <col min="4637" max="4637" width="4.6640625" style="63" customWidth="1"/>
    <col min="4638" max="4638" width="6.33203125" style="63" customWidth="1"/>
    <col min="4639" max="4639" width="6.109375" style="63" customWidth="1"/>
    <col min="4640" max="4641" width="5.88671875" style="63" customWidth="1"/>
    <col min="4642" max="4862" width="8.88671875" style="63"/>
    <col min="4863" max="4863" width="10.77734375" style="63" customWidth="1"/>
    <col min="4864" max="4871" width="9.5546875" style="63" customWidth="1"/>
    <col min="4872" max="4873" width="7.6640625" style="63" customWidth="1"/>
    <col min="4874" max="4874" width="7.44140625" style="63" customWidth="1"/>
    <col min="4875" max="4881" width="7.6640625" style="63" customWidth="1"/>
    <col min="4882" max="4883" width="10.77734375" style="63" customWidth="1"/>
    <col min="4884" max="4885" width="6.109375" style="63" customWidth="1"/>
    <col min="4886" max="4886" width="4.88671875" style="63" customWidth="1"/>
    <col min="4887" max="4887" width="5.109375" style="63" customWidth="1"/>
    <col min="4888" max="4888" width="4.77734375" style="63" customWidth="1"/>
    <col min="4889" max="4889" width="5.21875" style="63" customWidth="1"/>
    <col min="4890" max="4890" width="5.5546875" style="63" customWidth="1"/>
    <col min="4891" max="4891" width="5.33203125" style="63" customWidth="1"/>
    <col min="4892" max="4892" width="4.33203125" style="63" customWidth="1"/>
    <col min="4893" max="4893" width="4.6640625" style="63" customWidth="1"/>
    <col min="4894" max="4894" width="6.33203125" style="63" customWidth="1"/>
    <col min="4895" max="4895" width="6.109375" style="63" customWidth="1"/>
    <col min="4896" max="4897" width="5.88671875" style="63" customWidth="1"/>
    <col min="4898" max="5118" width="8.88671875" style="63"/>
    <col min="5119" max="5119" width="10.77734375" style="63" customWidth="1"/>
    <col min="5120" max="5127" width="9.5546875" style="63" customWidth="1"/>
    <col min="5128" max="5129" width="7.6640625" style="63" customWidth="1"/>
    <col min="5130" max="5130" width="7.44140625" style="63" customWidth="1"/>
    <col min="5131" max="5137" width="7.6640625" style="63" customWidth="1"/>
    <col min="5138" max="5139" width="10.77734375" style="63" customWidth="1"/>
    <col min="5140" max="5141" width="6.109375" style="63" customWidth="1"/>
    <col min="5142" max="5142" width="4.88671875" style="63" customWidth="1"/>
    <col min="5143" max="5143" width="5.109375" style="63" customWidth="1"/>
    <col min="5144" max="5144" width="4.77734375" style="63" customWidth="1"/>
    <col min="5145" max="5145" width="5.21875" style="63" customWidth="1"/>
    <col min="5146" max="5146" width="5.5546875" style="63" customWidth="1"/>
    <col min="5147" max="5147" width="5.33203125" style="63" customWidth="1"/>
    <col min="5148" max="5148" width="4.33203125" style="63" customWidth="1"/>
    <col min="5149" max="5149" width="4.6640625" style="63" customWidth="1"/>
    <col min="5150" max="5150" width="6.33203125" style="63" customWidth="1"/>
    <col min="5151" max="5151" width="6.109375" style="63" customWidth="1"/>
    <col min="5152" max="5153" width="5.88671875" style="63" customWidth="1"/>
    <col min="5154" max="5374" width="8.88671875" style="63"/>
    <col min="5375" max="5375" width="10.77734375" style="63" customWidth="1"/>
    <col min="5376" max="5383" width="9.5546875" style="63" customWidth="1"/>
    <col min="5384" max="5385" width="7.6640625" style="63" customWidth="1"/>
    <col min="5386" max="5386" width="7.44140625" style="63" customWidth="1"/>
    <col min="5387" max="5393" width="7.6640625" style="63" customWidth="1"/>
    <col min="5394" max="5395" width="10.77734375" style="63" customWidth="1"/>
    <col min="5396" max="5397" width="6.109375" style="63" customWidth="1"/>
    <col min="5398" max="5398" width="4.88671875" style="63" customWidth="1"/>
    <col min="5399" max="5399" width="5.109375" style="63" customWidth="1"/>
    <col min="5400" max="5400" width="4.77734375" style="63" customWidth="1"/>
    <col min="5401" max="5401" width="5.21875" style="63" customWidth="1"/>
    <col min="5402" max="5402" width="5.5546875" style="63" customWidth="1"/>
    <col min="5403" max="5403" width="5.33203125" style="63" customWidth="1"/>
    <col min="5404" max="5404" width="4.33203125" style="63" customWidth="1"/>
    <col min="5405" max="5405" width="4.6640625" style="63" customWidth="1"/>
    <col min="5406" max="5406" width="6.33203125" style="63" customWidth="1"/>
    <col min="5407" max="5407" width="6.109375" style="63" customWidth="1"/>
    <col min="5408" max="5409" width="5.88671875" style="63" customWidth="1"/>
    <col min="5410" max="5630" width="8.88671875" style="63"/>
    <col min="5631" max="5631" width="10.77734375" style="63" customWidth="1"/>
    <col min="5632" max="5639" width="9.5546875" style="63" customWidth="1"/>
    <col min="5640" max="5641" width="7.6640625" style="63" customWidth="1"/>
    <col min="5642" max="5642" width="7.44140625" style="63" customWidth="1"/>
    <col min="5643" max="5649" width="7.6640625" style="63" customWidth="1"/>
    <col min="5650" max="5651" width="10.77734375" style="63" customWidth="1"/>
    <col min="5652" max="5653" width="6.109375" style="63" customWidth="1"/>
    <col min="5654" max="5654" width="4.88671875" style="63" customWidth="1"/>
    <col min="5655" max="5655" width="5.109375" style="63" customWidth="1"/>
    <col min="5656" max="5656" width="4.77734375" style="63" customWidth="1"/>
    <col min="5657" max="5657" width="5.21875" style="63" customWidth="1"/>
    <col min="5658" max="5658" width="5.5546875" style="63" customWidth="1"/>
    <col min="5659" max="5659" width="5.33203125" style="63" customWidth="1"/>
    <col min="5660" max="5660" width="4.33203125" style="63" customWidth="1"/>
    <col min="5661" max="5661" width="4.6640625" style="63" customWidth="1"/>
    <col min="5662" max="5662" width="6.33203125" style="63" customWidth="1"/>
    <col min="5663" max="5663" width="6.109375" style="63" customWidth="1"/>
    <col min="5664" max="5665" width="5.88671875" style="63" customWidth="1"/>
    <col min="5666" max="5886" width="8.88671875" style="63"/>
    <col min="5887" max="5887" width="10.77734375" style="63" customWidth="1"/>
    <col min="5888" max="5895" width="9.5546875" style="63" customWidth="1"/>
    <col min="5896" max="5897" width="7.6640625" style="63" customWidth="1"/>
    <col min="5898" max="5898" width="7.44140625" style="63" customWidth="1"/>
    <col min="5899" max="5905" width="7.6640625" style="63" customWidth="1"/>
    <col min="5906" max="5907" width="10.77734375" style="63" customWidth="1"/>
    <col min="5908" max="5909" width="6.109375" style="63" customWidth="1"/>
    <col min="5910" max="5910" width="4.88671875" style="63" customWidth="1"/>
    <col min="5911" max="5911" width="5.109375" style="63" customWidth="1"/>
    <col min="5912" max="5912" width="4.77734375" style="63" customWidth="1"/>
    <col min="5913" max="5913" width="5.21875" style="63" customWidth="1"/>
    <col min="5914" max="5914" width="5.5546875" style="63" customWidth="1"/>
    <col min="5915" max="5915" width="5.33203125" style="63" customWidth="1"/>
    <col min="5916" max="5916" width="4.33203125" style="63" customWidth="1"/>
    <col min="5917" max="5917" width="4.6640625" style="63" customWidth="1"/>
    <col min="5918" max="5918" width="6.33203125" style="63" customWidth="1"/>
    <col min="5919" max="5919" width="6.109375" style="63" customWidth="1"/>
    <col min="5920" max="5921" width="5.88671875" style="63" customWidth="1"/>
    <col min="5922" max="6142" width="8.88671875" style="63"/>
    <col min="6143" max="6143" width="10.77734375" style="63" customWidth="1"/>
    <col min="6144" max="6151" width="9.5546875" style="63" customWidth="1"/>
    <col min="6152" max="6153" width="7.6640625" style="63" customWidth="1"/>
    <col min="6154" max="6154" width="7.44140625" style="63" customWidth="1"/>
    <col min="6155" max="6161" width="7.6640625" style="63" customWidth="1"/>
    <col min="6162" max="6163" width="10.77734375" style="63" customWidth="1"/>
    <col min="6164" max="6165" width="6.109375" style="63" customWidth="1"/>
    <col min="6166" max="6166" width="4.88671875" style="63" customWidth="1"/>
    <col min="6167" max="6167" width="5.109375" style="63" customWidth="1"/>
    <col min="6168" max="6168" width="4.77734375" style="63" customWidth="1"/>
    <col min="6169" max="6169" width="5.21875" style="63" customWidth="1"/>
    <col min="6170" max="6170" width="5.5546875" style="63" customWidth="1"/>
    <col min="6171" max="6171" width="5.33203125" style="63" customWidth="1"/>
    <col min="6172" max="6172" width="4.33203125" style="63" customWidth="1"/>
    <col min="6173" max="6173" width="4.6640625" style="63" customWidth="1"/>
    <col min="6174" max="6174" width="6.33203125" style="63" customWidth="1"/>
    <col min="6175" max="6175" width="6.109375" style="63" customWidth="1"/>
    <col min="6176" max="6177" width="5.88671875" style="63" customWidth="1"/>
    <col min="6178" max="6398" width="8.88671875" style="63"/>
    <col min="6399" max="6399" width="10.77734375" style="63" customWidth="1"/>
    <col min="6400" max="6407" width="9.5546875" style="63" customWidth="1"/>
    <col min="6408" max="6409" width="7.6640625" style="63" customWidth="1"/>
    <col min="6410" max="6410" width="7.44140625" style="63" customWidth="1"/>
    <col min="6411" max="6417" width="7.6640625" style="63" customWidth="1"/>
    <col min="6418" max="6419" width="10.77734375" style="63" customWidth="1"/>
    <col min="6420" max="6421" width="6.109375" style="63" customWidth="1"/>
    <col min="6422" max="6422" width="4.88671875" style="63" customWidth="1"/>
    <col min="6423" max="6423" width="5.109375" style="63" customWidth="1"/>
    <col min="6424" max="6424" width="4.77734375" style="63" customWidth="1"/>
    <col min="6425" max="6425" width="5.21875" style="63" customWidth="1"/>
    <col min="6426" max="6426" width="5.5546875" style="63" customWidth="1"/>
    <col min="6427" max="6427" width="5.33203125" style="63" customWidth="1"/>
    <col min="6428" max="6428" width="4.33203125" style="63" customWidth="1"/>
    <col min="6429" max="6429" width="4.6640625" style="63" customWidth="1"/>
    <col min="6430" max="6430" width="6.33203125" style="63" customWidth="1"/>
    <col min="6431" max="6431" width="6.109375" style="63" customWidth="1"/>
    <col min="6432" max="6433" width="5.88671875" style="63" customWidth="1"/>
    <col min="6434" max="6654" width="8.88671875" style="63"/>
    <col min="6655" max="6655" width="10.77734375" style="63" customWidth="1"/>
    <col min="6656" max="6663" width="9.5546875" style="63" customWidth="1"/>
    <col min="6664" max="6665" width="7.6640625" style="63" customWidth="1"/>
    <col min="6666" max="6666" width="7.44140625" style="63" customWidth="1"/>
    <col min="6667" max="6673" width="7.6640625" style="63" customWidth="1"/>
    <col min="6674" max="6675" width="10.77734375" style="63" customWidth="1"/>
    <col min="6676" max="6677" width="6.109375" style="63" customWidth="1"/>
    <col min="6678" max="6678" width="4.88671875" style="63" customWidth="1"/>
    <col min="6679" max="6679" width="5.109375" style="63" customWidth="1"/>
    <col min="6680" max="6680" width="4.77734375" style="63" customWidth="1"/>
    <col min="6681" max="6681" width="5.21875" style="63" customWidth="1"/>
    <col min="6682" max="6682" width="5.5546875" style="63" customWidth="1"/>
    <col min="6683" max="6683" width="5.33203125" style="63" customWidth="1"/>
    <col min="6684" max="6684" width="4.33203125" style="63" customWidth="1"/>
    <col min="6685" max="6685" width="4.6640625" style="63" customWidth="1"/>
    <col min="6686" max="6686" width="6.33203125" style="63" customWidth="1"/>
    <col min="6687" max="6687" width="6.109375" style="63" customWidth="1"/>
    <col min="6688" max="6689" width="5.88671875" style="63" customWidth="1"/>
    <col min="6690" max="6910" width="8.88671875" style="63"/>
    <col min="6911" max="6911" width="10.77734375" style="63" customWidth="1"/>
    <col min="6912" max="6919" width="9.5546875" style="63" customWidth="1"/>
    <col min="6920" max="6921" width="7.6640625" style="63" customWidth="1"/>
    <col min="6922" max="6922" width="7.44140625" style="63" customWidth="1"/>
    <col min="6923" max="6929" width="7.6640625" style="63" customWidth="1"/>
    <col min="6930" max="6931" width="10.77734375" style="63" customWidth="1"/>
    <col min="6932" max="6933" width="6.109375" style="63" customWidth="1"/>
    <col min="6934" max="6934" width="4.88671875" style="63" customWidth="1"/>
    <col min="6935" max="6935" width="5.109375" style="63" customWidth="1"/>
    <col min="6936" max="6936" width="4.77734375" style="63" customWidth="1"/>
    <col min="6937" max="6937" width="5.21875" style="63" customWidth="1"/>
    <col min="6938" max="6938" width="5.5546875" style="63" customWidth="1"/>
    <col min="6939" max="6939" width="5.33203125" style="63" customWidth="1"/>
    <col min="6940" max="6940" width="4.33203125" style="63" customWidth="1"/>
    <col min="6941" max="6941" width="4.6640625" style="63" customWidth="1"/>
    <col min="6942" max="6942" width="6.33203125" style="63" customWidth="1"/>
    <col min="6943" max="6943" width="6.109375" style="63" customWidth="1"/>
    <col min="6944" max="6945" width="5.88671875" style="63" customWidth="1"/>
    <col min="6946" max="7166" width="8.88671875" style="63"/>
    <col min="7167" max="7167" width="10.77734375" style="63" customWidth="1"/>
    <col min="7168" max="7175" width="9.5546875" style="63" customWidth="1"/>
    <col min="7176" max="7177" width="7.6640625" style="63" customWidth="1"/>
    <col min="7178" max="7178" width="7.44140625" style="63" customWidth="1"/>
    <col min="7179" max="7185" width="7.6640625" style="63" customWidth="1"/>
    <col min="7186" max="7187" width="10.77734375" style="63" customWidth="1"/>
    <col min="7188" max="7189" width="6.109375" style="63" customWidth="1"/>
    <col min="7190" max="7190" width="4.88671875" style="63" customWidth="1"/>
    <col min="7191" max="7191" width="5.109375" style="63" customWidth="1"/>
    <col min="7192" max="7192" width="4.77734375" style="63" customWidth="1"/>
    <col min="7193" max="7193" width="5.21875" style="63" customWidth="1"/>
    <col min="7194" max="7194" width="5.5546875" style="63" customWidth="1"/>
    <col min="7195" max="7195" width="5.33203125" style="63" customWidth="1"/>
    <col min="7196" max="7196" width="4.33203125" style="63" customWidth="1"/>
    <col min="7197" max="7197" width="4.6640625" style="63" customWidth="1"/>
    <col min="7198" max="7198" width="6.33203125" style="63" customWidth="1"/>
    <col min="7199" max="7199" width="6.109375" style="63" customWidth="1"/>
    <col min="7200" max="7201" width="5.88671875" style="63" customWidth="1"/>
    <col min="7202" max="7422" width="8.88671875" style="63"/>
    <col min="7423" max="7423" width="10.77734375" style="63" customWidth="1"/>
    <col min="7424" max="7431" width="9.5546875" style="63" customWidth="1"/>
    <col min="7432" max="7433" width="7.6640625" style="63" customWidth="1"/>
    <col min="7434" max="7434" width="7.44140625" style="63" customWidth="1"/>
    <col min="7435" max="7441" width="7.6640625" style="63" customWidth="1"/>
    <col min="7442" max="7443" width="10.77734375" style="63" customWidth="1"/>
    <col min="7444" max="7445" width="6.109375" style="63" customWidth="1"/>
    <col min="7446" max="7446" width="4.88671875" style="63" customWidth="1"/>
    <col min="7447" max="7447" width="5.109375" style="63" customWidth="1"/>
    <col min="7448" max="7448" width="4.77734375" style="63" customWidth="1"/>
    <col min="7449" max="7449" width="5.21875" style="63" customWidth="1"/>
    <col min="7450" max="7450" width="5.5546875" style="63" customWidth="1"/>
    <col min="7451" max="7451" width="5.33203125" style="63" customWidth="1"/>
    <col min="7452" max="7452" width="4.33203125" style="63" customWidth="1"/>
    <col min="7453" max="7453" width="4.6640625" style="63" customWidth="1"/>
    <col min="7454" max="7454" width="6.33203125" style="63" customWidth="1"/>
    <col min="7455" max="7455" width="6.109375" style="63" customWidth="1"/>
    <col min="7456" max="7457" width="5.88671875" style="63" customWidth="1"/>
    <col min="7458" max="7678" width="8.88671875" style="63"/>
    <col min="7679" max="7679" width="10.77734375" style="63" customWidth="1"/>
    <col min="7680" max="7687" width="9.5546875" style="63" customWidth="1"/>
    <col min="7688" max="7689" width="7.6640625" style="63" customWidth="1"/>
    <col min="7690" max="7690" width="7.44140625" style="63" customWidth="1"/>
    <col min="7691" max="7697" width="7.6640625" style="63" customWidth="1"/>
    <col min="7698" max="7699" width="10.77734375" style="63" customWidth="1"/>
    <col min="7700" max="7701" width="6.109375" style="63" customWidth="1"/>
    <col min="7702" max="7702" width="4.88671875" style="63" customWidth="1"/>
    <col min="7703" max="7703" width="5.109375" style="63" customWidth="1"/>
    <col min="7704" max="7704" width="4.77734375" style="63" customWidth="1"/>
    <col min="7705" max="7705" width="5.21875" style="63" customWidth="1"/>
    <col min="7706" max="7706" width="5.5546875" style="63" customWidth="1"/>
    <col min="7707" max="7707" width="5.33203125" style="63" customWidth="1"/>
    <col min="7708" max="7708" width="4.33203125" style="63" customWidth="1"/>
    <col min="7709" max="7709" width="4.6640625" style="63" customWidth="1"/>
    <col min="7710" max="7710" width="6.33203125" style="63" customWidth="1"/>
    <col min="7711" max="7711" width="6.109375" style="63" customWidth="1"/>
    <col min="7712" max="7713" width="5.88671875" style="63" customWidth="1"/>
    <col min="7714" max="7934" width="8.88671875" style="63"/>
    <col min="7935" max="7935" width="10.77734375" style="63" customWidth="1"/>
    <col min="7936" max="7943" width="9.5546875" style="63" customWidth="1"/>
    <col min="7944" max="7945" width="7.6640625" style="63" customWidth="1"/>
    <col min="7946" max="7946" width="7.44140625" style="63" customWidth="1"/>
    <col min="7947" max="7953" width="7.6640625" style="63" customWidth="1"/>
    <col min="7954" max="7955" width="10.77734375" style="63" customWidth="1"/>
    <col min="7956" max="7957" width="6.109375" style="63" customWidth="1"/>
    <col min="7958" max="7958" width="4.88671875" style="63" customWidth="1"/>
    <col min="7959" max="7959" width="5.109375" style="63" customWidth="1"/>
    <col min="7960" max="7960" width="4.77734375" style="63" customWidth="1"/>
    <col min="7961" max="7961" width="5.21875" style="63" customWidth="1"/>
    <col min="7962" max="7962" width="5.5546875" style="63" customWidth="1"/>
    <col min="7963" max="7963" width="5.33203125" style="63" customWidth="1"/>
    <col min="7964" max="7964" width="4.33203125" style="63" customWidth="1"/>
    <col min="7965" max="7965" width="4.6640625" style="63" customWidth="1"/>
    <col min="7966" max="7966" width="6.33203125" style="63" customWidth="1"/>
    <col min="7967" max="7967" width="6.109375" style="63" customWidth="1"/>
    <col min="7968" max="7969" width="5.88671875" style="63" customWidth="1"/>
    <col min="7970" max="8190" width="8.88671875" style="63"/>
    <col min="8191" max="8191" width="10.77734375" style="63" customWidth="1"/>
    <col min="8192" max="8199" width="9.5546875" style="63" customWidth="1"/>
    <col min="8200" max="8201" width="7.6640625" style="63" customWidth="1"/>
    <col min="8202" max="8202" width="7.44140625" style="63" customWidth="1"/>
    <col min="8203" max="8209" width="7.6640625" style="63" customWidth="1"/>
    <col min="8210" max="8211" width="10.77734375" style="63" customWidth="1"/>
    <col min="8212" max="8213" width="6.109375" style="63" customWidth="1"/>
    <col min="8214" max="8214" width="4.88671875" style="63" customWidth="1"/>
    <col min="8215" max="8215" width="5.109375" style="63" customWidth="1"/>
    <col min="8216" max="8216" width="4.77734375" style="63" customWidth="1"/>
    <col min="8217" max="8217" width="5.21875" style="63" customWidth="1"/>
    <col min="8218" max="8218" width="5.5546875" style="63" customWidth="1"/>
    <col min="8219" max="8219" width="5.33203125" style="63" customWidth="1"/>
    <col min="8220" max="8220" width="4.33203125" style="63" customWidth="1"/>
    <col min="8221" max="8221" width="4.6640625" style="63" customWidth="1"/>
    <col min="8222" max="8222" width="6.33203125" style="63" customWidth="1"/>
    <col min="8223" max="8223" width="6.109375" style="63" customWidth="1"/>
    <col min="8224" max="8225" width="5.88671875" style="63" customWidth="1"/>
    <col min="8226" max="8446" width="8.88671875" style="63"/>
    <col min="8447" max="8447" width="10.77734375" style="63" customWidth="1"/>
    <col min="8448" max="8455" width="9.5546875" style="63" customWidth="1"/>
    <col min="8456" max="8457" width="7.6640625" style="63" customWidth="1"/>
    <col min="8458" max="8458" width="7.44140625" style="63" customWidth="1"/>
    <col min="8459" max="8465" width="7.6640625" style="63" customWidth="1"/>
    <col min="8466" max="8467" width="10.77734375" style="63" customWidth="1"/>
    <col min="8468" max="8469" width="6.109375" style="63" customWidth="1"/>
    <col min="8470" max="8470" width="4.88671875" style="63" customWidth="1"/>
    <col min="8471" max="8471" width="5.109375" style="63" customWidth="1"/>
    <col min="8472" max="8472" width="4.77734375" style="63" customWidth="1"/>
    <col min="8473" max="8473" width="5.21875" style="63" customWidth="1"/>
    <col min="8474" max="8474" width="5.5546875" style="63" customWidth="1"/>
    <col min="8475" max="8475" width="5.33203125" style="63" customWidth="1"/>
    <col min="8476" max="8476" width="4.33203125" style="63" customWidth="1"/>
    <col min="8477" max="8477" width="4.6640625" style="63" customWidth="1"/>
    <col min="8478" max="8478" width="6.33203125" style="63" customWidth="1"/>
    <col min="8479" max="8479" width="6.109375" style="63" customWidth="1"/>
    <col min="8480" max="8481" width="5.88671875" style="63" customWidth="1"/>
    <col min="8482" max="8702" width="8.88671875" style="63"/>
    <col min="8703" max="8703" width="10.77734375" style="63" customWidth="1"/>
    <col min="8704" max="8711" width="9.5546875" style="63" customWidth="1"/>
    <col min="8712" max="8713" width="7.6640625" style="63" customWidth="1"/>
    <col min="8714" max="8714" width="7.44140625" style="63" customWidth="1"/>
    <col min="8715" max="8721" width="7.6640625" style="63" customWidth="1"/>
    <col min="8722" max="8723" width="10.77734375" style="63" customWidth="1"/>
    <col min="8724" max="8725" width="6.109375" style="63" customWidth="1"/>
    <col min="8726" max="8726" width="4.88671875" style="63" customWidth="1"/>
    <col min="8727" max="8727" width="5.109375" style="63" customWidth="1"/>
    <col min="8728" max="8728" width="4.77734375" style="63" customWidth="1"/>
    <col min="8729" max="8729" width="5.21875" style="63" customWidth="1"/>
    <col min="8730" max="8730" width="5.5546875" style="63" customWidth="1"/>
    <col min="8731" max="8731" width="5.33203125" style="63" customWidth="1"/>
    <col min="8732" max="8732" width="4.33203125" style="63" customWidth="1"/>
    <col min="8733" max="8733" width="4.6640625" style="63" customWidth="1"/>
    <col min="8734" max="8734" width="6.33203125" style="63" customWidth="1"/>
    <col min="8735" max="8735" width="6.109375" style="63" customWidth="1"/>
    <col min="8736" max="8737" width="5.88671875" style="63" customWidth="1"/>
    <col min="8738" max="8958" width="8.88671875" style="63"/>
    <col min="8959" max="8959" width="10.77734375" style="63" customWidth="1"/>
    <col min="8960" max="8967" width="9.5546875" style="63" customWidth="1"/>
    <col min="8968" max="8969" width="7.6640625" style="63" customWidth="1"/>
    <col min="8970" max="8970" width="7.44140625" style="63" customWidth="1"/>
    <col min="8971" max="8977" width="7.6640625" style="63" customWidth="1"/>
    <col min="8978" max="8979" width="10.77734375" style="63" customWidth="1"/>
    <col min="8980" max="8981" width="6.109375" style="63" customWidth="1"/>
    <col min="8982" max="8982" width="4.88671875" style="63" customWidth="1"/>
    <col min="8983" max="8983" width="5.109375" style="63" customWidth="1"/>
    <col min="8984" max="8984" width="4.77734375" style="63" customWidth="1"/>
    <col min="8985" max="8985" width="5.21875" style="63" customWidth="1"/>
    <col min="8986" max="8986" width="5.5546875" style="63" customWidth="1"/>
    <col min="8987" max="8987" width="5.33203125" style="63" customWidth="1"/>
    <col min="8988" max="8988" width="4.33203125" style="63" customWidth="1"/>
    <col min="8989" max="8989" width="4.6640625" style="63" customWidth="1"/>
    <col min="8990" max="8990" width="6.33203125" style="63" customWidth="1"/>
    <col min="8991" max="8991" width="6.109375" style="63" customWidth="1"/>
    <col min="8992" max="8993" width="5.88671875" style="63" customWidth="1"/>
    <col min="8994" max="9214" width="8.88671875" style="63"/>
    <col min="9215" max="9215" width="10.77734375" style="63" customWidth="1"/>
    <col min="9216" max="9223" width="9.5546875" style="63" customWidth="1"/>
    <col min="9224" max="9225" width="7.6640625" style="63" customWidth="1"/>
    <col min="9226" max="9226" width="7.44140625" style="63" customWidth="1"/>
    <col min="9227" max="9233" width="7.6640625" style="63" customWidth="1"/>
    <col min="9234" max="9235" width="10.77734375" style="63" customWidth="1"/>
    <col min="9236" max="9237" width="6.109375" style="63" customWidth="1"/>
    <col min="9238" max="9238" width="4.88671875" style="63" customWidth="1"/>
    <col min="9239" max="9239" width="5.109375" style="63" customWidth="1"/>
    <col min="9240" max="9240" width="4.77734375" style="63" customWidth="1"/>
    <col min="9241" max="9241" width="5.21875" style="63" customWidth="1"/>
    <col min="9242" max="9242" width="5.5546875" style="63" customWidth="1"/>
    <col min="9243" max="9243" width="5.33203125" style="63" customWidth="1"/>
    <col min="9244" max="9244" width="4.33203125" style="63" customWidth="1"/>
    <col min="9245" max="9245" width="4.6640625" style="63" customWidth="1"/>
    <col min="9246" max="9246" width="6.33203125" style="63" customWidth="1"/>
    <col min="9247" max="9247" width="6.109375" style="63" customWidth="1"/>
    <col min="9248" max="9249" width="5.88671875" style="63" customWidth="1"/>
    <col min="9250" max="9470" width="8.88671875" style="63"/>
    <col min="9471" max="9471" width="10.77734375" style="63" customWidth="1"/>
    <col min="9472" max="9479" width="9.5546875" style="63" customWidth="1"/>
    <col min="9480" max="9481" width="7.6640625" style="63" customWidth="1"/>
    <col min="9482" max="9482" width="7.44140625" style="63" customWidth="1"/>
    <col min="9483" max="9489" width="7.6640625" style="63" customWidth="1"/>
    <col min="9490" max="9491" width="10.77734375" style="63" customWidth="1"/>
    <col min="9492" max="9493" width="6.109375" style="63" customWidth="1"/>
    <col min="9494" max="9494" width="4.88671875" style="63" customWidth="1"/>
    <col min="9495" max="9495" width="5.109375" style="63" customWidth="1"/>
    <col min="9496" max="9496" width="4.77734375" style="63" customWidth="1"/>
    <col min="9497" max="9497" width="5.21875" style="63" customWidth="1"/>
    <col min="9498" max="9498" width="5.5546875" style="63" customWidth="1"/>
    <col min="9499" max="9499" width="5.33203125" style="63" customWidth="1"/>
    <col min="9500" max="9500" width="4.33203125" style="63" customWidth="1"/>
    <col min="9501" max="9501" width="4.6640625" style="63" customWidth="1"/>
    <col min="9502" max="9502" width="6.33203125" style="63" customWidth="1"/>
    <col min="9503" max="9503" width="6.109375" style="63" customWidth="1"/>
    <col min="9504" max="9505" width="5.88671875" style="63" customWidth="1"/>
    <col min="9506" max="9726" width="8.88671875" style="63"/>
    <col min="9727" max="9727" width="10.77734375" style="63" customWidth="1"/>
    <col min="9728" max="9735" width="9.5546875" style="63" customWidth="1"/>
    <col min="9736" max="9737" width="7.6640625" style="63" customWidth="1"/>
    <col min="9738" max="9738" width="7.44140625" style="63" customWidth="1"/>
    <col min="9739" max="9745" width="7.6640625" style="63" customWidth="1"/>
    <col min="9746" max="9747" width="10.77734375" style="63" customWidth="1"/>
    <col min="9748" max="9749" width="6.109375" style="63" customWidth="1"/>
    <col min="9750" max="9750" width="4.88671875" style="63" customWidth="1"/>
    <col min="9751" max="9751" width="5.109375" style="63" customWidth="1"/>
    <col min="9752" max="9752" width="4.77734375" style="63" customWidth="1"/>
    <col min="9753" max="9753" width="5.21875" style="63" customWidth="1"/>
    <col min="9754" max="9754" width="5.5546875" style="63" customWidth="1"/>
    <col min="9755" max="9755" width="5.33203125" style="63" customWidth="1"/>
    <col min="9756" max="9756" width="4.33203125" style="63" customWidth="1"/>
    <col min="9757" max="9757" width="4.6640625" style="63" customWidth="1"/>
    <col min="9758" max="9758" width="6.33203125" style="63" customWidth="1"/>
    <col min="9759" max="9759" width="6.109375" style="63" customWidth="1"/>
    <col min="9760" max="9761" width="5.88671875" style="63" customWidth="1"/>
    <col min="9762" max="9982" width="8.88671875" style="63"/>
    <col min="9983" max="9983" width="10.77734375" style="63" customWidth="1"/>
    <col min="9984" max="9991" width="9.5546875" style="63" customWidth="1"/>
    <col min="9992" max="9993" width="7.6640625" style="63" customWidth="1"/>
    <col min="9994" max="9994" width="7.44140625" style="63" customWidth="1"/>
    <col min="9995" max="10001" width="7.6640625" style="63" customWidth="1"/>
    <col min="10002" max="10003" width="10.77734375" style="63" customWidth="1"/>
    <col min="10004" max="10005" width="6.109375" style="63" customWidth="1"/>
    <col min="10006" max="10006" width="4.88671875" style="63" customWidth="1"/>
    <col min="10007" max="10007" width="5.109375" style="63" customWidth="1"/>
    <col min="10008" max="10008" width="4.77734375" style="63" customWidth="1"/>
    <col min="10009" max="10009" width="5.21875" style="63" customWidth="1"/>
    <col min="10010" max="10010" width="5.5546875" style="63" customWidth="1"/>
    <col min="10011" max="10011" width="5.33203125" style="63" customWidth="1"/>
    <col min="10012" max="10012" width="4.33203125" style="63" customWidth="1"/>
    <col min="10013" max="10013" width="4.6640625" style="63" customWidth="1"/>
    <col min="10014" max="10014" width="6.33203125" style="63" customWidth="1"/>
    <col min="10015" max="10015" width="6.109375" style="63" customWidth="1"/>
    <col min="10016" max="10017" width="5.88671875" style="63" customWidth="1"/>
    <col min="10018" max="10238" width="8.88671875" style="63"/>
    <col min="10239" max="10239" width="10.77734375" style="63" customWidth="1"/>
    <col min="10240" max="10247" width="9.5546875" style="63" customWidth="1"/>
    <col min="10248" max="10249" width="7.6640625" style="63" customWidth="1"/>
    <col min="10250" max="10250" width="7.44140625" style="63" customWidth="1"/>
    <col min="10251" max="10257" width="7.6640625" style="63" customWidth="1"/>
    <col min="10258" max="10259" width="10.77734375" style="63" customWidth="1"/>
    <col min="10260" max="10261" width="6.109375" style="63" customWidth="1"/>
    <col min="10262" max="10262" width="4.88671875" style="63" customWidth="1"/>
    <col min="10263" max="10263" width="5.109375" style="63" customWidth="1"/>
    <col min="10264" max="10264" width="4.77734375" style="63" customWidth="1"/>
    <col min="10265" max="10265" width="5.21875" style="63" customWidth="1"/>
    <col min="10266" max="10266" width="5.5546875" style="63" customWidth="1"/>
    <col min="10267" max="10267" width="5.33203125" style="63" customWidth="1"/>
    <col min="10268" max="10268" width="4.33203125" style="63" customWidth="1"/>
    <col min="10269" max="10269" width="4.6640625" style="63" customWidth="1"/>
    <col min="10270" max="10270" width="6.33203125" style="63" customWidth="1"/>
    <col min="10271" max="10271" width="6.109375" style="63" customWidth="1"/>
    <col min="10272" max="10273" width="5.88671875" style="63" customWidth="1"/>
    <col min="10274" max="10494" width="8.88671875" style="63"/>
    <col min="10495" max="10495" width="10.77734375" style="63" customWidth="1"/>
    <col min="10496" max="10503" width="9.5546875" style="63" customWidth="1"/>
    <col min="10504" max="10505" width="7.6640625" style="63" customWidth="1"/>
    <col min="10506" max="10506" width="7.44140625" style="63" customWidth="1"/>
    <col min="10507" max="10513" width="7.6640625" style="63" customWidth="1"/>
    <col min="10514" max="10515" width="10.77734375" style="63" customWidth="1"/>
    <col min="10516" max="10517" width="6.109375" style="63" customWidth="1"/>
    <col min="10518" max="10518" width="4.88671875" style="63" customWidth="1"/>
    <col min="10519" max="10519" width="5.109375" style="63" customWidth="1"/>
    <col min="10520" max="10520" width="4.77734375" style="63" customWidth="1"/>
    <col min="10521" max="10521" width="5.21875" style="63" customWidth="1"/>
    <col min="10522" max="10522" width="5.5546875" style="63" customWidth="1"/>
    <col min="10523" max="10523" width="5.33203125" style="63" customWidth="1"/>
    <col min="10524" max="10524" width="4.33203125" style="63" customWidth="1"/>
    <col min="10525" max="10525" width="4.6640625" style="63" customWidth="1"/>
    <col min="10526" max="10526" width="6.33203125" style="63" customWidth="1"/>
    <col min="10527" max="10527" width="6.109375" style="63" customWidth="1"/>
    <col min="10528" max="10529" width="5.88671875" style="63" customWidth="1"/>
    <col min="10530" max="10750" width="8.88671875" style="63"/>
    <col min="10751" max="10751" width="10.77734375" style="63" customWidth="1"/>
    <col min="10752" max="10759" width="9.5546875" style="63" customWidth="1"/>
    <col min="10760" max="10761" width="7.6640625" style="63" customWidth="1"/>
    <col min="10762" max="10762" width="7.44140625" style="63" customWidth="1"/>
    <col min="10763" max="10769" width="7.6640625" style="63" customWidth="1"/>
    <col min="10770" max="10771" width="10.77734375" style="63" customWidth="1"/>
    <col min="10772" max="10773" width="6.109375" style="63" customWidth="1"/>
    <col min="10774" max="10774" width="4.88671875" style="63" customWidth="1"/>
    <col min="10775" max="10775" width="5.109375" style="63" customWidth="1"/>
    <col min="10776" max="10776" width="4.77734375" style="63" customWidth="1"/>
    <col min="10777" max="10777" width="5.21875" style="63" customWidth="1"/>
    <col min="10778" max="10778" width="5.5546875" style="63" customWidth="1"/>
    <col min="10779" max="10779" width="5.33203125" style="63" customWidth="1"/>
    <col min="10780" max="10780" width="4.33203125" style="63" customWidth="1"/>
    <col min="10781" max="10781" width="4.6640625" style="63" customWidth="1"/>
    <col min="10782" max="10782" width="6.33203125" style="63" customWidth="1"/>
    <col min="10783" max="10783" width="6.109375" style="63" customWidth="1"/>
    <col min="10784" max="10785" width="5.88671875" style="63" customWidth="1"/>
    <col min="10786" max="11006" width="8.88671875" style="63"/>
    <col min="11007" max="11007" width="10.77734375" style="63" customWidth="1"/>
    <col min="11008" max="11015" width="9.5546875" style="63" customWidth="1"/>
    <col min="11016" max="11017" width="7.6640625" style="63" customWidth="1"/>
    <col min="11018" max="11018" width="7.44140625" style="63" customWidth="1"/>
    <col min="11019" max="11025" width="7.6640625" style="63" customWidth="1"/>
    <col min="11026" max="11027" width="10.77734375" style="63" customWidth="1"/>
    <col min="11028" max="11029" width="6.109375" style="63" customWidth="1"/>
    <col min="11030" max="11030" width="4.88671875" style="63" customWidth="1"/>
    <col min="11031" max="11031" width="5.109375" style="63" customWidth="1"/>
    <col min="11032" max="11032" width="4.77734375" style="63" customWidth="1"/>
    <col min="11033" max="11033" width="5.21875" style="63" customWidth="1"/>
    <col min="11034" max="11034" width="5.5546875" style="63" customWidth="1"/>
    <col min="11035" max="11035" width="5.33203125" style="63" customWidth="1"/>
    <col min="11036" max="11036" width="4.33203125" style="63" customWidth="1"/>
    <col min="11037" max="11037" width="4.6640625" style="63" customWidth="1"/>
    <col min="11038" max="11038" width="6.33203125" style="63" customWidth="1"/>
    <col min="11039" max="11039" width="6.109375" style="63" customWidth="1"/>
    <col min="11040" max="11041" width="5.88671875" style="63" customWidth="1"/>
    <col min="11042" max="11262" width="8.88671875" style="63"/>
    <col min="11263" max="11263" width="10.77734375" style="63" customWidth="1"/>
    <col min="11264" max="11271" width="9.5546875" style="63" customWidth="1"/>
    <col min="11272" max="11273" width="7.6640625" style="63" customWidth="1"/>
    <col min="11274" max="11274" width="7.44140625" style="63" customWidth="1"/>
    <col min="11275" max="11281" width="7.6640625" style="63" customWidth="1"/>
    <col min="11282" max="11283" width="10.77734375" style="63" customWidth="1"/>
    <col min="11284" max="11285" width="6.109375" style="63" customWidth="1"/>
    <col min="11286" max="11286" width="4.88671875" style="63" customWidth="1"/>
    <col min="11287" max="11287" width="5.109375" style="63" customWidth="1"/>
    <col min="11288" max="11288" width="4.77734375" style="63" customWidth="1"/>
    <col min="11289" max="11289" width="5.21875" style="63" customWidth="1"/>
    <col min="11290" max="11290" width="5.5546875" style="63" customWidth="1"/>
    <col min="11291" max="11291" width="5.33203125" style="63" customWidth="1"/>
    <col min="11292" max="11292" width="4.33203125" style="63" customWidth="1"/>
    <col min="11293" max="11293" width="4.6640625" style="63" customWidth="1"/>
    <col min="11294" max="11294" width="6.33203125" style="63" customWidth="1"/>
    <col min="11295" max="11295" width="6.109375" style="63" customWidth="1"/>
    <col min="11296" max="11297" width="5.88671875" style="63" customWidth="1"/>
    <col min="11298" max="11518" width="8.88671875" style="63"/>
    <col min="11519" max="11519" width="10.77734375" style="63" customWidth="1"/>
    <col min="11520" max="11527" width="9.5546875" style="63" customWidth="1"/>
    <col min="11528" max="11529" width="7.6640625" style="63" customWidth="1"/>
    <col min="11530" max="11530" width="7.44140625" style="63" customWidth="1"/>
    <col min="11531" max="11537" width="7.6640625" style="63" customWidth="1"/>
    <col min="11538" max="11539" width="10.77734375" style="63" customWidth="1"/>
    <col min="11540" max="11541" width="6.109375" style="63" customWidth="1"/>
    <col min="11542" max="11542" width="4.88671875" style="63" customWidth="1"/>
    <col min="11543" max="11543" width="5.109375" style="63" customWidth="1"/>
    <col min="11544" max="11544" width="4.77734375" style="63" customWidth="1"/>
    <col min="11545" max="11545" width="5.21875" style="63" customWidth="1"/>
    <col min="11546" max="11546" width="5.5546875" style="63" customWidth="1"/>
    <col min="11547" max="11547" width="5.33203125" style="63" customWidth="1"/>
    <col min="11548" max="11548" width="4.33203125" style="63" customWidth="1"/>
    <col min="11549" max="11549" width="4.6640625" style="63" customWidth="1"/>
    <col min="11550" max="11550" width="6.33203125" style="63" customWidth="1"/>
    <col min="11551" max="11551" width="6.109375" style="63" customWidth="1"/>
    <col min="11552" max="11553" width="5.88671875" style="63" customWidth="1"/>
    <col min="11554" max="11774" width="8.88671875" style="63"/>
    <col min="11775" max="11775" width="10.77734375" style="63" customWidth="1"/>
    <col min="11776" max="11783" width="9.5546875" style="63" customWidth="1"/>
    <col min="11784" max="11785" width="7.6640625" style="63" customWidth="1"/>
    <col min="11786" max="11786" width="7.44140625" style="63" customWidth="1"/>
    <col min="11787" max="11793" width="7.6640625" style="63" customWidth="1"/>
    <col min="11794" max="11795" width="10.77734375" style="63" customWidth="1"/>
    <col min="11796" max="11797" width="6.109375" style="63" customWidth="1"/>
    <col min="11798" max="11798" width="4.88671875" style="63" customWidth="1"/>
    <col min="11799" max="11799" width="5.109375" style="63" customWidth="1"/>
    <col min="11800" max="11800" width="4.77734375" style="63" customWidth="1"/>
    <col min="11801" max="11801" width="5.21875" style="63" customWidth="1"/>
    <col min="11802" max="11802" width="5.5546875" style="63" customWidth="1"/>
    <col min="11803" max="11803" width="5.33203125" style="63" customWidth="1"/>
    <col min="11804" max="11804" width="4.33203125" style="63" customWidth="1"/>
    <col min="11805" max="11805" width="4.6640625" style="63" customWidth="1"/>
    <col min="11806" max="11806" width="6.33203125" style="63" customWidth="1"/>
    <col min="11807" max="11807" width="6.109375" style="63" customWidth="1"/>
    <col min="11808" max="11809" width="5.88671875" style="63" customWidth="1"/>
    <col min="11810" max="12030" width="8.88671875" style="63"/>
    <col min="12031" max="12031" width="10.77734375" style="63" customWidth="1"/>
    <col min="12032" max="12039" width="9.5546875" style="63" customWidth="1"/>
    <col min="12040" max="12041" width="7.6640625" style="63" customWidth="1"/>
    <col min="12042" max="12042" width="7.44140625" style="63" customWidth="1"/>
    <col min="12043" max="12049" width="7.6640625" style="63" customWidth="1"/>
    <col min="12050" max="12051" width="10.77734375" style="63" customWidth="1"/>
    <col min="12052" max="12053" width="6.109375" style="63" customWidth="1"/>
    <col min="12054" max="12054" width="4.88671875" style="63" customWidth="1"/>
    <col min="12055" max="12055" width="5.109375" style="63" customWidth="1"/>
    <col min="12056" max="12056" width="4.77734375" style="63" customWidth="1"/>
    <col min="12057" max="12057" width="5.21875" style="63" customWidth="1"/>
    <col min="12058" max="12058" width="5.5546875" style="63" customWidth="1"/>
    <col min="12059" max="12059" width="5.33203125" style="63" customWidth="1"/>
    <col min="12060" max="12060" width="4.33203125" style="63" customWidth="1"/>
    <col min="12061" max="12061" width="4.6640625" style="63" customWidth="1"/>
    <col min="12062" max="12062" width="6.33203125" style="63" customWidth="1"/>
    <col min="12063" max="12063" width="6.109375" style="63" customWidth="1"/>
    <col min="12064" max="12065" width="5.88671875" style="63" customWidth="1"/>
    <col min="12066" max="12286" width="8.88671875" style="63"/>
    <col min="12287" max="12287" width="10.77734375" style="63" customWidth="1"/>
    <col min="12288" max="12295" width="9.5546875" style="63" customWidth="1"/>
    <col min="12296" max="12297" width="7.6640625" style="63" customWidth="1"/>
    <col min="12298" max="12298" width="7.44140625" style="63" customWidth="1"/>
    <col min="12299" max="12305" width="7.6640625" style="63" customWidth="1"/>
    <col min="12306" max="12307" width="10.77734375" style="63" customWidth="1"/>
    <col min="12308" max="12309" width="6.109375" style="63" customWidth="1"/>
    <col min="12310" max="12310" width="4.88671875" style="63" customWidth="1"/>
    <col min="12311" max="12311" width="5.109375" style="63" customWidth="1"/>
    <col min="12312" max="12312" width="4.77734375" style="63" customWidth="1"/>
    <col min="12313" max="12313" width="5.21875" style="63" customWidth="1"/>
    <col min="12314" max="12314" width="5.5546875" style="63" customWidth="1"/>
    <col min="12315" max="12315" width="5.33203125" style="63" customWidth="1"/>
    <col min="12316" max="12316" width="4.33203125" style="63" customWidth="1"/>
    <col min="12317" max="12317" width="4.6640625" style="63" customWidth="1"/>
    <col min="12318" max="12318" width="6.33203125" style="63" customWidth="1"/>
    <col min="12319" max="12319" width="6.109375" style="63" customWidth="1"/>
    <col min="12320" max="12321" width="5.88671875" style="63" customWidth="1"/>
    <col min="12322" max="12542" width="8.88671875" style="63"/>
    <col min="12543" max="12543" width="10.77734375" style="63" customWidth="1"/>
    <col min="12544" max="12551" width="9.5546875" style="63" customWidth="1"/>
    <col min="12552" max="12553" width="7.6640625" style="63" customWidth="1"/>
    <col min="12554" max="12554" width="7.44140625" style="63" customWidth="1"/>
    <col min="12555" max="12561" width="7.6640625" style="63" customWidth="1"/>
    <col min="12562" max="12563" width="10.77734375" style="63" customWidth="1"/>
    <col min="12564" max="12565" width="6.109375" style="63" customWidth="1"/>
    <col min="12566" max="12566" width="4.88671875" style="63" customWidth="1"/>
    <col min="12567" max="12567" width="5.109375" style="63" customWidth="1"/>
    <col min="12568" max="12568" width="4.77734375" style="63" customWidth="1"/>
    <col min="12569" max="12569" width="5.21875" style="63" customWidth="1"/>
    <col min="12570" max="12570" width="5.5546875" style="63" customWidth="1"/>
    <col min="12571" max="12571" width="5.33203125" style="63" customWidth="1"/>
    <col min="12572" max="12572" width="4.33203125" style="63" customWidth="1"/>
    <col min="12573" max="12573" width="4.6640625" style="63" customWidth="1"/>
    <col min="12574" max="12574" width="6.33203125" style="63" customWidth="1"/>
    <col min="12575" max="12575" width="6.109375" style="63" customWidth="1"/>
    <col min="12576" max="12577" width="5.88671875" style="63" customWidth="1"/>
    <col min="12578" max="12798" width="8.88671875" style="63"/>
    <col min="12799" max="12799" width="10.77734375" style="63" customWidth="1"/>
    <col min="12800" max="12807" width="9.5546875" style="63" customWidth="1"/>
    <col min="12808" max="12809" width="7.6640625" style="63" customWidth="1"/>
    <col min="12810" max="12810" width="7.44140625" style="63" customWidth="1"/>
    <col min="12811" max="12817" width="7.6640625" style="63" customWidth="1"/>
    <col min="12818" max="12819" width="10.77734375" style="63" customWidth="1"/>
    <col min="12820" max="12821" width="6.109375" style="63" customWidth="1"/>
    <col min="12822" max="12822" width="4.88671875" style="63" customWidth="1"/>
    <col min="12823" max="12823" width="5.109375" style="63" customWidth="1"/>
    <col min="12824" max="12824" width="4.77734375" style="63" customWidth="1"/>
    <col min="12825" max="12825" width="5.21875" style="63" customWidth="1"/>
    <col min="12826" max="12826" width="5.5546875" style="63" customWidth="1"/>
    <col min="12827" max="12827" width="5.33203125" style="63" customWidth="1"/>
    <col min="12828" max="12828" width="4.33203125" style="63" customWidth="1"/>
    <col min="12829" max="12829" width="4.6640625" style="63" customWidth="1"/>
    <col min="12830" max="12830" width="6.33203125" style="63" customWidth="1"/>
    <col min="12831" max="12831" width="6.109375" style="63" customWidth="1"/>
    <col min="12832" max="12833" width="5.88671875" style="63" customWidth="1"/>
    <col min="12834" max="13054" width="8.88671875" style="63"/>
    <col min="13055" max="13055" width="10.77734375" style="63" customWidth="1"/>
    <col min="13056" max="13063" width="9.5546875" style="63" customWidth="1"/>
    <col min="13064" max="13065" width="7.6640625" style="63" customWidth="1"/>
    <col min="13066" max="13066" width="7.44140625" style="63" customWidth="1"/>
    <col min="13067" max="13073" width="7.6640625" style="63" customWidth="1"/>
    <col min="13074" max="13075" width="10.77734375" style="63" customWidth="1"/>
    <col min="13076" max="13077" width="6.109375" style="63" customWidth="1"/>
    <col min="13078" max="13078" width="4.88671875" style="63" customWidth="1"/>
    <col min="13079" max="13079" width="5.109375" style="63" customWidth="1"/>
    <col min="13080" max="13080" width="4.77734375" style="63" customWidth="1"/>
    <col min="13081" max="13081" width="5.21875" style="63" customWidth="1"/>
    <col min="13082" max="13082" width="5.5546875" style="63" customWidth="1"/>
    <col min="13083" max="13083" width="5.33203125" style="63" customWidth="1"/>
    <col min="13084" max="13084" width="4.33203125" style="63" customWidth="1"/>
    <col min="13085" max="13085" width="4.6640625" style="63" customWidth="1"/>
    <col min="13086" max="13086" width="6.33203125" style="63" customWidth="1"/>
    <col min="13087" max="13087" width="6.109375" style="63" customWidth="1"/>
    <col min="13088" max="13089" width="5.88671875" style="63" customWidth="1"/>
    <col min="13090" max="13310" width="8.88671875" style="63"/>
    <col min="13311" max="13311" width="10.77734375" style="63" customWidth="1"/>
    <col min="13312" max="13319" width="9.5546875" style="63" customWidth="1"/>
    <col min="13320" max="13321" width="7.6640625" style="63" customWidth="1"/>
    <col min="13322" max="13322" width="7.44140625" style="63" customWidth="1"/>
    <col min="13323" max="13329" width="7.6640625" style="63" customWidth="1"/>
    <col min="13330" max="13331" width="10.77734375" style="63" customWidth="1"/>
    <col min="13332" max="13333" width="6.109375" style="63" customWidth="1"/>
    <col min="13334" max="13334" width="4.88671875" style="63" customWidth="1"/>
    <col min="13335" max="13335" width="5.109375" style="63" customWidth="1"/>
    <col min="13336" max="13336" width="4.77734375" style="63" customWidth="1"/>
    <col min="13337" max="13337" width="5.21875" style="63" customWidth="1"/>
    <col min="13338" max="13338" width="5.5546875" style="63" customWidth="1"/>
    <col min="13339" max="13339" width="5.33203125" style="63" customWidth="1"/>
    <col min="13340" max="13340" width="4.33203125" style="63" customWidth="1"/>
    <col min="13341" max="13341" width="4.6640625" style="63" customWidth="1"/>
    <col min="13342" max="13342" width="6.33203125" style="63" customWidth="1"/>
    <col min="13343" max="13343" width="6.109375" style="63" customWidth="1"/>
    <col min="13344" max="13345" width="5.88671875" style="63" customWidth="1"/>
    <col min="13346" max="13566" width="8.88671875" style="63"/>
    <col min="13567" max="13567" width="10.77734375" style="63" customWidth="1"/>
    <col min="13568" max="13575" width="9.5546875" style="63" customWidth="1"/>
    <col min="13576" max="13577" width="7.6640625" style="63" customWidth="1"/>
    <col min="13578" max="13578" width="7.44140625" style="63" customWidth="1"/>
    <col min="13579" max="13585" width="7.6640625" style="63" customWidth="1"/>
    <col min="13586" max="13587" width="10.77734375" style="63" customWidth="1"/>
    <col min="13588" max="13589" width="6.109375" style="63" customWidth="1"/>
    <col min="13590" max="13590" width="4.88671875" style="63" customWidth="1"/>
    <col min="13591" max="13591" width="5.109375" style="63" customWidth="1"/>
    <col min="13592" max="13592" width="4.77734375" style="63" customWidth="1"/>
    <col min="13593" max="13593" width="5.21875" style="63" customWidth="1"/>
    <col min="13594" max="13594" width="5.5546875" style="63" customWidth="1"/>
    <col min="13595" max="13595" width="5.33203125" style="63" customWidth="1"/>
    <col min="13596" max="13596" width="4.33203125" style="63" customWidth="1"/>
    <col min="13597" max="13597" width="4.6640625" style="63" customWidth="1"/>
    <col min="13598" max="13598" width="6.33203125" style="63" customWidth="1"/>
    <col min="13599" max="13599" width="6.109375" style="63" customWidth="1"/>
    <col min="13600" max="13601" width="5.88671875" style="63" customWidth="1"/>
    <col min="13602" max="13822" width="8.88671875" style="63"/>
    <col min="13823" max="13823" width="10.77734375" style="63" customWidth="1"/>
    <col min="13824" max="13831" width="9.5546875" style="63" customWidth="1"/>
    <col min="13832" max="13833" width="7.6640625" style="63" customWidth="1"/>
    <col min="13834" max="13834" width="7.44140625" style="63" customWidth="1"/>
    <col min="13835" max="13841" width="7.6640625" style="63" customWidth="1"/>
    <col min="13842" max="13843" width="10.77734375" style="63" customWidth="1"/>
    <col min="13844" max="13845" width="6.109375" style="63" customWidth="1"/>
    <col min="13846" max="13846" width="4.88671875" style="63" customWidth="1"/>
    <col min="13847" max="13847" width="5.109375" style="63" customWidth="1"/>
    <col min="13848" max="13848" width="4.77734375" style="63" customWidth="1"/>
    <col min="13849" max="13849" width="5.21875" style="63" customWidth="1"/>
    <col min="13850" max="13850" width="5.5546875" style="63" customWidth="1"/>
    <col min="13851" max="13851" width="5.33203125" style="63" customWidth="1"/>
    <col min="13852" max="13852" width="4.33203125" style="63" customWidth="1"/>
    <col min="13853" max="13853" width="4.6640625" style="63" customWidth="1"/>
    <col min="13854" max="13854" width="6.33203125" style="63" customWidth="1"/>
    <col min="13855" max="13855" width="6.109375" style="63" customWidth="1"/>
    <col min="13856" max="13857" width="5.88671875" style="63" customWidth="1"/>
    <col min="13858" max="14078" width="8.88671875" style="63"/>
    <col min="14079" max="14079" width="10.77734375" style="63" customWidth="1"/>
    <col min="14080" max="14087" width="9.5546875" style="63" customWidth="1"/>
    <col min="14088" max="14089" width="7.6640625" style="63" customWidth="1"/>
    <col min="14090" max="14090" width="7.44140625" style="63" customWidth="1"/>
    <col min="14091" max="14097" width="7.6640625" style="63" customWidth="1"/>
    <col min="14098" max="14099" width="10.77734375" style="63" customWidth="1"/>
    <col min="14100" max="14101" width="6.109375" style="63" customWidth="1"/>
    <col min="14102" max="14102" width="4.88671875" style="63" customWidth="1"/>
    <col min="14103" max="14103" width="5.109375" style="63" customWidth="1"/>
    <col min="14104" max="14104" width="4.77734375" style="63" customWidth="1"/>
    <col min="14105" max="14105" width="5.21875" style="63" customWidth="1"/>
    <col min="14106" max="14106" width="5.5546875" style="63" customWidth="1"/>
    <col min="14107" max="14107" width="5.33203125" style="63" customWidth="1"/>
    <col min="14108" max="14108" width="4.33203125" style="63" customWidth="1"/>
    <col min="14109" max="14109" width="4.6640625" style="63" customWidth="1"/>
    <col min="14110" max="14110" width="6.33203125" style="63" customWidth="1"/>
    <col min="14111" max="14111" width="6.109375" style="63" customWidth="1"/>
    <col min="14112" max="14113" width="5.88671875" style="63" customWidth="1"/>
    <col min="14114" max="14334" width="8.88671875" style="63"/>
    <col min="14335" max="14335" width="10.77734375" style="63" customWidth="1"/>
    <col min="14336" max="14343" width="9.5546875" style="63" customWidth="1"/>
    <col min="14344" max="14345" width="7.6640625" style="63" customWidth="1"/>
    <col min="14346" max="14346" width="7.44140625" style="63" customWidth="1"/>
    <col min="14347" max="14353" width="7.6640625" style="63" customWidth="1"/>
    <col min="14354" max="14355" width="10.77734375" style="63" customWidth="1"/>
    <col min="14356" max="14357" width="6.109375" style="63" customWidth="1"/>
    <col min="14358" max="14358" width="4.88671875" style="63" customWidth="1"/>
    <col min="14359" max="14359" width="5.109375" style="63" customWidth="1"/>
    <col min="14360" max="14360" width="4.77734375" style="63" customWidth="1"/>
    <col min="14361" max="14361" width="5.21875" style="63" customWidth="1"/>
    <col min="14362" max="14362" width="5.5546875" style="63" customWidth="1"/>
    <col min="14363" max="14363" width="5.33203125" style="63" customWidth="1"/>
    <col min="14364" max="14364" width="4.33203125" style="63" customWidth="1"/>
    <col min="14365" max="14365" width="4.6640625" style="63" customWidth="1"/>
    <col min="14366" max="14366" width="6.33203125" style="63" customWidth="1"/>
    <col min="14367" max="14367" width="6.109375" style="63" customWidth="1"/>
    <col min="14368" max="14369" width="5.88671875" style="63" customWidth="1"/>
    <col min="14370" max="14590" width="8.88671875" style="63"/>
    <col min="14591" max="14591" width="10.77734375" style="63" customWidth="1"/>
    <col min="14592" max="14599" width="9.5546875" style="63" customWidth="1"/>
    <col min="14600" max="14601" width="7.6640625" style="63" customWidth="1"/>
    <col min="14602" max="14602" width="7.44140625" style="63" customWidth="1"/>
    <col min="14603" max="14609" width="7.6640625" style="63" customWidth="1"/>
    <col min="14610" max="14611" width="10.77734375" style="63" customWidth="1"/>
    <col min="14612" max="14613" width="6.109375" style="63" customWidth="1"/>
    <col min="14614" max="14614" width="4.88671875" style="63" customWidth="1"/>
    <col min="14615" max="14615" width="5.109375" style="63" customWidth="1"/>
    <col min="14616" max="14616" width="4.77734375" style="63" customWidth="1"/>
    <col min="14617" max="14617" width="5.21875" style="63" customWidth="1"/>
    <col min="14618" max="14618" width="5.5546875" style="63" customWidth="1"/>
    <col min="14619" max="14619" width="5.33203125" style="63" customWidth="1"/>
    <col min="14620" max="14620" width="4.33203125" style="63" customWidth="1"/>
    <col min="14621" max="14621" width="4.6640625" style="63" customWidth="1"/>
    <col min="14622" max="14622" width="6.33203125" style="63" customWidth="1"/>
    <col min="14623" max="14623" width="6.109375" style="63" customWidth="1"/>
    <col min="14624" max="14625" width="5.88671875" style="63" customWidth="1"/>
    <col min="14626" max="14846" width="8.88671875" style="63"/>
    <col min="14847" max="14847" width="10.77734375" style="63" customWidth="1"/>
    <col min="14848" max="14855" width="9.5546875" style="63" customWidth="1"/>
    <col min="14856" max="14857" width="7.6640625" style="63" customWidth="1"/>
    <col min="14858" max="14858" width="7.44140625" style="63" customWidth="1"/>
    <col min="14859" max="14865" width="7.6640625" style="63" customWidth="1"/>
    <col min="14866" max="14867" width="10.77734375" style="63" customWidth="1"/>
    <col min="14868" max="14869" width="6.109375" style="63" customWidth="1"/>
    <col min="14870" max="14870" width="4.88671875" style="63" customWidth="1"/>
    <col min="14871" max="14871" width="5.109375" style="63" customWidth="1"/>
    <col min="14872" max="14872" width="4.77734375" style="63" customWidth="1"/>
    <col min="14873" max="14873" width="5.21875" style="63" customWidth="1"/>
    <col min="14874" max="14874" width="5.5546875" style="63" customWidth="1"/>
    <col min="14875" max="14875" width="5.33203125" style="63" customWidth="1"/>
    <col min="14876" max="14876" width="4.33203125" style="63" customWidth="1"/>
    <col min="14877" max="14877" width="4.6640625" style="63" customWidth="1"/>
    <col min="14878" max="14878" width="6.33203125" style="63" customWidth="1"/>
    <col min="14879" max="14879" width="6.109375" style="63" customWidth="1"/>
    <col min="14880" max="14881" width="5.88671875" style="63" customWidth="1"/>
    <col min="14882" max="15102" width="8.88671875" style="63"/>
    <col min="15103" max="15103" width="10.77734375" style="63" customWidth="1"/>
    <col min="15104" max="15111" width="9.5546875" style="63" customWidth="1"/>
    <col min="15112" max="15113" width="7.6640625" style="63" customWidth="1"/>
    <col min="15114" max="15114" width="7.44140625" style="63" customWidth="1"/>
    <col min="15115" max="15121" width="7.6640625" style="63" customWidth="1"/>
    <col min="15122" max="15123" width="10.77734375" style="63" customWidth="1"/>
    <col min="15124" max="15125" width="6.109375" style="63" customWidth="1"/>
    <col min="15126" max="15126" width="4.88671875" style="63" customWidth="1"/>
    <col min="15127" max="15127" width="5.109375" style="63" customWidth="1"/>
    <col min="15128" max="15128" width="4.77734375" style="63" customWidth="1"/>
    <col min="15129" max="15129" width="5.21875" style="63" customWidth="1"/>
    <col min="15130" max="15130" width="5.5546875" style="63" customWidth="1"/>
    <col min="15131" max="15131" width="5.33203125" style="63" customWidth="1"/>
    <col min="15132" max="15132" width="4.33203125" style="63" customWidth="1"/>
    <col min="15133" max="15133" width="4.6640625" style="63" customWidth="1"/>
    <col min="15134" max="15134" width="6.33203125" style="63" customWidth="1"/>
    <col min="15135" max="15135" width="6.109375" style="63" customWidth="1"/>
    <col min="15136" max="15137" width="5.88671875" style="63" customWidth="1"/>
    <col min="15138" max="15358" width="8.88671875" style="63"/>
    <col min="15359" max="15359" width="10.77734375" style="63" customWidth="1"/>
    <col min="15360" max="15367" width="9.5546875" style="63" customWidth="1"/>
    <col min="15368" max="15369" width="7.6640625" style="63" customWidth="1"/>
    <col min="15370" max="15370" width="7.44140625" style="63" customWidth="1"/>
    <col min="15371" max="15377" width="7.6640625" style="63" customWidth="1"/>
    <col min="15378" max="15379" width="10.77734375" style="63" customWidth="1"/>
    <col min="15380" max="15381" width="6.109375" style="63" customWidth="1"/>
    <col min="15382" max="15382" width="4.88671875" style="63" customWidth="1"/>
    <col min="15383" max="15383" width="5.109375" style="63" customWidth="1"/>
    <col min="15384" max="15384" width="4.77734375" style="63" customWidth="1"/>
    <col min="15385" max="15385" width="5.21875" style="63" customWidth="1"/>
    <col min="15386" max="15386" width="5.5546875" style="63" customWidth="1"/>
    <col min="15387" max="15387" width="5.33203125" style="63" customWidth="1"/>
    <col min="15388" max="15388" width="4.33203125" style="63" customWidth="1"/>
    <col min="15389" max="15389" width="4.6640625" style="63" customWidth="1"/>
    <col min="15390" max="15390" width="6.33203125" style="63" customWidth="1"/>
    <col min="15391" max="15391" width="6.109375" style="63" customWidth="1"/>
    <col min="15392" max="15393" width="5.88671875" style="63" customWidth="1"/>
    <col min="15394" max="15614" width="8.88671875" style="63"/>
    <col min="15615" max="15615" width="10.77734375" style="63" customWidth="1"/>
    <col min="15616" max="15623" width="9.5546875" style="63" customWidth="1"/>
    <col min="15624" max="15625" width="7.6640625" style="63" customWidth="1"/>
    <col min="15626" max="15626" width="7.44140625" style="63" customWidth="1"/>
    <col min="15627" max="15633" width="7.6640625" style="63" customWidth="1"/>
    <col min="15634" max="15635" width="10.77734375" style="63" customWidth="1"/>
    <col min="15636" max="15637" width="6.109375" style="63" customWidth="1"/>
    <col min="15638" max="15638" width="4.88671875" style="63" customWidth="1"/>
    <col min="15639" max="15639" width="5.109375" style="63" customWidth="1"/>
    <col min="15640" max="15640" width="4.77734375" style="63" customWidth="1"/>
    <col min="15641" max="15641" width="5.21875" style="63" customWidth="1"/>
    <col min="15642" max="15642" width="5.5546875" style="63" customWidth="1"/>
    <col min="15643" max="15643" width="5.33203125" style="63" customWidth="1"/>
    <col min="15644" max="15644" width="4.33203125" style="63" customWidth="1"/>
    <col min="15645" max="15645" width="4.6640625" style="63" customWidth="1"/>
    <col min="15646" max="15646" width="6.33203125" style="63" customWidth="1"/>
    <col min="15647" max="15647" width="6.109375" style="63" customWidth="1"/>
    <col min="15648" max="15649" width="5.88671875" style="63" customWidth="1"/>
    <col min="15650" max="15870" width="8.88671875" style="63"/>
    <col min="15871" max="15871" width="10.77734375" style="63" customWidth="1"/>
    <col min="15872" max="15879" width="9.5546875" style="63" customWidth="1"/>
    <col min="15880" max="15881" width="7.6640625" style="63" customWidth="1"/>
    <col min="15882" max="15882" width="7.44140625" style="63" customWidth="1"/>
    <col min="15883" max="15889" width="7.6640625" style="63" customWidth="1"/>
    <col min="15890" max="15891" width="10.77734375" style="63" customWidth="1"/>
    <col min="15892" max="15893" width="6.109375" style="63" customWidth="1"/>
    <col min="15894" max="15894" width="4.88671875" style="63" customWidth="1"/>
    <col min="15895" max="15895" width="5.109375" style="63" customWidth="1"/>
    <col min="15896" max="15896" width="4.77734375" style="63" customWidth="1"/>
    <col min="15897" max="15897" width="5.21875" style="63" customWidth="1"/>
    <col min="15898" max="15898" width="5.5546875" style="63" customWidth="1"/>
    <col min="15899" max="15899" width="5.33203125" style="63" customWidth="1"/>
    <col min="15900" max="15900" width="4.33203125" style="63" customWidth="1"/>
    <col min="15901" max="15901" width="4.6640625" style="63" customWidth="1"/>
    <col min="15902" max="15902" width="6.33203125" style="63" customWidth="1"/>
    <col min="15903" max="15903" width="6.109375" style="63" customWidth="1"/>
    <col min="15904" max="15905" width="5.88671875" style="63" customWidth="1"/>
    <col min="15906" max="16126" width="8.88671875" style="63"/>
    <col min="16127" max="16127" width="10.77734375" style="63" customWidth="1"/>
    <col min="16128" max="16135" width="9.5546875" style="63" customWidth="1"/>
    <col min="16136" max="16137" width="7.6640625" style="63" customWidth="1"/>
    <col min="16138" max="16138" width="7.44140625" style="63" customWidth="1"/>
    <col min="16139" max="16145" width="7.6640625" style="63" customWidth="1"/>
    <col min="16146" max="16147" width="10.77734375" style="63" customWidth="1"/>
    <col min="16148" max="16149" width="6.109375" style="63" customWidth="1"/>
    <col min="16150" max="16150" width="4.88671875" style="63" customWidth="1"/>
    <col min="16151" max="16151" width="5.109375" style="63" customWidth="1"/>
    <col min="16152" max="16152" width="4.77734375" style="63" customWidth="1"/>
    <col min="16153" max="16153" width="5.21875" style="63" customWidth="1"/>
    <col min="16154" max="16154" width="5.5546875" style="63" customWidth="1"/>
    <col min="16155" max="16155" width="5.33203125" style="63" customWidth="1"/>
    <col min="16156" max="16156" width="4.33203125" style="63" customWidth="1"/>
    <col min="16157" max="16157" width="4.6640625" style="63" customWidth="1"/>
    <col min="16158" max="16158" width="6.33203125" style="63" customWidth="1"/>
    <col min="16159" max="16159" width="6.109375" style="63" customWidth="1"/>
    <col min="16160" max="16161" width="5.88671875" style="63" customWidth="1"/>
    <col min="16162" max="16384" width="8.88671875" style="63"/>
  </cols>
  <sheetData>
    <row r="1" spans="1:35" s="134" customFormat="1" ht="27.75" customHeight="1">
      <c r="A1" s="134" t="s">
        <v>563</v>
      </c>
      <c r="I1" s="135" t="s">
        <v>564</v>
      </c>
      <c r="J1" s="134" t="s">
        <v>565</v>
      </c>
      <c r="V1" s="135" t="s">
        <v>566</v>
      </c>
      <c r="W1" s="134" t="s">
        <v>567</v>
      </c>
      <c r="AI1" s="135" t="s">
        <v>568</v>
      </c>
    </row>
    <row r="2" spans="1:35" s="91" customFormat="1" ht="30" customHeight="1">
      <c r="A2" s="450" t="s">
        <v>481</v>
      </c>
      <c r="B2" s="450"/>
      <c r="C2" s="450"/>
      <c r="D2" s="450"/>
      <c r="E2" s="450"/>
      <c r="F2" s="450"/>
      <c r="G2" s="450"/>
      <c r="H2" s="450"/>
      <c r="I2" s="450"/>
      <c r="J2" s="450" t="s">
        <v>482</v>
      </c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 t="s">
        <v>483</v>
      </c>
      <c r="X2" s="450"/>
      <c r="Y2" s="450"/>
      <c r="Z2" s="450"/>
      <c r="AA2" s="450"/>
      <c r="AB2" s="450"/>
      <c r="AC2" s="450"/>
      <c r="AD2" s="450"/>
      <c r="AE2" s="450"/>
      <c r="AF2" s="450"/>
      <c r="AG2" s="450"/>
      <c r="AH2" s="450"/>
      <c r="AI2" s="450"/>
    </row>
    <row r="3" spans="1:35" s="92" customFormat="1" ht="39.950000000000003" customHeight="1">
      <c r="A3" s="585" t="s">
        <v>105</v>
      </c>
      <c r="B3" s="585"/>
      <c r="C3" s="585"/>
      <c r="D3" s="585"/>
      <c r="E3" s="585"/>
      <c r="F3" s="585"/>
      <c r="G3" s="585"/>
      <c r="H3" s="585"/>
      <c r="I3" s="585"/>
      <c r="J3" s="585" t="s">
        <v>106</v>
      </c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451" t="s">
        <v>106</v>
      </c>
      <c r="X3" s="451"/>
      <c r="Y3" s="451"/>
      <c r="Z3" s="451"/>
      <c r="AA3" s="451"/>
      <c r="AB3" s="451"/>
      <c r="AC3" s="451"/>
      <c r="AD3" s="451"/>
      <c r="AE3" s="451"/>
      <c r="AF3" s="451"/>
      <c r="AG3" s="451"/>
      <c r="AH3" s="451"/>
      <c r="AI3" s="451"/>
    </row>
    <row r="4" spans="1:35" s="80" customFormat="1" ht="19.5" customHeight="1">
      <c r="A4" s="79" t="s">
        <v>107</v>
      </c>
      <c r="I4" s="102" t="s">
        <v>108</v>
      </c>
      <c r="J4" s="79" t="s">
        <v>107</v>
      </c>
      <c r="K4" s="101"/>
      <c r="L4" s="101"/>
      <c r="M4" s="101"/>
      <c r="V4" s="102" t="s">
        <v>108</v>
      </c>
      <c r="W4" s="79" t="s">
        <v>107</v>
      </c>
      <c r="AG4" s="586" t="s">
        <v>108</v>
      </c>
      <c r="AH4" s="586"/>
      <c r="AI4" s="586"/>
    </row>
    <row r="5" spans="1:35" ht="30" customHeight="1">
      <c r="A5" s="448" t="s">
        <v>209</v>
      </c>
      <c r="B5" s="587" t="s">
        <v>308</v>
      </c>
      <c r="C5" s="588"/>
      <c r="D5" s="588"/>
      <c r="E5" s="588"/>
      <c r="F5" s="588"/>
      <c r="G5" s="588"/>
      <c r="H5" s="588"/>
      <c r="I5" s="551"/>
      <c r="J5" s="587" t="s">
        <v>309</v>
      </c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448" t="s">
        <v>165</v>
      </c>
      <c r="W5" s="448" t="s">
        <v>310</v>
      </c>
      <c r="X5" s="587" t="s">
        <v>309</v>
      </c>
      <c r="Y5" s="588"/>
      <c r="Z5" s="588"/>
      <c r="AA5" s="588"/>
      <c r="AB5" s="588"/>
      <c r="AC5" s="588"/>
      <c r="AD5" s="588"/>
      <c r="AE5" s="588"/>
      <c r="AF5" s="588"/>
      <c r="AG5" s="551"/>
      <c r="AH5" s="590" t="s">
        <v>311</v>
      </c>
      <c r="AI5" s="591"/>
    </row>
    <row r="6" spans="1:35" ht="30" customHeight="1">
      <c r="A6" s="544"/>
      <c r="B6" s="573" t="s">
        <v>312</v>
      </c>
      <c r="C6" s="569"/>
      <c r="D6" s="573" t="s">
        <v>313</v>
      </c>
      <c r="E6" s="569"/>
      <c r="F6" s="573" t="s">
        <v>314</v>
      </c>
      <c r="G6" s="569"/>
      <c r="H6" s="573" t="s">
        <v>318</v>
      </c>
      <c r="I6" s="569"/>
      <c r="J6" s="592" t="s">
        <v>312</v>
      </c>
      <c r="K6" s="540"/>
      <c r="L6" s="592" t="s">
        <v>319</v>
      </c>
      <c r="M6" s="540"/>
      <c r="N6" s="592" t="s">
        <v>320</v>
      </c>
      <c r="O6" s="540"/>
      <c r="P6" s="573" t="s">
        <v>321</v>
      </c>
      <c r="Q6" s="569"/>
      <c r="R6" s="573" t="s">
        <v>322</v>
      </c>
      <c r="S6" s="569"/>
      <c r="T6" s="573" t="s">
        <v>323</v>
      </c>
      <c r="U6" s="568"/>
      <c r="V6" s="544"/>
      <c r="W6" s="544"/>
      <c r="X6" s="573" t="s">
        <v>324</v>
      </c>
      <c r="Y6" s="569"/>
      <c r="Z6" s="573" t="s">
        <v>325</v>
      </c>
      <c r="AA6" s="569"/>
      <c r="AB6" s="573" t="s">
        <v>326</v>
      </c>
      <c r="AC6" s="569"/>
      <c r="AD6" s="573" t="s">
        <v>327</v>
      </c>
      <c r="AE6" s="569"/>
      <c r="AF6" s="573" t="s">
        <v>328</v>
      </c>
      <c r="AG6" s="569"/>
      <c r="AH6" s="581" t="s">
        <v>109</v>
      </c>
      <c r="AI6" s="582"/>
    </row>
    <row r="7" spans="1:35" ht="30" customHeight="1">
      <c r="A7" s="544"/>
      <c r="B7" s="578" t="s">
        <v>0</v>
      </c>
      <c r="C7" s="579"/>
      <c r="D7" s="578" t="s">
        <v>110</v>
      </c>
      <c r="E7" s="579"/>
      <c r="F7" s="578" t="s">
        <v>111</v>
      </c>
      <c r="G7" s="579"/>
      <c r="H7" s="578" t="s">
        <v>112</v>
      </c>
      <c r="I7" s="579"/>
      <c r="J7" s="561" t="s">
        <v>37</v>
      </c>
      <c r="K7" s="580"/>
      <c r="L7" s="561" t="s">
        <v>113</v>
      </c>
      <c r="M7" s="580"/>
      <c r="N7" s="561" t="s">
        <v>114</v>
      </c>
      <c r="O7" s="580"/>
      <c r="P7" s="578" t="s">
        <v>115</v>
      </c>
      <c r="Q7" s="579"/>
      <c r="R7" s="578" t="s">
        <v>116</v>
      </c>
      <c r="S7" s="579"/>
      <c r="T7" s="578" t="s">
        <v>117</v>
      </c>
      <c r="U7" s="572"/>
      <c r="V7" s="544"/>
      <c r="W7" s="544"/>
      <c r="X7" s="578" t="s">
        <v>118</v>
      </c>
      <c r="Y7" s="579"/>
      <c r="Z7" s="578" t="s">
        <v>119</v>
      </c>
      <c r="AA7" s="579"/>
      <c r="AB7" s="578" t="s">
        <v>120</v>
      </c>
      <c r="AC7" s="579"/>
      <c r="AD7" s="578" t="s">
        <v>121</v>
      </c>
      <c r="AE7" s="579"/>
      <c r="AF7" s="578" t="s">
        <v>104</v>
      </c>
      <c r="AG7" s="579"/>
      <c r="AH7" s="583"/>
      <c r="AI7" s="584"/>
    </row>
    <row r="8" spans="1:35" ht="30" customHeight="1">
      <c r="A8" s="544"/>
      <c r="B8" s="222" t="s">
        <v>315</v>
      </c>
      <c r="C8" s="222" t="s">
        <v>316</v>
      </c>
      <c r="D8" s="222" t="s">
        <v>317</v>
      </c>
      <c r="E8" s="222" t="s">
        <v>232</v>
      </c>
      <c r="F8" s="222" t="s">
        <v>317</v>
      </c>
      <c r="G8" s="222" t="s">
        <v>232</v>
      </c>
      <c r="H8" s="222" t="s">
        <v>317</v>
      </c>
      <c r="I8" s="222" t="s">
        <v>232</v>
      </c>
      <c r="J8" s="123" t="s">
        <v>317</v>
      </c>
      <c r="K8" s="123" t="s">
        <v>232</v>
      </c>
      <c r="L8" s="123" t="s">
        <v>317</v>
      </c>
      <c r="M8" s="123" t="s">
        <v>232</v>
      </c>
      <c r="N8" s="123" t="s">
        <v>317</v>
      </c>
      <c r="O8" s="123" t="s">
        <v>232</v>
      </c>
      <c r="P8" s="222" t="s">
        <v>317</v>
      </c>
      <c r="Q8" s="224" t="s">
        <v>232</v>
      </c>
      <c r="R8" s="222" t="s">
        <v>317</v>
      </c>
      <c r="S8" s="222" t="s">
        <v>232</v>
      </c>
      <c r="T8" s="224" t="s">
        <v>317</v>
      </c>
      <c r="U8" s="222" t="s">
        <v>232</v>
      </c>
      <c r="V8" s="544"/>
      <c r="W8" s="544"/>
      <c r="X8" s="222" t="s">
        <v>317</v>
      </c>
      <c r="Y8" s="222" t="s">
        <v>232</v>
      </c>
      <c r="Z8" s="222" t="s">
        <v>317</v>
      </c>
      <c r="AA8" s="222" t="s">
        <v>232</v>
      </c>
      <c r="AB8" s="222" t="s">
        <v>317</v>
      </c>
      <c r="AC8" s="222" t="s">
        <v>232</v>
      </c>
      <c r="AD8" s="222" t="s">
        <v>317</v>
      </c>
      <c r="AE8" s="222" t="s">
        <v>232</v>
      </c>
      <c r="AF8" s="222" t="s">
        <v>317</v>
      </c>
      <c r="AG8" s="222" t="s">
        <v>232</v>
      </c>
      <c r="AH8" s="222" t="s">
        <v>317</v>
      </c>
      <c r="AI8" s="222" t="s">
        <v>232</v>
      </c>
    </row>
    <row r="9" spans="1:35" ht="30" customHeight="1">
      <c r="A9" s="449"/>
      <c r="B9" s="262" t="s">
        <v>14</v>
      </c>
      <c r="C9" s="262" t="s">
        <v>8</v>
      </c>
      <c r="D9" s="262" t="s">
        <v>122</v>
      </c>
      <c r="E9" s="262" t="s">
        <v>234</v>
      </c>
      <c r="F9" s="262" t="s">
        <v>122</v>
      </c>
      <c r="G9" s="262" t="s">
        <v>234</v>
      </c>
      <c r="H9" s="262" t="s">
        <v>122</v>
      </c>
      <c r="I9" s="262" t="s">
        <v>234</v>
      </c>
      <c r="J9" s="262" t="s">
        <v>122</v>
      </c>
      <c r="K9" s="340" t="s">
        <v>234</v>
      </c>
      <c r="L9" s="262" t="s">
        <v>122</v>
      </c>
      <c r="M9" s="262" t="s">
        <v>234</v>
      </c>
      <c r="N9" s="262" t="s">
        <v>122</v>
      </c>
      <c r="O9" s="262" t="s">
        <v>234</v>
      </c>
      <c r="P9" s="262" t="s">
        <v>122</v>
      </c>
      <c r="Q9" s="226" t="s">
        <v>234</v>
      </c>
      <c r="R9" s="262" t="s">
        <v>122</v>
      </c>
      <c r="S9" s="262" t="s">
        <v>234</v>
      </c>
      <c r="T9" s="226" t="s">
        <v>122</v>
      </c>
      <c r="U9" s="262" t="s">
        <v>234</v>
      </c>
      <c r="V9" s="449"/>
      <c r="W9" s="589"/>
      <c r="X9" s="262" t="s">
        <v>14</v>
      </c>
      <c r="Y9" s="262" t="s">
        <v>8</v>
      </c>
      <c r="Z9" s="262" t="s">
        <v>122</v>
      </c>
      <c r="AA9" s="262" t="s">
        <v>234</v>
      </c>
      <c r="AB9" s="262" t="s">
        <v>122</v>
      </c>
      <c r="AC9" s="262" t="s">
        <v>234</v>
      </c>
      <c r="AD9" s="262" t="s">
        <v>122</v>
      </c>
      <c r="AE9" s="262" t="s">
        <v>234</v>
      </c>
      <c r="AF9" s="262" t="s">
        <v>122</v>
      </c>
      <c r="AG9" s="262" t="s">
        <v>234</v>
      </c>
      <c r="AH9" s="262" t="s">
        <v>122</v>
      </c>
      <c r="AI9" s="262" t="s">
        <v>234</v>
      </c>
    </row>
    <row r="10" spans="1:35" ht="50.1" customHeight="1">
      <c r="A10" s="339" t="s">
        <v>416</v>
      </c>
      <c r="B10" s="727">
        <v>0</v>
      </c>
      <c r="C10" s="728">
        <v>0</v>
      </c>
      <c r="D10" s="728">
        <v>0</v>
      </c>
      <c r="E10" s="728">
        <v>0</v>
      </c>
      <c r="F10" s="728">
        <v>0</v>
      </c>
      <c r="G10" s="728">
        <v>0</v>
      </c>
      <c r="H10" s="728">
        <v>0</v>
      </c>
      <c r="I10" s="729">
        <v>0</v>
      </c>
      <c r="J10" s="730">
        <v>103</v>
      </c>
      <c r="K10" s="731">
        <v>4086</v>
      </c>
      <c r="L10" s="728">
        <v>0</v>
      </c>
      <c r="M10" s="728">
        <v>0</v>
      </c>
      <c r="N10" s="732">
        <v>48</v>
      </c>
      <c r="O10" s="732">
        <v>114</v>
      </c>
      <c r="P10" s="732">
        <v>23</v>
      </c>
      <c r="Q10" s="732">
        <v>89</v>
      </c>
      <c r="R10" s="732">
        <v>27</v>
      </c>
      <c r="S10" s="732">
        <v>3403</v>
      </c>
      <c r="T10" s="732">
        <v>2</v>
      </c>
      <c r="U10" s="732">
        <v>48</v>
      </c>
      <c r="V10" s="399" t="s">
        <v>416</v>
      </c>
      <c r="W10" s="399" t="s">
        <v>416</v>
      </c>
      <c r="X10" s="732">
        <v>1</v>
      </c>
      <c r="Y10" s="732">
        <v>100</v>
      </c>
      <c r="Z10" s="732">
        <v>2</v>
      </c>
      <c r="AA10" s="732">
        <v>311</v>
      </c>
      <c r="AB10" s="732" t="s">
        <v>437</v>
      </c>
      <c r="AC10" s="732" t="s">
        <v>437</v>
      </c>
      <c r="AD10" s="732" t="s">
        <v>437</v>
      </c>
      <c r="AE10" s="732" t="s">
        <v>437</v>
      </c>
      <c r="AF10" s="732" t="s">
        <v>437</v>
      </c>
      <c r="AG10" s="732" t="s">
        <v>437</v>
      </c>
      <c r="AH10" s="732">
        <v>1</v>
      </c>
      <c r="AI10" s="733">
        <v>694</v>
      </c>
    </row>
    <row r="11" spans="1:35" ht="50.1" customHeight="1">
      <c r="A11" s="339" t="s">
        <v>423</v>
      </c>
      <c r="B11" s="265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  <c r="I11" s="263">
        <v>0</v>
      </c>
      <c r="J11" s="264">
        <v>102</v>
      </c>
      <c r="K11" s="103">
        <v>4018</v>
      </c>
      <c r="L11" s="87">
        <v>0</v>
      </c>
      <c r="M11" s="87">
        <v>0</v>
      </c>
      <c r="N11" s="159">
        <v>47</v>
      </c>
      <c r="O11" s="159">
        <v>112</v>
      </c>
      <c r="P11" s="159">
        <v>22</v>
      </c>
      <c r="Q11" s="159">
        <v>79</v>
      </c>
      <c r="R11" s="159">
        <v>27</v>
      </c>
      <c r="S11" s="159">
        <v>3361</v>
      </c>
      <c r="T11" s="159">
        <v>3</v>
      </c>
      <c r="U11" s="159">
        <v>56</v>
      </c>
      <c r="V11" s="257" t="s">
        <v>423</v>
      </c>
      <c r="W11" s="257" t="s">
        <v>423</v>
      </c>
      <c r="X11" s="159">
        <v>1</v>
      </c>
      <c r="Y11" s="159">
        <v>100</v>
      </c>
      <c r="Z11" s="159">
        <v>2</v>
      </c>
      <c r="AA11" s="159">
        <v>310</v>
      </c>
      <c r="AB11" s="159" t="s">
        <v>437</v>
      </c>
      <c r="AC11" s="159" t="s">
        <v>437</v>
      </c>
      <c r="AD11" s="159" t="s">
        <v>437</v>
      </c>
      <c r="AE11" s="159" t="s">
        <v>437</v>
      </c>
      <c r="AF11" s="159" t="s">
        <v>437</v>
      </c>
      <c r="AG11" s="159" t="s">
        <v>437</v>
      </c>
      <c r="AH11" s="159">
        <v>1</v>
      </c>
      <c r="AI11" s="266">
        <v>694</v>
      </c>
    </row>
    <row r="12" spans="1:35" ht="50.1" customHeight="1">
      <c r="A12" s="232" t="s">
        <v>424</v>
      </c>
      <c r="B12" s="265">
        <v>0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0</v>
      </c>
      <c r="I12" s="263">
        <v>0</v>
      </c>
      <c r="J12" s="336">
        <v>104</v>
      </c>
      <c r="K12" s="337">
        <v>4708</v>
      </c>
      <c r="L12" s="87">
        <v>0</v>
      </c>
      <c r="M12" s="87">
        <v>0</v>
      </c>
      <c r="N12" s="159">
        <v>47</v>
      </c>
      <c r="O12" s="159">
        <v>112</v>
      </c>
      <c r="P12" s="159">
        <v>22</v>
      </c>
      <c r="Q12" s="159">
        <v>74</v>
      </c>
      <c r="R12" s="159">
        <v>28</v>
      </c>
      <c r="S12" s="159">
        <v>3361</v>
      </c>
      <c r="T12" s="159">
        <v>3</v>
      </c>
      <c r="U12" s="159">
        <v>57</v>
      </c>
      <c r="V12" s="232" t="s">
        <v>424</v>
      </c>
      <c r="W12" s="232" t="s">
        <v>424</v>
      </c>
      <c r="X12" s="159">
        <v>1</v>
      </c>
      <c r="Y12" s="159">
        <v>100</v>
      </c>
      <c r="Z12" s="159">
        <v>2</v>
      </c>
      <c r="AA12" s="159">
        <v>310</v>
      </c>
      <c r="AB12" s="159" t="s">
        <v>437</v>
      </c>
      <c r="AC12" s="159" t="s">
        <v>437</v>
      </c>
      <c r="AD12" s="159" t="s">
        <v>437</v>
      </c>
      <c r="AE12" s="159" t="s">
        <v>437</v>
      </c>
      <c r="AF12" s="159" t="s">
        <v>437</v>
      </c>
      <c r="AG12" s="159" t="s">
        <v>437</v>
      </c>
      <c r="AH12" s="159">
        <v>1</v>
      </c>
      <c r="AI12" s="266">
        <v>694</v>
      </c>
    </row>
    <row r="13" spans="1:35" s="41" customFormat="1" ht="50.1" customHeight="1">
      <c r="A13" s="232" t="s">
        <v>647</v>
      </c>
      <c r="B13" s="265">
        <v>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  <c r="I13" s="263">
        <v>0</v>
      </c>
      <c r="J13" s="336">
        <v>102</v>
      </c>
      <c r="K13" s="337">
        <v>2636.6</v>
      </c>
      <c r="L13" s="87">
        <v>0</v>
      </c>
      <c r="M13" s="87">
        <v>0</v>
      </c>
      <c r="N13" s="159">
        <v>47</v>
      </c>
      <c r="O13" s="159">
        <v>112</v>
      </c>
      <c r="P13" s="159">
        <v>26</v>
      </c>
      <c r="Q13" s="159">
        <v>83</v>
      </c>
      <c r="R13" s="159">
        <v>26</v>
      </c>
      <c r="S13" s="159">
        <v>2384.6</v>
      </c>
      <c r="T13" s="159">
        <v>3</v>
      </c>
      <c r="U13" s="159">
        <v>57</v>
      </c>
      <c r="V13" s="232" t="s">
        <v>647</v>
      </c>
      <c r="W13" s="232" t="s">
        <v>647</v>
      </c>
      <c r="X13" s="337">
        <v>1</v>
      </c>
      <c r="Y13" s="337">
        <v>100</v>
      </c>
      <c r="Z13" s="337">
        <v>2</v>
      </c>
      <c r="AA13" s="337">
        <v>310</v>
      </c>
      <c r="AB13" s="159">
        <v>0</v>
      </c>
      <c r="AC13" s="159">
        <v>0</v>
      </c>
      <c r="AD13" s="159">
        <v>0</v>
      </c>
      <c r="AE13" s="159">
        <v>0</v>
      </c>
      <c r="AF13" s="159">
        <v>0</v>
      </c>
      <c r="AG13" s="159">
        <v>0</v>
      </c>
      <c r="AH13" s="261">
        <v>1</v>
      </c>
      <c r="AI13" s="338">
        <v>694</v>
      </c>
    </row>
    <row r="14" spans="1:35" s="41" customFormat="1" ht="50.1" customHeight="1">
      <c r="A14" s="231" t="s">
        <v>656</v>
      </c>
      <c r="B14" s="265">
        <v>0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343">
        <v>91</v>
      </c>
      <c r="K14" s="343">
        <v>2598</v>
      </c>
      <c r="L14" s="342" t="s">
        <v>437</v>
      </c>
      <c r="M14" s="342" t="s">
        <v>437</v>
      </c>
      <c r="N14" s="344">
        <v>47</v>
      </c>
      <c r="O14" s="344">
        <v>112</v>
      </c>
      <c r="P14" s="344">
        <v>14</v>
      </c>
      <c r="Q14" s="344">
        <v>38</v>
      </c>
      <c r="R14" s="344">
        <v>27</v>
      </c>
      <c r="S14" s="344">
        <v>2392</v>
      </c>
      <c r="T14" s="344">
        <v>3</v>
      </c>
      <c r="U14" s="344">
        <v>56</v>
      </c>
      <c r="V14" s="231" t="s">
        <v>656</v>
      </c>
      <c r="W14" s="231" t="s">
        <v>656</v>
      </c>
      <c r="X14" s="343">
        <v>1</v>
      </c>
      <c r="Y14" s="343">
        <v>100</v>
      </c>
      <c r="Z14" s="343">
        <v>2</v>
      </c>
      <c r="AA14" s="343">
        <v>310</v>
      </c>
      <c r="AB14" s="344">
        <v>0</v>
      </c>
      <c r="AC14" s="344">
        <v>0</v>
      </c>
      <c r="AD14" s="344">
        <v>0</v>
      </c>
      <c r="AE14" s="344">
        <v>0</v>
      </c>
      <c r="AF14" s="344">
        <v>0</v>
      </c>
      <c r="AG14" s="344">
        <v>0</v>
      </c>
      <c r="AH14" s="345">
        <v>1</v>
      </c>
      <c r="AI14" s="734">
        <v>694</v>
      </c>
    </row>
    <row r="15" spans="1:35" ht="50.1" customHeight="1">
      <c r="A15" s="232" t="s">
        <v>442</v>
      </c>
      <c r="B15" s="265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  <c r="J15" s="103">
        <v>22</v>
      </c>
      <c r="K15" s="87">
        <v>165</v>
      </c>
      <c r="L15" s="342" t="s">
        <v>437</v>
      </c>
      <c r="M15" s="342" t="s">
        <v>437</v>
      </c>
      <c r="N15" s="260">
        <v>14</v>
      </c>
      <c r="O15" s="260">
        <v>25</v>
      </c>
      <c r="P15" s="396" t="s">
        <v>437</v>
      </c>
      <c r="Q15" s="396" t="s">
        <v>437</v>
      </c>
      <c r="R15" s="260">
        <v>7</v>
      </c>
      <c r="S15" s="260">
        <v>132</v>
      </c>
      <c r="T15" s="87">
        <v>1</v>
      </c>
      <c r="U15" s="87">
        <v>8</v>
      </c>
      <c r="V15" s="402" t="s">
        <v>658</v>
      </c>
      <c r="W15" s="400" t="s">
        <v>666</v>
      </c>
      <c r="X15" s="342" t="s">
        <v>437</v>
      </c>
      <c r="Y15" s="342" t="s">
        <v>437</v>
      </c>
      <c r="Z15" s="342" t="s">
        <v>437</v>
      </c>
      <c r="AA15" s="342" t="s">
        <v>437</v>
      </c>
      <c r="AB15" s="342" t="s">
        <v>437</v>
      </c>
      <c r="AC15" s="342" t="s">
        <v>437</v>
      </c>
      <c r="AD15" s="342" t="s">
        <v>437</v>
      </c>
      <c r="AE15" s="342" t="s">
        <v>437</v>
      </c>
      <c r="AF15" s="342" t="s">
        <v>437</v>
      </c>
      <c r="AG15" s="342" t="s">
        <v>437</v>
      </c>
      <c r="AH15" s="342" t="s">
        <v>437</v>
      </c>
      <c r="AI15" s="735" t="s">
        <v>437</v>
      </c>
    </row>
    <row r="16" spans="1:35" ht="50.1" customHeight="1">
      <c r="A16" s="232" t="s">
        <v>443</v>
      </c>
      <c r="B16" s="265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03">
        <v>14</v>
      </c>
      <c r="K16" s="87">
        <v>113</v>
      </c>
      <c r="L16" s="342" t="s">
        <v>437</v>
      </c>
      <c r="M16" s="342" t="s">
        <v>437</v>
      </c>
      <c r="N16" s="260">
        <v>11</v>
      </c>
      <c r="O16" s="260">
        <v>29</v>
      </c>
      <c r="P16" s="397">
        <v>2</v>
      </c>
      <c r="Q16" s="397">
        <v>2</v>
      </c>
      <c r="R16" s="260">
        <v>1</v>
      </c>
      <c r="S16" s="260">
        <v>82</v>
      </c>
      <c r="T16" s="342" t="s">
        <v>437</v>
      </c>
      <c r="U16" s="342" t="s">
        <v>437</v>
      </c>
      <c r="V16" s="402" t="s">
        <v>659</v>
      </c>
      <c r="W16" s="400" t="s">
        <v>667</v>
      </c>
      <c r="X16" s="342" t="s">
        <v>437</v>
      </c>
      <c r="Y16" s="342" t="s">
        <v>437</v>
      </c>
      <c r="Z16" s="342" t="s">
        <v>437</v>
      </c>
      <c r="AA16" s="342" t="s">
        <v>437</v>
      </c>
      <c r="AB16" s="342" t="s">
        <v>437</v>
      </c>
      <c r="AC16" s="342" t="s">
        <v>437</v>
      </c>
      <c r="AD16" s="342" t="s">
        <v>437</v>
      </c>
      <c r="AE16" s="342" t="s">
        <v>437</v>
      </c>
      <c r="AF16" s="342" t="s">
        <v>437</v>
      </c>
      <c r="AG16" s="342" t="s">
        <v>437</v>
      </c>
      <c r="AH16" s="342" t="s">
        <v>437</v>
      </c>
      <c r="AI16" s="735" t="s">
        <v>437</v>
      </c>
    </row>
    <row r="17" spans="1:35" ht="50.1" customHeight="1">
      <c r="A17" s="232" t="s">
        <v>444</v>
      </c>
      <c r="B17" s="265">
        <v>0</v>
      </c>
      <c r="C17" s="87">
        <v>0</v>
      </c>
      <c r="D17" s="87">
        <v>0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103">
        <v>6</v>
      </c>
      <c r="K17" s="87">
        <v>68</v>
      </c>
      <c r="L17" s="342" t="s">
        <v>437</v>
      </c>
      <c r="M17" s="342" t="s">
        <v>437</v>
      </c>
      <c r="N17" s="260">
        <v>1</v>
      </c>
      <c r="O17" s="260">
        <v>5</v>
      </c>
      <c r="P17" s="397">
        <v>3</v>
      </c>
      <c r="Q17" s="397">
        <v>5</v>
      </c>
      <c r="R17" s="87">
        <v>2</v>
      </c>
      <c r="S17" s="87">
        <v>58</v>
      </c>
      <c r="T17" s="342" t="s">
        <v>437</v>
      </c>
      <c r="U17" s="342" t="s">
        <v>437</v>
      </c>
      <c r="V17" s="402" t="s">
        <v>660</v>
      </c>
      <c r="W17" s="400" t="s">
        <v>668</v>
      </c>
      <c r="X17" s="342" t="s">
        <v>437</v>
      </c>
      <c r="Y17" s="342" t="s">
        <v>437</v>
      </c>
      <c r="Z17" s="342" t="s">
        <v>437</v>
      </c>
      <c r="AA17" s="342" t="s">
        <v>437</v>
      </c>
      <c r="AB17" s="342" t="s">
        <v>437</v>
      </c>
      <c r="AC17" s="342" t="s">
        <v>437</v>
      </c>
      <c r="AD17" s="342" t="s">
        <v>437</v>
      </c>
      <c r="AE17" s="342" t="s">
        <v>437</v>
      </c>
      <c r="AF17" s="342" t="s">
        <v>437</v>
      </c>
      <c r="AG17" s="342" t="s">
        <v>437</v>
      </c>
      <c r="AH17" s="342" t="s">
        <v>437</v>
      </c>
      <c r="AI17" s="735" t="s">
        <v>437</v>
      </c>
    </row>
    <row r="18" spans="1:35" ht="50.1" customHeight="1">
      <c r="A18" s="232" t="s">
        <v>441</v>
      </c>
      <c r="B18" s="265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03">
        <v>9</v>
      </c>
      <c r="K18" s="87">
        <v>1812</v>
      </c>
      <c r="L18" s="342" t="s">
        <v>437</v>
      </c>
      <c r="M18" s="342" t="s">
        <v>437</v>
      </c>
      <c r="N18" s="260">
        <v>3</v>
      </c>
      <c r="O18" s="260">
        <v>8</v>
      </c>
      <c r="P18" s="398" t="s">
        <v>437</v>
      </c>
      <c r="Q18" s="398" t="s">
        <v>437</v>
      </c>
      <c r="R18" s="260">
        <v>5</v>
      </c>
      <c r="S18" s="260">
        <v>1785</v>
      </c>
      <c r="T18" s="261">
        <v>1</v>
      </c>
      <c r="U18" s="261">
        <v>19</v>
      </c>
      <c r="V18" s="402" t="s">
        <v>661</v>
      </c>
      <c r="W18" s="400" t="s">
        <v>669</v>
      </c>
      <c r="X18" s="87">
        <v>1</v>
      </c>
      <c r="Y18" s="87">
        <v>100</v>
      </c>
      <c r="Z18" s="87">
        <v>1</v>
      </c>
      <c r="AA18" s="87">
        <v>38</v>
      </c>
      <c r="AB18" s="342" t="s">
        <v>437</v>
      </c>
      <c r="AC18" s="342" t="s">
        <v>437</v>
      </c>
      <c r="AD18" s="342" t="s">
        <v>437</v>
      </c>
      <c r="AE18" s="342" t="s">
        <v>437</v>
      </c>
      <c r="AF18" s="342" t="s">
        <v>437</v>
      </c>
      <c r="AG18" s="342" t="s">
        <v>437</v>
      </c>
      <c r="AH18" s="342" t="s">
        <v>437</v>
      </c>
      <c r="AI18" s="735" t="s">
        <v>437</v>
      </c>
    </row>
    <row r="19" spans="1:35" ht="50.1" customHeight="1">
      <c r="A19" s="232" t="s">
        <v>445</v>
      </c>
      <c r="B19" s="265">
        <v>0</v>
      </c>
      <c r="C19" s="87">
        <v>0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  <c r="I19" s="87">
        <v>0</v>
      </c>
      <c r="J19" s="103">
        <v>21</v>
      </c>
      <c r="K19" s="87">
        <v>251</v>
      </c>
      <c r="L19" s="342" t="s">
        <v>437</v>
      </c>
      <c r="M19" s="342" t="s">
        <v>437</v>
      </c>
      <c r="N19" s="260">
        <v>11</v>
      </c>
      <c r="O19" s="260">
        <v>28</v>
      </c>
      <c r="P19" s="397">
        <v>5</v>
      </c>
      <c r="Q19" s="397">
        <v>20</v>
      </c>
      <c r="R19" s="260">
        <v>5</v>
      </c>
      <c r="S19" s="260">
        <v>203</v>
      </c>
      <c r="T19" s="342" t="s">
        <v>437</v>
      </c>
      <c r="U19" s="342" t="s">
        <v>437</v>
      </c>
      <c r="V19" s="402" t="s">
        <v>662</v>
      </c>
      <c r="W19" s="400" t="s">
        <v>670</v>
      </c>
      <c r="X19" s="342" t="s">
        <v>437</v>
      </c>
      <c r="Y19" s="342" t="s">
        <v>437</v>
      </c>
      <c r="Z19" s="342" t="s">
        <v>437</v>
      </c>
      <c r="AA19" s="342" t="s">
        <v>437</v>
      </c>
      <c r="AB19" s="342" t="s">
        <v>437</v>
      </c>
      <c r="AC19" s="342" t="s">
        <v>437</v>
      </c>
      <c r="AD19" s="342" t="s">
        <v>437</v>
      </c>
      <c r="AE19" s="342" t="s">
        <v>437</v>
      </c>
      <c r="AF19" s="342" t="s">
        <v>437</v>
      </c>
      <c r="AG19" s="342" t="s">
        <v>437</v>
      </c>
      <c r="AH19" s="342" t="s">
        <v>437</v>
      </c>
      <c r="AI19" s="735" t="s">
        <v>437</v>
      </c>
    </row>
    <row r="20" spans="1:35" ht="50.1" customHeight="1">
      <c r="A20" s="232" t="s">
        <v>440</v>
      </c>
      <c r="B20" s="265">
        <v>0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12</v>
      </c>
      <c r="K20" s="87">
        <v>156</v>
      </c>
      <c r="L20" s="342" t="s">
        <v>437</v>
      </c>
      <c r="M20" s="342" t="s">
        <v>437</v>
      </c>
      <c r="N20" s="260">
        <v>2</v>
      </c>
      <c r="O20" s="260">
        <v>5</v>
      </c>
      <c r="P20" s="397">
        <v>3</v>
      </c>
      <c r="Q20" s="397">
        <v>10</v>
      </c>
      <c r="R20" s="260">
        <v>6</v>
      </c>
      <c r="S20" s="260">
        <v>112</v>
      </c>
      <c r="T20" s="261">
        <v>1</v>
      </c>
      <c r="U20" s="261">
        <v>29</v>
      </c>
      <c r="V20" s="402" t="s">
        <v>663</v>
      </c>
      <c r="W20" s="400" t="s">
        <v>671</v>
      </c>
      <c r="X20" s="342" t="s">
        <v>437</v>
      </c>
      <c r="Y20" s="342" t="s">
        <v>437</v>
      </c>
      <c r="Z20" s="87">
        <v>1</v>
      </c>
      <c r="AA20" s="87">
        <v>272</v>
      </c>
      <c r="AB20" s="342" t="s">
        <v>437</v>
      </c>
      <c r="AC20" s="342" t="s">
        <v>437</v>
      </c>
      <c r="AD20" s="342" t="s">
        <v>437</v>
      </c>
      <c r="AE20" s="342" t="s">
        <v>437</v>
      </c>
      <c r="AF20" s="342" t="s">
        <v>437</v>
      </c>
      <c r="AG20" s="342" t="s">
        <v>437</v>
      </c>
      <c r="AH20" s="342" t="s">
        <v>437</v>
      </c>
      <c r="AI20" s="735" t="s">
        <v>437</v>
      </c>
    </row>
    <row r="21" spans="1:35" ht="50.1" customHeight="1">
      <c r="A21" s="232" t="s">
        <v>439</v>
      </c>
      <c r="B21" s="265">
        <v>0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2</v>
      </c>
      <c r="K21" s="87">
        <v>21</v>
      </c>
      <c r="L21" s="342" t="s">
        <v>437</v>
      </c>
      <c r="M21" s="342" t="s">
        <v>437</v>
      </c>
      <c r="N21" s="87">
        <v>0</v>
      </c>
      <c r="O21" s="87">
        <v>0</v>
      </c>
      <c r="P21" s="397">
        <v>1</v>
      </c>
      <c r="Q21" s="397">
        <v>1</v>
      </c>
      <c r="R21" s="260">
        <v>1</v>
      </c>
      <c r="S21" s="260">
        <v>20</v>
      </c>
      <c r="T21" s="342" t="s">
        <v>437</v>
      </c>
      <c r="U21" s="342" t="s">
        <v>437</v>
      </c>
      <c r="V21" s="402" t="s">
        <v>664</v>
      </c>
      <c r="W21" s="400" t="s">
        <v>672</v>
      </c>
      <c r="X21" s="342" t="s">
        <v>437</v>
      </c>
      <c r="Y21" s="342" t="s">
        <v>437</v>
      </c>
      <c r="Z21" s="342" t="s">
        <v>437</v>
      </c>
      <c r="AA21" s="342" t="s">
        <v>437</v>
      </c>
      <c r="AB21" s="342" t="s">
        <v>437</v>
      </c>
      <c r="AC21" s="342" t="s">
        <v>437</v>
      </c>
      <c r="AD21" s="342" t="s">
        <v>437</v>
      </c>
      <c r="AE21" s="342" t="s">
        <v>437</v>
      </c>
      <c r="AF21" s="342" t="s">
        <v>437</v>
      </c>
      <c r="AG21" s="342" t="s">
        <v>437</v>
      </c>
      <c r="AH21" s="342" t="s">
        <v>437</v>
      </c>
      <c r="AI21" s="735" t="s">
        <v>437</v>
      </c>
    </row>
    <row r="22" spans="1:35" ht="50.1" customHeight="1">
      <c r="A22" s="328" t="s">
        <v>438</v>
      </c>
      <c r="B22" s="736">
        <v>0</v>
      </c>
      <c r="C22" s="737">
        <v>0</v>
      </c>
      <c r="D22" s="737">
        <v>0</v>
      </c>
      <c r="E22" s="737">
        <v>0</v>
      </c>
      <c r="F22" s="737">
        <v>0</v>
      </c>
      <c r="G22" s="737">
        <v>0</v>
      </c>
      <c r="H22" s="737">
        <v>0</v>
      </c>
      <c r="I22" s="737">
        <v>0</v>
      </c>
      <c r="J22" s="737">
        <v>5</v>
      </c>
      <c r="K22" s="737">
        <v>12</v>
      </c>
      <c r="L22" s="738" t="s">
        <v>437</v>
      </c>
      <c r="M22" s="738" t="s">
        <v>437</v>
      </c>
      <c r="N22" s="739">
        <v>5</v>
      </c>
      <c r="O22" s="739">
        <v>12</v>
      </c>
      <c r="P22" s="740" t="s">
        <v>437</v>
      </c>
      <c r="Q22" s="740" t="s">
        <v>437</v>
      </c>
      <c r="R22" s="740" t="s">
        <v>437</v>
      </c>
      <c r="S22" s="740" t="s">
        <v>437</v>
      </c>
      <c r="T22" s="740" t="s">
        <v>437</v>
      </c>
      <c r="U22" s="738" t="s">
        <v>437</v>
      </c>
      <c r="V22" s="403" t="s">
        <v>665</v>
      </c>
      <c r="W22" s="401" t="s">
        <v>673</v>
      </c>
      <c r="X22" s="738" t="s">
        <v>437</v>
      </c>
      <c r="Y22" s="738" t="s">
        <v>437</v>
      </c>
      <c r="Z22" s="738" t="s">
        <v>437</v>
      </c>
      <c r="AA22" s="738" t="s">
        <v>437</v>
      </c>
      <c r="AB22" s="738" t="s">
        <v>437</v>
      </c>
      <c r="AC22" s="738" t="s">
        <v>437</v>
      </c>
      <c r="AD22" s="738" t="s">
        <v>437</v>
      </c>
      <c r="AE22" s="738" t="s">
        <v>437</v>
      </c>
      <c r="AF22" s="738" t="s">
        <v>437</v>
      </c>
      <c r="AG22" s="738" t="s">
        <v>437</v>
      </c>
      <c r="AH22" s="737">
        <v>1</v>
      </c>
      <c r="AI22" s="741">
        <v>694</v>
      </c>
    </row>
    <row r="23" spans="1:35" ht="35.25" customHeight="1">
      <c r="A23" s="79" t="s">
        <v>170</v>
      </c>
      <c r="B23" s="93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 t="s">
        <v>562</v>
      </c>
      <c r="U23" s="80"/>
      <c r="V23" s="94"/>
      <c r="W23" s="80" t="s">
        <v>170</v>
      </c>
      <c r="X23" s="80"/>
      <c r="Y23" s="80"/>
      <c r="Z23" s="80"/>
      <c r="AA23" s="80"/>
      <c r="AB23" s="80"/>
      <c r="AC23" s="80"/>
      <c r="AD23" s="80"/>
      <c r="AE23" s="577"/>
      <c r="AF23" s="577"/>
      <c r="AG23" s="577"/>
      <c r="AH23" s="577"/>
      <c r="AI23" s="577"/>
    </row>
    <row r="24" spans="1:35" ht="35.25" customHeight="1"/>
    <row r="25" spans="1:35" ht="35.25" customHeight="1"/>
    <row r="26" spans="1:35" ht="35.25" customHeight="1"/>
  </sheetData>
  <mergeCells count="46">
    <mergeCell ref="AG4:AI4"/>
    <mergeCell ref="A5:A9"/>
    <mergeCell ref="B5:I5"/>
    <mergeCell ref="J5:U5"/>
    <mergeCell ref="V5:V9"/>
    <mergeCell ref="W5:W9"/>
    <mergeCell ref="X5:AG5"/>
    <mergeCell ref="AH5:AI5"/>
    <mergeCell ref="B6:C6"/>
    <mergeCell ref="D6:E6"/>
    <mergeCell ref="F6:G6"/>
    <mergeCell ref="H6:I6"/>
    <mergeCell ref="J6:K6"/>
    <mergeCell ref="L6:M6"/>
    <mergeCell ref="N6:O6"/>
    <mergeCell ref="AD6:AE6"/>
    <mergeCell ref="A2:I2"/>
    <mergeCell ref="J2:V2"/>
    <mergeCell ref="W2:AI2"/>
    <mergeCell ref="A3:I3"/>
    <mergeCell ref="J3:V3"/>
    <mergeCell ref="W3:AI3"/>
    <mergeCell ref="AF6:AG6"/>
    <mergeCell ref="AH6:AI7"/>
    <mergeCell ref="L7:M7"/>
    <mergeCell ref="N7:O7"/>
    <mergeCell ref="P7:Q7"/>
    <mergeCell ref="AF7:AG7"/>
    <mergeCell ref="R6:S6"/>
    <mergeCell ref="T6:U6"/>
    <mergeCell ref="X6:Y6"/>
    <mergeCell ref="Z6:AA6"/>
    <mergeCell ref="P6:Q6"/>
    <mergeCell ref="AB6:AC6"/>
    <mergeCell ref="B7:C7"/>
    <mergeCell ref="D7:E7"/>
    <mergeCell ref="F7:G7"/>
    <mergeCell ref="H7:I7"/>
    <mergeCell ref="J7:K7"/>
    <mergeCell ref="AE23:AI23"/>
    <mergeCell ref="R7:S7"/>
    <mergeCell ref="T7:U7"/>
    <mergeCell ref="X7:Y7"/>
    <mergeCell ref="Z7:AA7"/>
    <mergeCell ref="AB7:AC7"/>
    <mergeCell ref="AD7:AE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2" manualBreakCount="2">
    <brk id="9" max="27" man="1"/>
    <brk id="22" max="2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O42"/>
  <sheetViews>
    <sheetView view="pageBreakPreview" zoomScaleNormal="70" zoomScaleSheetLayoutView="100" workbookViewId="0">
      <selection activeCell="A3" sqref="A3:G3"/>
    </sheetView>
  </sheetViews>
  <sheetFormatPr defaultColWidth="8.88671875" defaultRowHeight="30" customHeight="1"/>
  <cols>
    <col min="1" max="1" width="10.77734375" style="4" customWidth="1"/>
    <col min="2" max="7" width="14.109375" style="4" customWidth="1"/>
    <col min="8" max="20" width="10.77734375" style="4" customWidth="1"/>
    <col min="21" max="21" width="10.77734375" style="52" customWidth="1"/>
    <col min="22" max="32" width="10.77734375" style="4" customWidth="1"/>
    <col min="33" max="34" width="10.77734375" style="52" customWidth="1"/>
    <col min="35" max="36" width="10.77734375" style="4" customWidth="1"/>
    <col min="37" max="39" width="9.88671875" style="4" bestFit="1" customWidth="1"/>
    <col min="40" max="16384" width="8.88671875" style="4"/>
  </cols>
  <sheetData>
    <row r="1" spans="1:41" s="280" customFormat="1" ht="27.95" customHeight="1">
      <c r="A1" s="134" t="s">
        <v>593</v>
      </c>
      <c r="B1" s="281"/>
      <c r="C1" s="281"/>
      <c r="D1" s="281"/>
      <c r="E1" s="281"/>
      <c r="F1" s="134"/>
      <c r="G1" s="135" t="s">
        <v>594</v>
      </c>
      <c r="H1" s="134" t="s">
        <v>595</v>
      </c>
      <c r="I1" s="281"/>
      <c r="J1" s="281"/>
      <c r="K1" s="281"/>
      <c r="L1" s="281"/>
      <c r="M1" s="281"/>
      <c r="N1" s="134"/>
      <c r="O1" s="134"/>
      <c r="P1" s="135" t="s">
        <v>596</v>
      </c>
      <c r="Q1" s="134" t="s">
        <v>597</v>
      </c>
      <c r="R1" s="281"/>
      <c r="S1" s="281"/>
      <c r="T1" s="281"/>
      <c r="U1" s="282"/>
      <c r="V1" s="281"/>
      <c r="W1" s="281"/>
      <c r="X1" s="134"/>
      <c r="Y1" s="134"/>
      <c r="Z1" s="135" t="s">
        <v>598</v>
      </c>
      <c r="AA1" s="134" t="s">
        <v>599</v>
      </c>
      <c r="AB1" s="281"/>
      <c r="AC1" s="281"/>
      <c r="AD1" s="281"/>
      <c r="AE1" s="281"/>
      <c r="AF1" s="281"/>
      <c r="AG1" s="282"/>
      <c r="AH1" s="134"/>
      <c r="AI1" s="134"/>
      <c r="AJ1" s="135" t="s">
        <v>600</v>
      </c>
    </row>
    <row r="2" spans="1:41" s="279" customFormat="1" ht="30" customHeight="1">
      <c r="A2" s="428" t="s">
        <v>484</v>
      </c>
      <c r="B2" s="428"/>
      <c r="C2" s="428"/>
      <c r="D2" s="428"/>
      <c r="E2" s="428"/>
      <c r="F2" s="428"/>
      <c r="G2" s="428"/>
      <c r="H2" s="428" t="s">
        <v>485</v>
      </c>
      <c r="I2" s="428"/>
      <c r="J2" s="428"/>
      <c r="K2" s="428"/>
      <c r="L2" s="428"/>
      <c r="M2" s="428"/>
      <c r="N2" s="428"/>
      <c r="O2" s="428"/>
      <c r="P2" s="428"/>
      <c r="Q2" s="616" t="s">
        <v>486</v>
      </c>
      <c r="R2" s="616"/>
      <c r="S2" s="616"/>
      <c r="T2" s="616"/>
      <c r="U2" s="616"/>
      <c r="V2" s="616"/>
      <c r="W2" s="616"/>
      <c r="X2" s="616"/>
      <c r="Y2" s="616"/>
      <c r="Z2" s="616"/>
      <c r="AA2" s="616" t="s">
        <v>487</v>
      </c>
      <c r="AB2" s="616"/>
      <c r="AC2" s="616"/>
      <c r="AD2" s="616"/>
      <c r="AE2" s="616"/>
      <c r="AF2" s="616"/>
      <c r="AG2" s="616"/>
      <c r="AH2" s="616"/>
      <c r="AI2" s="616"/>
      <c r="AJ2" s="616"/>
    </row>
    <row r="3" spans="1:41" s="278" customFormat="1" ht="39.950000000000003" customHeight="1">
      <c r="A3" s="605" t="s">
        <v>61</v>
      </c>
      <c r="B3" s="605"/>
      <c r="C3" s="605"/>
      <c r="D3" s="605"/>
      <c r="E3" s="605"/>
      <c r="F3" s="605"/>
      <c r="G3" s="605"/>
      <c r="H3" s="609" t="s">
        <v>601</v>
      </c>
      <c r="I3" s="609"/>
      <c r="J3" s="609"/>
      <c r="K3" s="609"/>
      <c r="L3" s="609"/>
      <c r="M3" s="609"/>
      <c r="N3" s="609"/>
      <c r="O3" s="609"/>
      <c r="P3" s="609"/>
      <c r="Q3" s="609" t="s">
        <v>62</v>
      </c>
      <c r="R3" s="609"/>
      <c r="S3" s="609"/>
      <c r="T3" s="609"/>
      <c r="U3" s="609"/>
      <c r="V3" s="609"/>
      <c r="W3" s="609"/>
      <c r="X3" s="609"/>
      <c r="Y3" s="609"/>
      <c r="Z3" s="609"/>
      <c r="AA3" s="605" t="s">
        <v>62</v>
      </c>
      <c r="AB3" s="605"/>
      <c r="AC3" s="605"/>
      <c r="AD3" s="605"/>
      <c r="AE3" s="605"/>
      <c r="AF3" s="605"/>
      <c r="AG3" s="605"/>
      <c r="AH3" s="605"/>
      <c r="AI3" s="605"/>
      <c r="AJ3" s="605"/>
    </row>
    <row r="4" spans="1:41" s="3" customFormat="1" ht="20.100000000000001" customHeight="1">
      <c r="A4" s="272" t="s">
        <v>27</v>
      </c>
      <c r="B4" s="184"/>
      <c r="C4" s="184"/>
      <c r="D4" s="184"/>
      <c r="E4" s="184"/>
      <c r="F4" s="184"/>
      <c r="G4" s="185" t="s">
        <v>25</v>
      </c>
      <c r="H4" s="272" t="s">
        <v>27</v>
      </c>
      <c r="I4" s="184"/>
      <c r="J4" s="184"/>
      <c r="K4" s="184"/>
      <c r="L4" s="184"/>
      <c r="M4" s="184"/>
      <c r="N4" s="184"/>
      <c r="O4" s="184"/>
      <c r="P4" s="185" t="s">
        <v>25</v>
      </c>
      <c r="Q4" s="272" t="s">
        <v>27</v>
      </c>
      <c r="R4" s="184"/>
      <c r="S4" s="184"/>
      <c r="T4" s="184"/>
      <c r="U4" s="270"/>
      <c r="V4" s="184"/>
      <c r="W4" s="184"/>
      <c r="X4" s="184"/>
      <c r="Y4" s="184"/>
      <c r="Z4" s="185" t="s">
        <v>25</v>
      </c>
      <c r="AA4" s="272" t="s">
        <v>27</v>
      </c>
      <c r="AB4" s="184"/>
      <c r="AC4" s="184"/>
      <c r="AD4" s="184"/>
      <c r="AE4" s="184"/>
      <c r="AF4" s="184"/>
      <c r="AG4" s="270"/>
      <c r="AH4" s="270"/>
      <c r="AI4" s="184"/>
      <c r="AJ4" s="185" t="s">
        <v>25</v>
      </c>
    </row>
    <row r="5" spans="1:41" ht="22.5" customHeight="1">
      <c r="A5" s="597" t="s">
        <v>588</v>
      </c>
      <c r="B5" s="606"/>
      <c r="C5" s="607"/>
      <c r="D5" s="607"/>
      <c r="E5" s="607"/>
      <c r="F5" s="607"/>
      <c r="G5" s="608"/>
      <c r="H5" s="595" t="s">
        <v>590</v>
      </c>
      <c r="I5" s="286"/>
      <c r="J5" s="617" t="s">
        <v>589</v>
      </c>
      <c r="K5" s="607"/>
      <c r="L5" s="607"/>
      <c r="M5" s="607"/>
      <c r="N5" s="607"/>
      <c r="O5" s="608"/>
      <c r="P5" s="602" t="s">
        <v>584</v>
      </c>
      <c r="Q5" s="602" t="s">
        <v>588</v>
      </c>
      <c r="R5" s="595" t="s">
        <v>587</v>
      </c>
      <c r="S5" s="596"/>
      <c r="T5" s="596"/>
      <c r="U5" s="596"/>
      <c r="V5" s="596"/>
      <c r="W5" s="612"/>
      <c r="X5" s="618" t="s">
        <v>586</v>
      </c>
      <c r="Y5" s="619"/>
      <c r="Z5" s="619"/>
      <c r="AA5" s="619"/>
      <c r="AB5" s="619"/>
      <c r="AC5" s="620"/>
      <c r="AD5" s="595" t="s">
        <v>585</v>
      </c>
      <c r="AE5" s="596"/>
      <c r="AF5" s="596"/>
      <c r="AG5" s="596"/>
      <c r="AH5" s="596"/>
      <c r="AI5" s="612"/>
      <c r="AJ5" s="602" t="s">
        <v>584</v>
      </c>
    </row>
    <row r="6" spans="1:41" ht="22.5" customHeight="1">
      <c r="A6" s="598"/>
      <c r="B6" s="598" t="s">
        <v>602</v>
      </c>
      <c r="C6" s="613" t="s">
        <v>583</v>
      </c>
      <c r="D6" s="614"/>
      <c r="E6" s="614"/>
      <c r="F6" s="615"/>
      <c r="G6" s="598" t="s">
        <v>582</v>
      </c>
      <c r="H6" s="598"/>
      <c r="I6" s="597" t="s">
        <v>579</v>
      </c>
      <c r="J6" s="610"/>
      <c r="K6" s="595" t="s">
        <v>583</v>
      </c>
      <c r="L6" s="596"/>
      <c r="M6" s="596"/>
      <c r="N6" s="612"/>
      <c r="O6" s="597" t="s">
        <v>582</v>
      </c>
      <c r="P6" s="603"/>
      <c r="Q6" s="603"/>
      <c r="R6" s="598"/>
      <c r="S6" s="595" t="s">
        <v>583</v>
      </c>
      <c r="T6" s="596"/>
      <c r="U6" s="596"/>
      <c r="V6" s="612"/>
      <c r="W6" s="597" t="s">
        <v>582</v>
      </c>
      <c r="X6" s="600"/>
      <c r="Y6" s="595" t="s">
        <v>583</v>
      </c>
      <c r="Z6" s="596"/>
      <c r="AA6" s="596"/>
      <c r="AB6" s="612"/>
      <c r="AC6" s="621" t="s">
        <v>582</v>
      </c>
      <c r="AD6" s="593"/>
      <c r="AE6" s="595" t="s">
        <v>583</v>
      </c>
      <c r="AF6" s="596"/>
      <c r="AG6" s="596"/>
      <c r="AH6" s="596"/>
      <c r="AI6" s="597" t="s">
        <v>582</v>
      </c>
      <c r="AJ6" s="603"/>
    </row>
    <row r="7" spans="1:41" s="52" customFormat="1" ht="22.5" customHeight="1">
      <c r="A7" s="598"/>
      <c r="B7" s="598"/>
      <c r="C7" s="598"/>
      <c r="D7" s="283" t="s">
        <v>581</v>
      </c>
      <c r="E7" s="283" t="s">
        <v>580</v>
      </c>
      <c r="F7" s="283" t="s">
        <v>575</v>
      </c>
      <c r="G7" s="598"/>
      <c r="H7" s="598"/>
      <c r="I7" s="598"/>
      <c r="J7" s="610"/>
      <c r="K7" s="598"/>
      <c r="L7" s="283" t="s">
        <v>579</v>
      </c>
      <c r="M7" s="283" t="s">
        <v>578</v>
      </c>
      <c r="N7" s="283" t="s">
        <v>575</v>
      </c>
      <c r="O7" s="598"/>
      <c r="P7" s="603"/>
      <c r="Q7" s="603"/>
      <c r="R7" s="598"/>
      <c r="S7" s="598"/>
      <c r="T7" s="283" t="s">
        <v>577</v>
      </c>
      <c r="U7" s="283" t="s">
        <v>578</v>
      </c>
      <c r="V7" s="283" t="s">
        <v>575</v>
      </c>
      <c r="W7" s="598"/>
      <c r="X7" s="600"/>
      <c r="Y7" s="600"/>
      <c r="Z7" s="283" t="s">
        <v>577</v>
      </c>
      <c r="AA7" s="283" t="s">
        <v>578</v>
      </c>
      <c r="AB7" s="283" t="s">
        <v>575</v>
      </c>
      <c r="AC7" s="600"/>
      <c r="AD7" s="593"/>
      <c r="AE7" s="598"/>
      <c r="AF7" s="283" t="s">
        <v>577</v>
      </c>
      <c r="AG7" s="283" t="s">
        <v>576</v>
      </c>
      <c r="AH7" s="283" t="s">
        <v>575</v>
      </c>
      <c r="AI7" s="598"/>
      <c r="AJ7" s="603"/>
    </row>
    <row r="8" spans="1:41" s="52" customFormat="1" ht="33.75" customHeight="1">
      <c r="A8" s="599"/>
      <c r="B8" s="599"/>
      <c r="C8" s="599"/>
      <c r="D8" s="284" t="s">
        <v>573</v>
      </c>
      <c r="E8" s="284" t="s">
        <v>572</v>
      </c>
      <c r="F8" s="285" t="s">
        <v>144</v>
      </c>
      <c r="G8" s="284" t="s">
        <v>571</v>
      </c>
      <c r="H8" s="284" t="s">
        <v>574</v>
      </c>
      <c r="I8" s="284" t="s">
        <v>573</v>
      </c>
      <c r="J8" s="611"/>
      <c r="K8" s="599"/>
      <c r="L8" s="284" t="s">
        <v>573</v>
      </c>
      <c r="M8" s="284" t="s">
        <v>572</v>
      </c>
      <c r="N8" s="285" t="s">
        <v>144</v>
      </c>
      <c r="O8" s="284" t="s">
        <v>571</v>
      </c>
      <c r="P8" s="604"/>
      <c r="Q8" s="604"/>
      <c r="R8" s="599"/>
      <c r="S8" s="599"/>
      <c r="T8" s="284" t="s">
        <v>573</v>
      </c>
      <c r="U8" s="284" t="s">
        <v>572</v>
      </c>
      <c r="V8" s="285" t="s">
        <v>144</v>
      </c>
      <c r="W8" s="284" t="s">
        <v>571</v>
      </c>
      <c r="X8" s="601"/>
      <c r="Y8" s="601"/>
      <c r="Z8" s="284" t="s">
        <v>573</v>
      </c>
      <c r="AA8" s="284" t="s">
        <v>572</v>
      </c>
      <c r="AB8" s="285" t="s">
        <v>144</v>
      </c>
      <c r="AC8" s="284" t="s">
        <v>571</v>
      </c>
      <c r="AD8" s="594"/>
      <c r="AE8" s="599"/>
      <c r="AF8" s="284" t="s">
        <v>573</v>
      </c>
      <c r="AG8" s="284" t="s">
        <v>572</v>
      </c>
      <c r="AH8" s="285" t="s">
        <v>144</v>
      </c>
      <c r="AI8" s="284" t="s">
        <v>571</v>
      </c>
      <c r="AJ8" s="604"/>
    </row>
    <row r="9" spans="1:41" s="277" customFormat="1" ht="50.1" customHeight="1">
      <c r="A9" s="405" t="s">
        <v>425</v>
      </c>
      <c r="B9" s="742">
        <v>571674</v>
      </c>
      <c r="C9" s="743">
        <f t="shared" ref="C9:C10" si="0">(D9+F9)</f>
        <v>313102</v>
      </c>
      <c r="D9" s="744">
        <v>289402</v>
      </c>
      <c r="E9" s="708">
        <v>92.4</v>
      </c>
      <c r="F9" s="744">
        <v>23700</v>
      </c>
      <c r="G9" s="745">
        <v>307093</v>
      </c>
      <c r="H9" s="742">
        <v>0</v>
      </c>
      <c r="I9" s="743">
        <v>0</v>
      </c>
      <c r="J9" s="744">
        <v>25396</v>
      </c>
      <c r="K9" s="744">
        <v>25396</v>
      </c>
      <c r="L9" s="744">
        <v>25396</v>
      </c>
      <c r="M9" s="744">
        <v>100</v>
      </c>
      <c r="N9" s="743">
        <v>0</v>
      </c>
      <c r="O9" s="746">
        <v>0</v>
      </c>
      <c r="P9" s="405" t="s">
        <v>416</v>
      </c>
      <c r="Q9" s="405" t="s">
        <v>416</v>
      </c>
      <c r="R9" s="744">
        <f t="shared" ref="R9:R10" si="1">(S9+W9)</f>
        <v>262416</v>
      </c>
      <c r="S9" s="744">
        <v>172133</v>
      </c>
      <c r="T9" s="744">
        <v>81850</v>
      </c>
      <c r="U9" s="744">
        <v>100</v>
      </c>
      <c r="V9" s="743" t="s">
        <v>436</v>
      </c>
      <c r="W9" s="744">
        <v>90283</v>
      </c>
      <c r="X9" s="743">
        <v>0</v>
      </c>
      <c r="Y9" s="743">
        <v>0</v>
      </c>
      <c r="Z9" s="746">
        <v>0</v>
      </c>
      <c r="AA9" s="743">
        <v>0</v>
      </c>
      <c r="AB9" s="743">
        <v>0</v>
      </c>
      <c r="AC9" s="743">
        <v>0</v>
      </c>
      <c r="AD9" s="744">
        <f t="shared" ref="AD9:AD10" si="2">(AE9+AI9)</f>
        <v>568678</v>
      </c>
      <c r="AE9" s="744">
        <v>341972</v>
      </c>
      <c r="AF9" s="744">
        <v>171847</v>
      </c>
      <c r="AG9" s="747">
        <v>89</v>
      </c>
      <c r="AH9" s="744">
        <v>21800</v>
      </c>
      <c r="AI9" s="745">
        <v>226706</v>
      </c>
      <c r="AJ9" s="405" t="s">
        <v>425</v>
      </c>
    </row>
    <row r="10" spans="1:41" s="276" customFormat="1" ht="50.1" customHeight="1">
      <c r="A10" s="380" t="s">
        <v>426</v>
      </c>
      <c r="B10" s="289">
        <v>574219</v>
      </c>
      <c r="C10" s="288">
        <f t="shared" si="0"/>
        <v>316104</v>
      </c>
      <c r="D10" s="160">
        <v>292404</v>
      </c>
      <c r="E10" s="158">
        <v>92.5</v>
      </c>
      <c r="F10" s="160">
        <v>23700</v>
      </c>
      <c r="G10" s="287">
        <v>233644</v>
      </c>
      <c r="H10" s="289">
        <v>0</v>
      </c>
      <c r="I10" s="288">
        <v>0</v>
      </c>
      <c r="J10" s="160">
        <v>25396</v>
      </c>
      <c r="K10" s="160">
        <v>25396</v>
      </c>
      <c r="L10" s="160">
        <v>25396</v>
      </c>
      <c r="M10" s="160">
        <v>100</v>
      </c>
      <c r="N10" s="288">
        <v>0</v>
      </c>
      <c r="O10" s="290">
        <v>0</v>
      </c>
      <c r="P10" s="394" t="s">
        <v>423</v>
      </c>
      <c r="Q10" s="394" t="s">
        <v>423</v>
      </c>
      <c r="R10" s="160">
        <f t="shared" si="1"/>
        <v>268975</v>
      </c>
      <c r="S10" s="160">
        <v>188288</v>
      </c>
      <c r="T10" s="160">
        <v>99351</v>
      </c>
      <c r="U10" s="160">
        <v>100</v>
      </c>
      <c r="V10" s="288" t="s">
        <v>436</v>
      </c>
      <c r="W10" s="160">
        <v>80687</v>
      </c>
      <c r="X10" s="288">
        <v>0</v>
      </c>
      <c r="Y10" s="288">
        <v>0</v>
      </c>
      <c r="Z10" s="290">
        <v>0</v>
      </c>
      <c r="AA10" s="288">
        <v>0</v>
      </c>
      <c r="AB10" s="288">
        <v>0</v>
      </c>
      <c r="AC10" s="288">
        <v>0</v>
      </c>
      <c r="AD10" s="160">
        <f t="shared" si="2"/>
        <v>570766</v>
      </c>
      <c r="AE10" s="160">
        <v>344517</v>
      </c>
      <c r="AF10" s="160">
        <v>153049</v>
      </c>
      <c r="AG10" s="346">
        <v>87.5</v>
      </c>
      <c r="AH10" s="160">
        <v>21800</v>
      </c>
      <c r="AI10" s="287">
        <v>226249</v>
      </c>
      <c r="AJ10" s="380" t="s">
        <v>423</v>
      </c>
    </row>
    <row r="11" spans="1:41" s="276" customFormat="1" ht="50.1" customHeight="1">
      <c r="A11" s="380" t="s">
        <v>646</v>
      </c>
      <c r="B11" s="289">
        <v>500768</v>
      </c>
      <c r="C11" s="288">
        <v>335453</v>
      </c>
      <c r="D11" s="160">
        <v>313653</v>
      </c>
      <c r="E11" s="158">
        <v>93.501325073855355</v>
      </c>
      <c r="F11" s="160">
        <v>21800</v>
      </c>
      <c r="G11" s="287">
        <v>165315</v>
      </c>
      <c r="H11" s="289">
        <v>0</v>
      </c>
      <c r="I11" s="288">
        <v>0</v>
      </c>
      <c r="J11" s="160">
        <v>25396</v>
      </c>
      <c r="K11" s="160">
        <v>25396</v>
      </c>
      <c r="L11" s="160">
        <v>25396</v>
      </c>
      <c r="M11" s="160">
        <v>100</v>
      </c>
      <c r="N11" s="288">
        <v>0</v>
      </c>
      <c r="O11" s="290">
        <v>0</v>
      </c>
      <c r="P11" s="394" t="s">
        <v>646</v>
      </c>
      <c r="Q11" s="394" t="s">
        <v>646</v>
      </c>
      <c r="R11" s="160">
        <v>131990</v>
      </c>
      <c r="S11" s="160">
        <v>107255</v>
      </c>
      <c r="T11" s="160">
        <v>107255</v>
      </c>
      <c r="U11" s="160">
        <v>100</v>
      </c>
      <c r="V11" s="288">
        <v>0</v>
      </c>
      <c r="W11" s="160">
        <v>24735</v>
      </c>
      <c r="X11" s="288">
        <v>0</v>
      </c>
      <c r="Y11" s="288">
        <v>0</v>
      </c>
      <c r="Z11" s="290">
        <v>0</v>
      </c>
      <c r="AA11" s="288">
        <v>0</v>
      </c>
      <c r="AB11" s="288">
        <v>0</v>
      </c>
      <c r="AC11" s="288">
        <v>0</v>
      </c>
      <c r="AD11" s="160">
        <v>343382</v>
      </c>
      <c r="AE11" s="160">
        <v>202802</v>
      </c>
      <c r="AF11" s="160">
        <v>181002</v>
      </c>
      <c r="AG11" s="346">
        <v>89.250599106517697</v>
      </c>
      <c r="AH11" s="160">
        <v>21800</v>
      </c>
      <c r="AI11" s="287">
        <v>140580</v>
      </c>
      <c r="AJ11" s="380" t="s">
        <v>646</v>
      </c>
    </row>
    <row r="12" spans="1:41" s="363" customFormat="1" ht="50.1" customHeight="1">
      <c r="A12" s="380" t="s">
        <v>647</v>
      </c>
      <c r="B12" s="291">
        <v>524307</v>
      </c>
      <c r="C12" s="160">
        <v>381430</v>
      </c>
      <c r="D12" s="160">
        <v>357730</v>
      </c>
      <c r="E12" s="158">
        <v>98.3</v>
      </c>
      <c r="F12" s="160">
        <v>23700</v>
      </c>
      <c r="G12" s="287">
        <v>142877</v>
      </c>
      <c r="H12" s="289">
        <v>0</v>
      </c>
      <c r="I12" s="288">
        <v>0</v>
      </c>
      <c r="J12" s="160">
        <v>25396</v>
      </c>
      <c r="K12" s="160">
        <v>25396</v>
      </c>
      <c r="L12" s="160">
        <v>25396</v>
      </c>
      <c r="M12" s="160">
        <v>100</v>
      </c>
      <c r="N12" s="288">
        <v>0</v>
      </c>
      <c r="O12" s="290">
        <v>0</v>
      </c>
      <c r="P12" s="394" t="s">
        <v>647</v>
      </c>
      <c r="Q12" s="394" t="s">
        <v>647</v>
      </c>
      <c r="R12" s="160">
        <v>132770</v>
      </c>
      <c r="S12" s="160">
        <v>108035</v>
      </c>
      <c r="T12" s="160">
        <v>108035</v>
      </c>
      <c r="U12" s="160">
        <v>100</v>
      </c>
      <c r="V12" s="288">
        <v>0</v>
      </c>
      <c r="W12" s="160">
        <v>24735</v>
      </c>
      <c r="X12" s="288">
        <v>0</v>
      </c>
      <c r="Y12" s="288">
        <v>0</v>
      </c>
      <c r="Z12" s="290">
        <v>0</v>
      </c>
      <c r="AA12" s="289">
        <v>0</v>
      </c>
      <c r="AB12" s="288">
        <v>0</v>
      </c>
      <c r="AC12" s="288">
        <v>0</v>
      </c>
      <c r="AD12" s="160">
        <v>325933</v>
      </c>
      <c r="AE12" s="160">
        <v>207791</v>
      </c>
      <c r="AF12" s="160">
        <v>185991</v>
      </c>
      <c r="AG12" s="346">
        <v>95.2</v>
      </c>
      <c r="AH12" s="160">
        <v>21800</v>
      </c>
      <c r="AI12" s="287">
        <v>118142</v>
      </c>
      <c r="AJ12" s="380" t="s">
        <v>647</v>
      </c>
    </row>
    <row r="13" spans="1:41" s="275" customFormat="1" ht="50.1" customHeight="1">
      <c r="A13" s="406" t="s">
        <v>656</v>
      </c>
      <c r="B13" s="748">
        <f>C13+G13</f>
        <v>512668</v>
      </c>
      <c r="C13" s="749">
        <f>D13+F13</f>
        <v>369791</v>
      </c>
      <c r="D13" s="749">
        <f>L13+T13+AF13</f>
        <v>323256</v>
      </c>
      <c r="E13" s="725">
        <f>D13/C13</f>
        <v>0.87415864637051743</v>
      </c>
      <c r="F13" s="749">
        <f>N13+W13+AH13</f>
        <v>46535</v>
      </c>
      <c r="G13" s="749">
        <f>O13+W13+AI13</f>
        <v>142877</v>
      </c>
      <c r="H13" s="750">
        <v>0</v>
      </c>
      <c r="I13" s="751">
        <v>0</v>
      </c>
      <c r="J13" s="749">
        <f>K13+O13</f>
        <v>25396</v>
      </c>
      <c r="K13" s="749">
        <f>L13+O13</f>
        <v>25396</v>
      </c>
      <c r="L13" s="749">
        <v>25396</v>
      </c>
      <c r="M13" s="749">
        <v>100</v>
      </c>
      <c r="N13" s="751">
        <v>0</v>
      </c>
      <c r="O13" s="752">
        <v>0</v>
      </c>
      <c r="P13" s="404" t="s">
        <v>656</v>
      </c>
      <c r="Q13" s="406" t="s">
        <v>656</v>
      </c>
      <c r="R13" s="749">
        <f>S13+W13</f>
        <v>157505</v>
      </c>
      <c r="S13" s="749">
        <f>T13+W13</f>
        <v>132770</v>
      </c>
      <c r="T13" s="749">
        <v>108035</v>
      </c>
      <c r="U13" s="751">
        <v>0</v>
      </c>
      <c r="V13" s="751">
        <v>0</v>
      </c>
      <c r="W13" s="749">
        <v>24735</v>
      </c>
      <c r="X13" s="751">
        <v>0</v>
      </c>
      <c r="Y13" s="751">
        <v>0</v>
      </c>
      <c r="Z13" s="751">
        <v>0</v>
      </c>
      <c r="AA13" s="751">
        <v>0</v>
      </c>
      <c r="AB13" s="751">
        <v>0</v>
      </c>
      <c r="AC13" s="751">
        <v>0</v>
      </c>
      <c r="AD13" s="749">
        <f>AE13+AI13</f>
        <v>329767</v>
      </c>
      <c r="AE13" s="749">
        <f>AF13+AH13</f>
        <v>211625</v>
      </c>
      <c r="AF13" s="749">
        <v>189825</v>
      </c>
      <c r="AG13" s="753">
        <f>(AF13/AE13)*100</f>
        <v>89.698759598346129</v>
      </c>
      <c r="AH13" s="749">
        <v>21800</v>
      </c>
      <c r="AI13" s="754">
        <v>118142</v>
      </c>
      <c r="AJ13" s="406" t="s">
        <v>656</v>
      </c>
      <c r="AK13" s="273"/>
      <c r="AL13" s="273"/>
      <c r="AM13" s="273"/>
      <c r="AN13" s="274"/>
      <c r="AO13" s="273"/>
    </row>
    <row r="14" spans="1:41" s="3" customFormat="1" ht="12" customHeight="1">
      <c r="A14" s="452" t="s">
        <v>172</v>
      </c>
      <c r="B14" s="452"/>
      <c r="C14" s="223"/>
      <c r="D14" s="184"/>
      <c r="E14" s="184" t="s">
        <v>570</v>
      </c>
      <c r="F14" s="184"/>
      <c r="G14" s="184"/>
      <c r="H14" s="184"/>
      <c r="I14" s="184"/>
      <c r="J14" s="184"/>
      <c r="K14" s="184"/>
      <c r="L14" s="184"/>
      <c r="M14" s="184"/>
      <c r="N14" s="269"/>
      <c r="O14" s="269"/>
      <c r="P14" s="268" t="s">
        <v>591</v>
      </c>
      <c r="Q14" s="272" t="s">
        <v>172</v>
      </c>
      <c r="R14" s="184"/>
      <c r="S14" s="184"/>
      <c r="T14" s="184"/>
      <c r="U14" s="271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70"/>
      <c r="AH14" s="269"/>
      <c r="AI14" s="269"/>
      <c r="AJ14" s="268" t="s">
        <v>592</v>
      </c>
    </row>
    <row r="15" spans="1:41" ht="12" customHeight="1">
      <c r="A15" s="3" t="s">
        <v>569</v>
      </c>
      <c r="Q15" s="3" t="s">
        <v>569</v>
      </c>
      <c r="U15" s="53"/>
    </row>
    <row r="16" spans="1:41" ht="30" customHeight="1">
      <c r="U16" s="53"/>
      <c r="AF16" s="28"/>
    </row>
    <row r="17" spans="21:21" ht="30" customHeight="1">
      <c r="U17" s="53"/>
    </row>
    <row r="18" spans="21:21" ht="30" customHeight="1">
      <c r="U18" s="53"/>
    </row>
    <row r="19" spans="21:21" ht="30" customHeight="1">
      <c r="U19" s="53"/>
    </row>
    <row r="20" spans="21:21" ht="30" customHeight="1">
      <c r="U20" s="53"/>
    </row>
    <row r="21" spans="21:21" ht="30" customHeight="1">
      <c r="U21" s="267"/>
    </row>
    <row r="22" spans="21:21" ht="30" customHeight="1">
      <c r="U22" s="51"/>
    </row>
    <row r="34" spans="1:34" ht="30" customHeight="1">
      <c r="A34" s="54" t="s">
        <v>15</v>
      </c>
      <c r="AG34" s="4"/>
      <c r="AH34" s="4"/>
    </row>
    <row r="42" spans="1:34" ht="30" customHeight="1">
      <c r="U42" s="4"/>
    </row>
  </sheetData>
  <mergeCells count="40">
    <mergeCell ref="AA2:AJ2"/>
    <mergeCell ref="AA3:AJ3"/>
    <mergeCell ref="J5:O5"/>
    <mergeCell ref="R6:R8"/>
    <mergeCell ref="S6:V6"/>
    <mergeCell ref="W6:W7"/>
    <mergeCell ref="X6:X8"/>
    <mergeCell ref="Y6:AB6"/>
    <mergeCell ref="R5:W5"/>
    <mergeCell ref="X5:AC5"/>
    <mergeCell ref="AD5:AI5"/>
    <mergeCell ref="Q2:Z2"/>
    <mergeCell ref="Q3:Z3"/>
    <mergeCell ref="AJ5:AJ8"/>
    <mergeCell ref="AC6:AC7"/>
    <mergeCell ref="A2:G2"/>
    <mergeCell ref="A3:G3"/>
    <mergeCell ref="A5:A8"/>
    <mergeCell ref="B5:G5"/>
    <mergeCell ref="H5:H7"/>
    <mergeCell ref="H2:P2"/>
    <mergeCell ref="H3:P3"/>
    <mergeCell ref="I6:I7"/>
    <mergeCell ref="J6:J8"/>
    <mergeCell ref="K6:N6"/>
    <mergeCell ref="O6:O7"/>
    <mergeCell ref="C6:F6"/>
    <mergeCell ref="G6:G7"/>
    <mergeCell ref="A14:B14"/>
    <mergeCell ref="AD6:AD8"/>
    <mergeCell ref="AE6:AH6"/>
    <mergeCell ref="AI6:AI7"/>
    <mergeCell ref="C7:C8"/>
    <mergeCell ref="K7:K8"/>
    <mergeCell ref="S7:S8"/>
    <mergeCell ref="Y7:Y8"/>
    <mergeCell ref="AE7:AE8"/>
    <mergeCell ref="B6:B8"/>
    <mergeCell ref="P5:P8"/>
    <mergeCell ref="Q5:Q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4" orientation="portrait" r:id="rId1"/>
  <colBreaks count="3" manualBreakCount="3">
    <brk id="7" max="19" man="1"/>
    <brk id="16" max="19" man="1"/>
    <brk id="26" max="1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/>
  </sheetPr>
  <dimension ref="A1:J35"/>
  <sheetViews>
    <sheetView view="pageBreakPreview" zoomScale="70" zoomScaleNormal="73" zoomScaleSheetLayoutView="70" workbookViewId="0">
      <selection activeCell="B9" sqref="B9"/>
    </sheetView>
  </sheetViews>
  <sheetFormatPr defaultColWidth="8.88671875" defaultRowHeight="30" customHeight="1"/>
  <cols>
    <col min="1" max="1" width="10.77734375" style="4" customWidth="1"/>
    <col min="2" max="3" width="25.44140625" style="4" customWidth="1"/>
    <col min="4" max="4" width="25.33203125" style="4" customWidth="1"/>
    <col min="5" max="6" width="25.44140625" style="4" customWidth="1"/>
    <col min="7" max="7" width="24.6640625" style="4" customWidth="1"/>
    <col min="8" max="8" width="11.33203125" style="26" customWidth="1"/>
    <col min="9" max="16384" width="8.88671875" style="4"/>
  </cols>
  <sheetData>
    <row r="1" spans="1:10" s="133" customFormat="1" ht="27.95" customHeight="1">
      <c r="A1" s="133" t="s">
        <v>603</v>
      </c>
      <c r="D1" s="137" t="s">
        <v>604</v>
      </c>
      <c r="E1" s="133" t="s">
        <v>605</v>
      </c>
      <c r="H1" s="137" t="s">
        <v>606</v>
      </c>
    </row>
    <row r="2" spans="1:10" s="82" customFormat="1" ht="30" customHeight="1">
      <c r="A2" s="428" t="s">
        <v>488</v>
      </c>
      <c r="B2" s="428"/>
      <c r="C2" s="428"/>
      <c r="D2" s="428"/>
      <c r="E2" s="428" t="s">
        <v>489</v>
      </c>
      <c r="F2" s="428"/>
      <c r="G2" s="428"/>
      <c r="H2" s="428"/>
    </row>
    <row r="3" spans="1:10" s="84" customFormat="1" ht="39.950000000000003" customHeight="1">
      <c r="A3" s="439" t="s">
        <v>65</v>
      </c>
      <c r="B3" s="439"/>
      <c r="C3" s="439"/>
      <c r="D3" s="439"/>
      <c r="E3" s="439" t="s">
        <v>449</v>
      </c>
      <c r="F3" s="439"/>
      <c r="G3" s="439"/>
      <c r="H3" s="439"/>
    </row>
    <row r="4" spans="1:10" s="65" customFormat="1" ht="20.100000000000001" customHeight="1">
      <c r="A4" s="64" t="s">
        <v>63</v>
      </c>
      <c r="D4" s="100" t="s">
        <v>64</v>
      </c>
      <c r="E4" s="64" t="s">
        <v>63</v>
      </c>
      <c r="H4" s="88" t="s">
        <v>64</v>
      </c>
    </row>
    <row r="5" spans="1:10" s="104" customFormat="1" ht="22.5" customHeight="1">
      <c r="A5" s="483" t="s">
        <v>182</v>
      </c>
      <c r="B5" s="433" t="s">
        <v>329</v>
      </c>
      <c r="C5" s="433"/>
      <c r="D5" s="434"/>
      <c r="E5" s="432" t="s">
        <v>65</v>
      </c>
      <c r="F5" s="434"/>
      <c r="G5" s="237" t="s">
        <v>330</v>
      </c>
      <c r="H5" s="483" t="s">
        <v>171</v>
      </c>
    </row>
    <row r="6" spans="1:10" s="104" customFormat="1" ht="22.5" customHeight="1">
      <c r="A6" s="484"/>
      <c r="B6" s="461" t="s">
        <v>331</v>
      </c>
      <c r="C6" s="237" t="s">
        <v>332</v>
      </c>
      <c r="D6" s="237" t="s">
        <v>333</v>
      </c>
      <c r="E6" s="237" t="s">
        <v>334</v>
      </c>
      <c r="F6" s="237" t="s">
        <v>335</v>
      </c>
      <c r="G6" s="228"/>
      <c r="H6" s="484"/>
    </row>
    <row r="7" spans="1:10" s="104" customFormat="1" ht="22.5" customHeight="1">
      <c r="A7" s="484"/>
      <c r="B7" s="462"/>
      <c r="C7" s="228" t="s">
        <v>336</v>
      </c>
      <c r="D7" s="228" t="s">
        <v>337</v>
      </c>
      <c r="E7" s="228" t="s">
        <v>338</v>
      </c>
      <c r="F7" s="228" t="s">
        <v>339</v>
      </c>
      <c r="G7" s="228"/>
      <c r="H7" s="484"/>
    </row>
    <row r="8" spans="1:10" s="104" customFormat="1" ht="22.5" customHeight="1">
      <c r="A8" s="622"/>
      <c r="B8" s="407" t="s">
        <v>0</v>
      </c>
      <c r="C8" s="243" t="s">
        <v>66</v>
      </c>
      <c r="D8" s="238" t="s">
        <v>67</v>
      </c>
      <c r="E8" s="243" t="s">
        <v>68</v>
      </c>
      <c r="F8" s="292" t="s">
        <v>69</v>
      </c>
      <c r="G8" s="292" t="s">
        <v>70</v>
      </c>
      <c r="H8" s="485"/>
    </row>
    <row r="9" spans="1:10" s="99" customFormat="1" ht="111" customHeight="1">
      <c r="A9" s="230" t="s">
        <v>416</v>
      </c>
      <c r="B9" s="755">
        <f>SUM(C9+D9+E9+F9)</f>
        <v>359027</v>
      </c>
      <c r="C9" s="744">
        <v>5525</v>
      </c>
      <c r="D9" s="745">
        <v>62975</v>
      </c>
      <c r="E9" s="755">
        <v>34548</v>
      </c>
      <c r="F9" s="744">
        <v>255979</v>
      </c>
      <c r="G9" s="745" t="s">
        <v>371</v>
      </c>
      <c r="H9" s="352" t="s">
        <v>416</v>
      </c>
      <c r="I9" s="105"/>
      <c r="J9" s="105"/>
    </row>
    <row r="10" spans="1:10" s="99" customFormat="1" ht="111" customHeight="1">
      <c r="A10" s="230" t="s">
        <v>423</v>
      </c>
      <c r="B10" s="291">
        <f>SUM(C10+D10+E10+F10)</f>
        <v>377570</v>
      </c>
      <c r="C10" s="160">
        <v>5525</v>
      </c>
      <c r="D10" s="287">
        <v>62975</v>
      </c>
      <c r="E10" s="291">
        <v>51211</v>
      </c>
      <c r="F10" s="160">
        <v>257859</v>
      </c>
      <c r="G10" s="287" t="s">
        <v>371</v>
      </c>
      <c r="H10" s="230" t="s">
        <v>423</v>
      </c>
      <c r="I10" s="105"/>
      <c r="J10" s="105"/>
    </row>
    <row r="11" spans="1:10" s="99" customFormat="1" ht="111" customHeight="1">
      <c r="A11" s="230" t="s">
        <v>646</v>
      </c>
      <c r="B11" s="291">
        <v>476256</v>
      </c>
      <c r="C11" s="160">
        <v>5525</v>
      </c>
      <c r="D11" s="287">
        <v>78058</v>
      </c>
      <c r="E11" s="291">
        <v>142925</v>
      </c>
      <c r="F11" s="160">
        <v>249748</v>
      </c>
      <c r="G11" s="287" t="s">
        <v>371</v>
      </c>
      <c r="H11" s="230" t="s">
        <v>646</v>
      </c>
      <c r="I11" s="105"/>
      <c r="J11" s="105"/>
    </row>
    <row r="12" spans="1:10" s="365" customFormat="1" ht="111" customHeight="1">
      <c r="A12" s="230" t="s">
        <v>647</v>
      </c>
      <c r="B12" s="291">
        <v>484099</v>
      </c>
      <c r="C12" s="160">
        <v>5525</v>
      </c>
      <c r="D12" s="287">
        <v>78058</v>
      </c>
      <c r="E12" s="291">
        <v>165075</v>
      </c>
      <c r="F12" s="160">
        <v>235441</v>
      </c>
      <c r="G12" s="287" t="s">
        <v>437</v>
      </c>
      <c r="H12" s="230" t="s">
        <v>647</v>
      </c>
      <c r="I12" s="364"/>
      <c r="J12" s="364"/>
    </row>
    <row r="13" spans="1:10" s="107" customFormat="1" ht="137.25" customHeight="1">
      <c r="A13" s="395" t="s">
        <v>656</v>
      </c>
      <c r="B13" s="748">
        <f>C13+D13+E13+F13</f>
        <v>462624</v>
      </c>
      <c r="C13" s="749">
        <v>5525</v>
      </c>
      <c r="D13" s="749">
        <v>78058</v>
      </c>
      <c r="E13" s="749">
        <v>140547</v>
      </c>
      <c r="F13" s="749">
        <v>238494</v>
      </c>
      <c r="G13" s="754"/>
      <c r="H13" s="395" t="s">
        <v>656</v>
      </c>
      <c r="I13" s="106"/>
      <c r="J13" s="106"/>
    </row>
    <row r="14" spans="1:10" s="71" customFormat="1" ht="15" customHeight="1">
      <c r="A14" s="64" t="s">
        <v>172</v>
      </c>
      <c r="G14" s="482" t="s">
        <v>607</v>
      </c>
      <c r="H14" s="482"/>
    </row>
    <row r="15" spans="1:10" s="71" customFormat="1" ht="15" customHeight="1">
      <c r="A15" s="64"/>
      <c r="G15" s="108"/>
      <c r="H15" s="88"/>
    </row>
    <row r="35" spans="1:8" ht="30" customHeight="1">
      <c r="A35" s="54" t="s">
        <v>15</v>
      </c>
      <c r="H35" s="4"/>
    </row>
  </sheetData>
  <mergeCells count="10">
    <mergeCell ref="G14:H14"/>
    <mergeCell ref="A2:D2"/>
    <mergeCell ref="H5:H8"/>
    <mergeCell ref="A5:A8"/>
    <mergeCell ref="B5:D5"/>
    <mergeCell ref="E5:F5"/>
    <mergeCell ref="B6:B7"/>
    <mergeCell ref="A3:D3"/>
    <mergeCell ref="E2:H2"/>
    <mergeCell ref="E3:H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4" max="1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K16"/>
  <sheetViews>
    <sheetView view="pageBreakPreview" zoomScaleNormal="55" zoomScaleSheetLayoutView="100" workbookViewId="0">
      <selection activeCell="B5" sqref="B5:C5"/>
    </sheetView>
  </sheetViews>
  <sheetFormatPr defaultColWidth="8.88671875" defaultRowHeight="29.25" customHeight="1"/>
  <cols>
    <col min="1" max="1" width="10.77734375" style="4" customWidth="1"/>
    <col min="2" max="5" width="12.77734375" style="4" customWidth="1"/>
    <col min="6" max="6" width="12.44140625" style="4" customWidth="1"/>
    <col min="7" max="7" width="12.77734375" style="4" customWidth="1"/>
    <col min="8" max="8" width="8.77734375" style="4" customWidth="1"/>
    <col min="9" max="9" width="9.77734375" style="4" customWidth="1"/>
    <col min="10" max="10" width="8.77734375" style="4" customWidth="1"/>
    <col min="11" max="11" width="11.33203125" style="4" customWidth="1"/>
    <col min="12" max="12" width="8.77734375" style="4" customWidth="1"/>
    <col min="13" max="13" width="9.77734375" style="4" customWidth="1"/>
    <col min="14" max="14" width="9.44140625" style="4" customWidth="1"/>
    <col min="15" max="15" width="9.77734375" style="4" customWidth="1"/>
    <col min="16" max="16" width="10.77734375" style="4" customWidth="1"/>
    <col min="17" max="17" width="11.33203125" style="4" customWidth="1"/>
    <col min="18" max="18" width="7.77734375" style="4" customWidth="1"/>
    <col min="19" max="19" width="11.33203125" style="4" customWidth="1"/>
    <col min="20" max="20" width="10.44140625" style="4" customWidth="1"/>
    <col min="21" max="21" width="7.21875" style="4" customWidth="1"/>
    <col min="22" max="22" width="8.88671875" style="4"/>
    <col min="23" max="23" width="6.77734375" style="4" customWidth="1"/>
    <col min="24" max="24" width="7.21875" style="4" customWidth="1"/>
    <col min="25" max="28" width="12.6640625" style="4" customWidth="1"/>
    <col min="29" max="29" width="13.21875" style="4" customWidth="1"/>
    <col min="30" max="34" width="12.6640625" style="4" customWidth="1"/>
    <col min="35" max="35" width="13" style="4" customWidth="1"/>
    <col min="36" max="36" width="12.6640625" style="4" customWidth="1"/>
    <col min="37" max="37" width="10.77734375" style="4" customWidth="1"/>
    <col min="38" max="16384" width="8.88671875" style="4"/>
  </cols>
  <sheetData>
    <row r="1" spans="1:37" s="280" customFormat="1" ht="29.25" customHeight="1">
      <c r="A1" s="133" t="s">
        <v>608</v>
      </c>
      <c r="F1" s="133"/>
      <c r="G1" s="221" t="s">
        <v>609</v>
      </c>
      <c r="H1" s="133" t="s">
        <v>610</v>
      </c>
      <c r="O1" s="133"/>
      <c r="P1" s="221" t="s">
        <v>611</v>
      </c>
      <c r="Q1" s="306"/>
    </row>
    <row r="2" spans="1:37" s="279" customFormat="1" ht="30" customHeight="1">
      <c r="A2" s="428" t="s">
        <v>490</v>
      </c>
      <c r="B2" s="428"/>
      <c r="C2" s="428"/>
      <c r="D2" s="428"/>
      <c r="E2" s="428"/>
      <c r="F2" s="428"/>
      <c r="G2" s="428"/>
      <c r="H2" s="428" t="s">
        <v>491</v>
      </c>
      <c r="I2" s="428"/>
      <c r="J2" s="428"/>
      <c r="K2" s="428"/>
      <c r="L2" s="428"/>
      <c r="M2" s="428"/>
      <c r="N2" s="428"/>
      <c r="O2" s="428"/>
      <c r="P2" s="428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</row>
    <row r="3" spans="1:37" s="278" customFormat="1" ht="37.5" customHeight="1">
      <c r="A3" s="638" t="s">
        <v>75</v>
      </c>
      <c r="B3" s="638"/>
      <c r="C3" s="638"/>
      <c r="D3" s="638"/>
      <c r="E3" s="638"/>
      <c r="F3" s="638"/>
      <c r="G3" s="638"/>
      <c r="H3" s="638" t="s">
        <v>450</v>
      </c>
      <c r="I3" s="638"/>
      <c r="J3" s="638"/>
      <c r="K3" s="638"/>
      <c r="L3" s="638"/>
      <c r="M3" s="638"/>
      <c r="N3" s="638"/>
      <c r="O3" s="638"/>
      <c r="P3" s="638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</row>
    <row r="4" spans="1:37" s="3" customFormat="1" ht="27" customHeight="1">
      <c r="A4" s="303" t="s">
        <v>72</v>
      </c>
      <c r="G4" s="302" t="s">
        <v>628</v>
      </c>
      <c r="H4" s="303" t="s">
        <v>72</v>
      </c>
      <c r="P4" s="302" t="s">
        <v>628</v>
      </c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</row>
    <row r="5" spans="1:37" ht="29.25" customHeight="1">
      <c r="A5" s="634" t="s">
        <v>588</v>
      </c>
      <c r="B5" s="423" t="s">
        <v>627</v>
      </c>
      <c r="C5" s="637"/>
      <c r="D5" s="629" t="s">
        <v>590</v>
      </c>
      <c r="E5" s="630"/>
      <c r="F5" s="423" t="s">
        <v>626</v>
      </c>
      <c r="G5" s="637"/>
      <c r="H5" s="629" t="s">
        <v>625</v>
      </c>
      <c r="I5" s="630"/>
      <c r="J5" s="631" t="s">
        <v>624</v>
      </c>
      <c r="K5" s="632"/>
      <c r="L5" s="631" t="s">
        <v>623</v>
      </c>
      <c r="M5" s="632"/>
      <c r="N5" s="631" t="s">
        <v>622</v>
      </c>
      <c r="O5" s="633"/>
      <c r="P5" s="634" t="s">
        <v>621</v>
      </c>
      <c r="Q5" s="55"/>
      <c r="R5" s="55"/>
      <c r="S5" s="55"/>
      <c r="T5" s="55"/>
      <c r="U5" s="627"/>
      <c r="V5" s="627"/>
      <c r="W5" s="627"/>
      <c r="X5" s="627"/>
      <c r="Y5" s="627"/>
      <c r="Z5" s="627"/>
      <c r="AA5" s="627"/>
      <c r="AB5" s="627"/>
      <c r="AC5" s="627"/>
      <c r="AD5" s="627"/>
      <c r="AE5" s="627"/>
      <c r="AF5" s="627"/>
      <c r="AG5" s="628"/>
    </row>
    <row r="6" spans="1:37" ht="29.25" customHeight="1">
      <c r="A6" s="635"/>
      <c r="B6" s="623" t="s">
        <v>37</v>
      </c>
      <c r="C6" s="624"/>
      <c r="D6" s="623" t="s">
        <v>73</v>
      </c>
      <c r="E6" s="624"/>
      <c r="F6" s="623" t="s">
        <v>28</v>
      </c>
      <c r="G6" s="624"/>
      <c r="H6" s="623" t="s">
        <v>74</v>
      </c>
      <c r="I6" s="624"/>
      <c r="J6" s="625" t="s">
        <v>620</v>
      </c>
      <c r="K6" s="626"/>
      <c r="L6" s="625" t="s">
        <v>619</v>
      </c>
      <c r="M6" s="626"/>
      <c r="N6" s="639" t="s">
        <v>618</v>
      </c>
      <c r="O6" s="640"/>
      <c r="P6" s="635"/>
      <c r="Q6" s="627"/>
      <c r="R6" s="627"/>
      <c r="S6" s="627"/>
      <c r="T6" s="627"/>
      <c r="U6" s="627"/>
      <c r="V6" s="627"/>
      <c r="W6" s="627"/>
      <c r="X6" s="627"/>
      <c r="Y6" s="627"/>
      <c r="Z6" s="627"/>
      <c r="AA6" s="627"/>
      <c r="AB6" s="627"/>
      <c r="AC6" s="627"/>
      <c r="AD6" s="627"/>
      <c r="AE6" s="627"/>
      <c r="AF6" s="627"/>
      <c r="AG6" s="628"/>
    </row>
    <row r="7" spans="1:37" ht="29.25" customHeight="1">
      <c r="A7" s="635"/>
      <c r="B7" s="307" t="s">
        <v>615</v>
      </c>
      <c r="C7" s="307" t="s">
        <v>614</v>
      </c>
      <c r="D7" s="307" t="s">
        <v>617</v>
      </c>
      <c r="E7" s="307" t="s">
        <v>616</v>
      </c>
      <c r="F7" s="307" t="s">
        <v>617</v>
      </c>
      <c r="G7" s="307" t="s">
        <v>616</v>
      </c>
      <c r="H7" s="307" t="s">
        <v>617</v>
      </c>
      <c r="I7" s="307" t="s">
        <v>616</v>
      </c>
      <c r="J7" s="309" t="s">
        <v>617</v>
      </c>
      <c r="K7" s="309" t="s">
        <v>616</v>
      </c>
      <c r="L7" s="309" t="s">
        <v>617</v>
      </c>
      <c r="M7" s="309" t="s">
        <v>616</v>
      </c>
      <c r="N7" s="309" t="s">
        <v>615</v>
      </c>
      <c r="O7" s="309" t="s">
        <v>614</v>
      </c>
      <c r="P7" s="635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628"/>
    </row>
    <row r="8" spans="1:37" ht="29.25" customHeight="1">
      <c r="A8" s="636"/>
      <c r="B8" s="308"/>
      <c r="C8" s="308" t="s">
        <v>18</v>
      </c>
      <c r="D8" s="308" t="s">
        <v>122</v>
      </c>
      <c r="E8" s="308" t="s">
        <v>18</v>
      </c>
      <c r="F8" s="308" t="s">
        <v>122</v>
      </c>
      <c r="G8" s="308" t="s">
        <v>18</v>
      </c>
      <c r="H8" s="308" t="s">
        <v>122</v>
      </c>
      <c r="I8" s="308" t="s">
        <v>18</v>
      </c>
      <c r="J8" s="308" t="s">
        <v>122</v>
      </c>
      <c r="K8" s="308" t="s">
        <v>18</v>
      </c>
      <c r="L8" s="308" t="s">
        <v>122</v>
      </c>
      <c r="M8" s="308" t="s">
        <v>18</v>
      </c>
      <c r="N8" s="308" t="s">
        <v>122</v>
      </c>
      <c r="O8" s="308" t="s">
        <v>18</v>
      </c>
      <c r="P8" s="636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628"/>
    </row>
    <row r="9" spans="1:37" s="6" customFormat="1" ht="51.95" customHeight="1">
      <c r="A9" s="381" t="s">
        <v>613</v>
      </c>
      <c r="B9" s="756">
        <v>133</v>
      </c>
      <c r="C9" s="757">
        <v>8397.7000000000007</v>
      </c>
      <c r="D9" s="758">
        <v>0</v>
      </c>
      <c r="E9" s="759">
        <v>0</v>
      </c>
      <c r="F9" s="760">
        <v>18</v>
      </c>
      <c r="G9" s="761">
        <v>3004.4</v>
      </c>
      <c r="H9" s="762">
        <v>40</v>
      </c>
      <c r="I9" s="763">
        <v>5660.8</v>
      </c>
      <c r="J9" s="758">
        <v>0</v>
      </c>
      <c r="K9" s="758">
        <v>0</v>
      </c>
      <c r="L9" s="764">
        <v>75</v>
      </c>
      <c r="M9" s="763">
        <v>3793</v>
      </c>
      <c r="N9" s="758">
        <v>0</v>
      </c>
      <c r="O9" s="765">
        <v>0</v>
      </c>
      <c r="P9" s="381" t="s">
        <v>425</v>
      </c>
      <c r="Q9" s="56"/>
      <c r="R9" s="57"/>
      <c r="S9" s="56"/>
      <c r="T9" s="56"/>
      <c r="U9" s="56"/>
      <c r="V9" s="57"/>
      <c r="W9" s="56"/>
      <c r="X9" s="57"/>
      <c r="Y9" s="56"/>
      <c r="Z9" s="56"/>
      <c r="AA9" s="56"/>
      <c r="AB9" s="56"/>
      <c r="AC9" s="56"/>
      <c r="AD9" s="56"/>
      <c r="AE9" s="56"/>
      <c r="AF9" s="56"/>
      <c r="AG9" s="25"/>
    </row>
    <row r="10" spans="1:37" s="296" customFormat="1" ht="60" customHeight="1">
      <c r="A10" s="382" t="s">
        <v>612</v>
      </c>
      <c r="B10" s="766">
        <v>133</v>
      </c>
      <c r="C10" s="162">
        <v>8397.7000000000007</v>
      </c>
      <c r="D10" s="293">
        <v>0</v>
      </c>
      <c r="E10" s="300">
        <v>0</v>
      </c>
      <c r="F10" s="161">
        <v>18</v>
      </c>
      <c r="G10" s="310">
        <v>3004.4</v>
      </c>
      <c r="H10" s="311">
        <v>40</v>
      </c>
      <c r="I10" s="163">
        <v>5660.8</v>
      </c>
      <c r="J10" s="293">
        <v>0</v>
      </c>
      <c r="K10" s="293">
        <v>0</v>
      </c>
      <c r="L10" s="164">
        <v>75</v>
      </c>
      <c r="M10" s="163">
        <v>3793</v>
      </c>
      <c r="N10" s="293">
        <v>0</v>
      </c>
      <c r="O10" s="767">
        <v>0</v>
      </c>
      <c r="P10" s="382" t="s">
        <v>428</v>
      </c>
      <c r="Q10" s="298"/>
      <c r="R10" s="299"/>
      <c r="S10" s="299"/>
      <c r="T10" s="298"/>
      <c r="U10" s="298"/>
      <c r="V10" s="299"/>
      <c r="W10" s="298"/>
      <c r="X10" s="299"/>
      <c r="Y10" s="298"/>
      <c r="Z10" s="298"/>
      <c r="AA10" s="298"/>
      <c r="AB10" s="298"/>
      <c r="AC10" s="298"/>
      <c r="AD10" s="298"/>
      <c r="AE10" s="298"/>
      <c r="AF10" s="298"/>
      <c r="AG10" s="297"/>
    </row>
    <row r="11" spans="1:37" s="296" customFormat="1" ht="60" customHeight="1">
      <c r="A11" s="382" t="s">
        <v>646</v>
      </c>
      <c r="B11" s="766">
        <v>165</v>
      </c>
      <c r="C11" s="162">
        <v>12643.1</v>
      </c>
      <c r="D11" s="293">
        <v>0</v>
      </c>
      <c r="E11" s="300">
        <v>0</v>
      </c>
      <c r="F11" s="161">
        <v>16</v>
      </c>
      <c r="G11" s="310">
        <v>2843.4</v>
      </c>
      <c r="H11" s="311">
        <v>79</v>
      </c>
      <c r="I11" s="163">
        <v>7765.1</v>
      </c>
      <c r="J11" s="293">
        <v>0</v>
      </c>
      <c r="K11" s="293">
        <v>0</v>
      </c>
      <c r="L11" s="164">
        <v>70</v>
      </c>
      <c r="M11" s="163">
        <v>2034.6</v>
      </c>
      <c r="N11" s="293">
        <v>0</v>
      </c>
      <c r="O11" s="767">
        <v>0</v>
      </c>
      <c r="P11" s="382" t="s">
        <v>646</v>
      </c>
      <c r="Q11" s="298"/>
      <c r="R11" s="299"/>
      <c r="S11" s="299"/>
      <c r="T11" s="298"/>
      <c r="U11" s="298"/>
      <c r="V11" s="299"/>
      <c r="W11" s="298"/>
      <c r="X11" s="299"/>
      <c r="Y11" s="298"/>
      <c r="Z11" s="298"/>
      <c r="AA11" s="298"/>
      <c r="AB11" s="298"/>
      <c r="AC11" s="298"/>
      <c r="AD11" s="298"/>
      <c r="AE11" s="298"/>
      <c r="AF11" s="298"/>
      <c r="AG11" s="297"/>
    </row>
    <row r="12" spans="1:37" s="369" customFormat="1" ht="60" customHeight="1">
      <c r="A12" s="382" t="s">
        <v>647</v>
      </c>
      <c r="B12" s="766">
        <v>167</v>
      </c>
      <c r="C12" s="162">
        <v>12966.5</v>
      </c>
      <c r="D12" s="366">
        <v>0</v>
      </c>
      <c r="E12" s="367">
        <v>0</v>
      </c>
      <c r="F12" s="161">
        <v>16</v>
      </c>
      <c r="G12" s="310">
        <v>2843.4</v>
      </c>
      <c r="H12" s="368">
        <v>79</v>
      </c>
      <c r="I12" s="163">
        <v>7765.1</v>
      </c>
      <c r="J12" s="293">
        <v>0</v>
      </c>
      <c r="K12" s="293">
        <v>0</v>
      </c>
      <c r="L12" s="164">
        <v>72</v>
      </c>
      <c r="M12" s="163">
        <v>2358</v>
      </c>
      <c r="N12" s="293">
        <v>0</v>
      </c>
      <c r="O12" s="767">
        <v>0</v>
      </c>
      <c r="P12" s="382" t="s">
        <v>647</v>
      </c>
      <c r="Q12" s="298"/>
      <c r="R12" s="299"/>
      <c r="S12" s="299"/>
      <c r="T12" s="298"/>
      <c r="U12" s="298"/>
      <c r="V12" s="299"/>
      <c r="W12" s="298"/>
      <c r="X12" s="299"/>
      <c r="Y12" s="298"/>
      <c r="Z12" s="298"/>
      <c r="AA12" s="298"/>
      <c r="AB12" s="298"/>
      <c r="AC12" s="298"/>
      <c r="AD12" s="298"/>
      <c r="AE12" s="298"/>
      <c r="AF12" s="298"/>
      <c r="AG12" s="297"/>
    </row>
    <row r="13" spans="1:37" s="296" customFormat="1" ht="60" customHeight="1">
      <c r="A13" s="408" t="s">
        <v>656</v>
      </c>
      <c r="B13" s="768">
        <f>F13+H13+L13</f>
        <v>167</v>
      </c>
      <c r="C13" s="769">
        <f>G13+I13+M13</f>
        <v>12966.4</v>
      </c>
      <c r="D13" s="770"/>
      <c r="E13" s="771"/>
      <c r="F13" s="772">
        <v>16</v>
      </c>
      <c r="G13" s="773">
        <v>2843</v>
      </c>
      <c r="H13" s="774">
        <v>79</v>
      </c>
      <c r="I13" s="773">
        <v>7765.4</v>
      </c>
      <c r="J13" s="775"/>
      <c r="K13" s="775"/>
      <c r="L13" s="776">
        <v>72</v>
      </c>
      <c r="M13" s="773">
        <v>2358</v>
      </c>
      <c r="N13" s="775"/>
      <c r="O13" s="777"/>
      <c r="P13" s="408" t="s">
        <v>656</v>
      </c>
      <c r="Q13" s="298"/>
      <c r="R13" s="299"/>
      <c r="S13" s="299"/>
      <c r="T13" s="298"/>
      <c r="U13" s="298"/>
      <c r="V13" s="299"/>
      <c r="W13" s="298"/>
      <c r="X13" s="299"/>
      <c r="Y13" s="298"/>
      <c r="Z13" s="298"/>
      <c r="AA13" s="298"/>
      <c r="AB13" s="298"/>
      <c r="AC13" s="298"/>
      <c r="AD13" s="298"/>
      <c r="AE13" s="298"/>
      <c r="AF13" s="298"/>
      <c r="AG13" s="297"/>
    </row>
    <row r="14" spans="1:37" s="3" customFormat="1" ht="12" customHeight="1">
      <c r="A14" s="294" t="s">
        <v>172</v>
      </c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5" t="s">
        <v>591</v>
      </c>
      <c r="Q14" s="294"/>
      <c r="R14" s="294"/>
      <c r="S14" s="294"/>
    </row>
    <row r="15" spans="1:37" s="3" customFormat="1" ht="29.25" customHeight="1"/>
    <row r="16" spans="1:37" ht="29.25" customHeight="1">
      <c r="B16" s="27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</sheetData>
  <mergeCells count="31">
    <mergeCell ref="F5:G5"/>
    <mergeCell ref="H2:P2"/>
    <mergeCell ref="H3:P3"/>
    <mergeCell ref="U5:Z5"/>
    <mergeCell ref="S6:T6"/>
    <mergeCell ref="U6:V6"/>
    <mergeCell ref="W6:X6"/>
    <mergeCell ref="Y6:Z6"/>
    <mergeCell ref="A2:G2"/>
    <mergeCell ref="A3:G3"/>
    <mergeCell ref="A5:A8"/>
    <mergeCell ref="B5:C5"/>
    <mergeCell ref="D5:E5"/>
    <mergeCell ref="L6:M6"/>
    <mergeCell ref="N6:O6"/>
    <mergeCell ref="Q6:R6"/>
    <mergeCell ref="H5:I5"/>
    <mergeCell ref="J5:K5"/>
    <mergeCell ref="L5:M5"/>
    <mergeCell ref="N5:O5"/>
    <mergeCell ref="P5:P8"/>
    <mergeCell ref="AA6:AB6"/>
    <mergeCell ref="AC6:AD6"/>
    <mergeCell ref="AE6:AF6"/>
    <mergeCell ref="AA5:AF5"/>
    <mergeCell ref="AG5:AG8"/>
    <mergeCell ref="B6:C6"/>
    <mergeCell ref="D6:E6"/>
    <mergeCell ref="F6:G6"/>
    <mergeCell ref="H6:I6"/>
    <mergeCell ref="J6:K6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colBreaks count="1" manualBreakCount="1">
    <brk id="7" max="19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-0.499984740745262"/>
  </sheetPr>
  <dimension ref="A1:AP24"/>
  <sheetViews>
    <sheetView view="pageBreakPreview" zoomScale="70" zoomScaleNormal="55" zoomScaleSheetLayoutView="70" workbookViewId="0">
      <selection activeCell="E9" sqref="E9"/>
    </sheetView>
  </sheetViews>
  <sheetFormatPr defaultColWidth="8.88671875" defaultRowHeight="30" customHeight="1"/>
  <cols>
    <col min="1" max="16" width="7.77734375" style="13" customWidth="1"/>
    <col min="17" max="17" width="7.77734375" style="35" customWidth="1"/>
    <col min="18" max="25" width="7.77734375" style="13" customWidth="1"/>
    <col min="26" max="27" width="7.77734375" style="63" customWidth="1"/>
    <col min="28" max="28" width="7.77734375" style="13" customWidth="1"/>
    <col min="29" max="29" width="7.77734375" style="63" customWidth="1"/>
    <col min="30" max="30" width="7.77734375" style="13" customWidth="1"/>
    <col min="31" max="16384" width="8.88671875" style="13"/>
  </cols>
  <sheetData>
    <row r="1" spans="1:31" s="134" customFormat="1" ht="27.95" customHeight="1">
      <c r="A1" s="134" t="s">
        <v>634</v>
      </c>
      <c r="N1" s="135" t="s">
        <v>635</v>
      </c>
      <c r="O1" s="134" t="s">
        <v>636</v>
      </c>
      <c r="Q1" s="138"/>
      <c r="AD1" s="135" t="s">
        <v>637</v>
      </c>
    </row>
    <row r="2" spans="1:31" s="10" customFormat="1" ht="30" customHeight="1">
      <c r="A2" s="450" t="s">
        <v>492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 t="s">
        <v>493</v>
      </c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  <c r="AD2" s="450"/>
    </row>
    <row r="3" spans="1:31" s="11" customFormat="1" ht="39.950000000000003" customHeight="1">
      <c r="A3" s="451" t="s">
        <v>36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 t="s">
        <v>451</v>
      </c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451"/>
      <c r="AD3" s="451"/>
      <c r="AE3" s="33"/>
    </row>
    <row r="4" spans="1:31" s="80" customFormat="1" ht="20.100000000000001" customHeight="1">
      <c r="A4" s="79" t="s">
        <v>20</v>
      </c>
      <c r="M4" s="93"/>
      <c r="N4" s="81" t="s">
        <v>29</v>
      </c>
      <c r="O4" s="79" t="s">
        <v>20</v>
      </c>
      <c r="P4" s="93"/>
      <c r="Q4" s="109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81" t="s">
        <v>29</v>
      </c>
      <c r="AE4" s="93"/>
    </row>
    <row r="5" spans="1:31" s="59" customFormat="1" ht="15" customHeight="1">
      <c r="A5" s="641" t="s">
        <v>341</v>
      </c>
      <c r="B5" s="448" t="s">
        <v>340</v>
      </c>
      <c r="C5" s="448" t="s">
        <v>358</v>
      </c>
      <c r="D5" s="644" t="s">
        <v>400</v>
      </c>
      <c r="E5" s="448" t="s">
        <v>342</v>
      </c>
      <c r="F5" s="448" t="s">
        <v>343</v>
      </c>
      <c r="G5" s="644" t="s">
        <v>368</v>
      </c>
      <c r="H5" s="448" t="s">
        <v>359</v>
      </c>
      <c r="I5" s="448" t="s">
        <v>344</v>
      </c>
      <c r="J5" s="448" t="s">
        <v>345</v>
      </c>
      <c r="K5" s="448" t="s">
        <v>360</v>
      </c>
      <c r="L5" s="568" t="s">
        <v>361</v>
      </c>
      <c r="M5" s="645"/>
      <c r="N5" s="645"/>
      <c r="O5" s="568" t="s">
        <v>145</v>
      </c>
      <c r="P5" s="590"/>
      <c r="Q5" s="652" t="s">
        <v>362</v>
      </c>
      <c r="R5" s="652"/>
      <c r="S5" s="591"/>
      <c r="T5" s="448" t="s">
        <v>363</v>
      </c>
      <c r="U5" s="448" t="s">
        <v>346</v>
      </c>
      <c r="V5" s="448" t="s">
        <v>347</v>
      </c>
      <c r="W5" s="448" t="s">
        <v>348</v>
      </c>
      <c r="X5" s="644" t="s">
        <v>402</v>
      </c>
      <c r="Y5" s="448" t="s">
        <v>349</v>
      </c>
      <c r="Z5" s="647" t="s">
        <v>630</v>
      </c>
      <c r="AA5" s="644" t="s">
        <v>403</v>
      </c>
      <c r="AB5" s="448" t="s">
        <v>350</v>
      </c>
      <c r="AC5" s="647" t="s">
        <v>632</v>
      </c>
      <c r="AD5" s="649" t="s">
        <v>146</v>
      </c>
      <c r="AE5" s="58"/>
    </row>
    <row r="6" spans="1:31" s="59" customFormat="1" ht="30" customHeight="1">
      <c r="A6" s="642"/>
      <c r="B6" s="544"/>
      <c r="C6" s="544"/>
      <c r="D6" s="544"/>
      <c r="E6" s="544"/>
      <c r="F6" s="544"/>
      <c r="G6" s="544"/>
      <c r="H6" s="544"/>
      <c r="I6" s="544"/>
      <c r="J6" s="544"/>
      <c r="K6" s="544"/>
      <c r="L6" s="130" t="s">
        <v>401</v>
      </c>
      <c r="M6" s="315" t="s">
        <v>351</v>
      </c>
      <c r="N6" s="222" t="s">
        <v>352</v>
      </c>
      <c r="O6" s="130" t="s">
        <v>369</v>
      </c>
      <c r="P6" s="222" t="s">
        <v>353</v>
      </c>
      <c r="Q6" s="222" t="s">
        <v>354</v>
      </c>
      <c r="R6" s="315" t="s">
        <v>351</v>
      </c>
      <c r="S6" s="225" t="s">
        <v>352</v>
      </c>
      <c r="T6" s="544"/>
      <c r="U6" s="544"/>
      <c r="V6" s="544"/>
      <c r="W6" s="544"/>
      <c r="X6" s="544"/>
      <c r="Y6" s="544"/>
      <c r="Z6" s="544"/>
      <c r="AA6" s="544"/>
      <c r="AB6" s="544"/>
      <c r="AC6" s="648"/>
      <c r="AD6" s="650"/>
      <c r="AE6" s="58"/>
    </row>
    <row r="7" spans="1:31" s="61" customFormat="1" ht="50.25" customHeight="1">
      <c r="A7" s="643"/>
      <c r="B7" s="131" t="s">
        <v>147</v>
      </c>
      <c r="C7" s="313" t="s">
        <v>364</v>
      </c>
      <c r="D7" s="313" t="s">
        <v>365</v>
      </c>
      <c r="E7" s="131" t="s">
        <v>148</v>
      </c>
      <c r="F7" s="131" t="s">
        <v>149</v>
      </c>
      <c r="G7" s="314" t="s">
        <v>150</v>
      </c>
      <c r="H7" s="131" t="s">
        <v>151</v>
      </c>
      <c r="I7" s="131" t="s">
        <v>152</v>
      </c>
      <c r="J7" s="131" t="s">
        <v>153</v>
      </c>
      <c r="K7" s="131" t="s">
        <v>154</v>
      </c>
      <c r="L7" s="131" t="s">
        <v>355</v>
      </c>
      <c r="M7" s="314" t="s">
        <v>155</v>
      </c>
      <c r="N7" s="313" t="s">
        <v>357</v>
      </c>
      <c r="O7" s="314" t="s">
        <v>156</v>
      </c>
      <c r="P7" s="313" t="s">
        <v>157</v>
      </c>
      <c r="Q7" s="131" t="s">
        <v>158</v>
      </c>
      <c r="R7" s="316" t="s">
        <v>155</v>
      </c>
      <c r="S7" s="317" t="s">
        <v>356</v>
      </c>
      <c r="T7" s="314" t="s">
        <v>159</v>
      </c>
      <c r="U7" s="314" t="s">
        <v>160</v>
      </c>
      <c r="V7" s="131" t="s">
        <v>161</v>
      </c>
      <c r="W7" s="131" t="s">
        <v>420</v>
      </c>
      <c r="X7" s="314" t="s">
        <v>419</v>
      </c>
      <c r="Y7" s="318" t="s">
        <v>418</v>
      </c>
      <c r="Z7" s="314" t="s">
        <v>631</v>
      </c>
      <c r="AA7" s="131" t="s">
        <v>162</v>
      </c>
      <c r="AB7" s="131" t="s">
        <v>163</v>
      </c>
      <c r="AC7" s="131" t="s">
        <v>633</v>
      </c>
      <c r="AD7" s="651"/>
      <c r="AE7" s="60"/>
    </row>
    <row r="8" spans="1:31" s="49" customFormat="1" ht="106.5" customHeight="1">
      <c r="A8" s="257" t="s">
        <v>416</v>
      </c>
      <c r="B8" s="320">
        <v>12047</v>
      </c>
      <c r="C8" s="166">
        <v>16</v>
      </c>
      <c r="D8" s="166">
        <v>2784</v>
      </c>
      <c r="E8" s="166">
        <v>616</v>
      </c>
      <c r="F8" s="166">
        <v>5805</v>
      </c>
      <c r="G8" s="165"/>
      <c r="H8" s="166">
        <v>1260</v>
      </c>
      <c r="I8" s="166">
        <v>531</v>
      </c>
      <c r="J8" s="166">
        <v>16</v>
      </c>
      <c r="K8" s="166">
        <v>107</v>
      </c>
      <c r="L8" s="166">
        <v>2</v>
      </c>
      <c r="M8" s="166" t="s">
        <v>437</v>
      </c>
      <c r="N8" s="321" t="s">
        <v>437</v>
      </c>
      <c r="O8" s="320">
        <v>561</v>
      </c>
      <c r="P8" s="166">
        <v>160</v>
      </c>
      <c r="Q8" s="165" t="s">
        <v>437</v>
      </c>
      <c r="R8" s="165">
        <v>11</v>
      </c>
      <c r="S8" s="165" t="s">
        <v>437</v>
      </c>
      <c r="T8" s="165" t="s">
        <v>437</v>
      </c>
      <c r="U8" s="165">
        <v>3</v>
      </c>
      <c r="V8" s="165">
        <v>68</v>
      </c>
      <c r="W8" s="165">
        <v>39</v>
      </c>
      <c r="X8" s="165" t="s">
        <v>437</v>
      </c>
      <c r="Y8" s="165" t="s">
        <v>437</v>
      </c>
      <c r="Z8" s="165"/>
      <c r="AA8" s="165">
        <v>21</v>
      </c>
      <c r="AB8" s="165">
        <v>47</v>
      </c>
      <c r="AC8" s="322"/>
      <c r="AD8" s="257" t="s">
        <v>416</v>
      </c>
    </row>
    <row r="9" spans="1:31" s="39" customFormat="1" ht="106.5" customHeight="1">
      <c r="A9" s="257" t="s">
        <v>423</v>
      </c>
      <c r="B9" s="320">
        <v>11730</v>
      </c>
      <c r="C9" s="166">
        <v>17</v>
      </c>
      <c r="D9" s="166">
        <v>2727</v>
      </c>
      <c r="E9" s="166">
        <v>618</v>
      </c>
      <c r="F9" s="166">
        <v>5804</v>
      </c>
      <c r="G9" s="165">
        <v>0</v>
      </c>
      <c r="H9" s="166">
        <v>1117</v>
      </c>
      <c r="I9" s="166">
        <v>485</v>
      </c>
      <c r="J9" s="166">
        <v>14</v>
      </c>
      <c r="K9" s="166">
        <v>103</v>
      </c>
      <c r="L9" s="166">
        <v>2</v>
      </c>
      <c r="M9" s="166" t="s">
        <v>437</v>
      </c>
      <c r="N9" s="321" t="s">
        <v>437</v>
      </c>
      <c r="O9" s="320">
        <v>517</v>
      </c>
      <c r="P9" s="166">
        <v>138</v>
      </c>
      <c r="Q9" s="165">
        <v>0</v>
      </c>
      <c r="R9" s="165">
        <v>11</v>
      </c>
      <c r="S9" s="165">
        <v>0</v>
      </c>
      <c r="T9" s="165">
        <v>0</v>
      </c>
      <c r="U9" s="165">
        <v>2</v>
      </c>
      <c r="V9" s="165">
        <v>69</v>
      </c>
      <c r="W9" s="165">
        <v>38</v>
      </c>
      <c r="X9" s="165">
        <v>0</v>
      </c>
      <c r="Y9" s="165">
        <v>0</v>
      </c>
      <c r="Z9" s="165"/>
      <c r="AA9" s="165">
        <v>19</v>
      </c>
      <c r="AB9" s="165">
        <v>49</v>
      </c>
      <c r="AC9" s="322"/>
      <c r="AD9" s="257" t="s">
        <v>423</v>
      </c>
    </row>
    <row r="10" spans="1:31" s="39" customFormat="1" ht="106.5" customHeight="1">
      <c r="A10" s="257" t="s">
        <v>646</v>
      </c>
      <c r="B10" s="320">
        <v>11580</v>
      </c>
      <c r="C10" s="166">
        <v>20</v>
      </c>
      <c r="D10" s="166">
        <v>2764</v>
      </c>
      <c r="E10" s="166">
        <v>610</v>
      </c>
      <c r="F10" s="166">
        <v>5745</v>
      </c>
      <c r="G10" s="165">
        <v>0</v>
      </c>
      <c r="H10" s="166">
        <v>1019</v>
      </c>
      <c r="I10" s="166">
        <v>477</v>
      </c>
      <c r="J10" s="166">
        <v>13</v>
      </c>
      <c r="K10" s="166">
        <v>102</v>
      </c>
      <c r="L10" s="166">
        <v>1</v>
      </c>
      <c r="M10" s="166">
        <v>0</v>
      </c>
      <c r="N10" s="321">
        <v>0</v>
      </c>
      <c r="O10" s="320">
        <v>497</v>
      </c>
      <c r="P10" s="166">
        <v>128</v>
      </c>
      <c r="Q10" s="165">
        <v>0</v>
      </c>
      <c r="R10" s="165">
        <v>11</v>
      </c>
      <c r="S10" s="165">
        <v>2</v>
      </c>
      <c r="T10" s="165">
        <v>0</v>
      </c>
      <c r="U10" s="165">
        <v>2</v>
      </c>
      <c r="V10" s="165">
        <v>72</v>
      </c>
      <c r="W10" s="165">
        <v>39</v>
      </c>
      <c r="X10" s="165">
        <v>0</v>
      </c>
      <c r="Y10" s="165">
        <v>0</v>
      </c>
      <c r="Z10" s="165">
        <v>0</v>
      </c>
      <c r="AA10" s="165">
        <v>18</v>
      </c>
      <c r="AB10" s="165">
        <v>60</v>
      </c>
      <c r="AC10" s="322">
        <v>0</v>
      </c>
      <c r="AD10" s="257" t="s">
        <v>646</v>
      </c>
    </row>
    <row r="11" spans="1:31" s="39" customFormat="1" ht="106.5" customHeight="1">
      <c r="A11" s="370" t="s">
        <v>647</v>
      </c>
      <c r="B11" s="371">
        <v>11503</v>
      </c>
      <c r="C11" s="372">
        <v>25</v>
      </c>
      <c r="D11" s="372">
        <v>2775</v>
      </c>
      <c r="E11" s="372">
        <v>633</v>
      </c>
      <c r="F11" s="372">
        <v>5747</v>
      </c>
      <c r="G11" s="372">
        <v>0</v>
      </c>
      <c r="H11" s="372">
        <v>965</v>
      </c>
      <c r="I11" s="372">
        <v>444</v>
      </c>
      <c r="J11" s="372">
        <v>12</v>
      </c>
      <c r="K11" s="372">
        <v>100</v>
      </c>
      <c r="L11" s="372">
        <v>0</v>
      </c>
      <c r="M11" s="372">
        <v>0</v>
      </c>
      <c r="N11" s="373">
        <v>0</v>
      </c>
      <c r="O11" s="374">
        <v>482</v>
      </c>
      <c r="P11" s="375">
        <v>125</v>
      </c>
      <c r="Q11" s="375">
        <v>0</v>
      </c>
      <c r="R11" s="375">
        <v>10</v>
      </c>
      <c r="S11" s="375">
        <v>2</v>
      </c>
      <c r="T11" s="375">
        <v>0</v>
      </c>
      <c r="U11" s="375">
        <v>2</v>
      </c>
      <c r="V11" s="375">
        <v>68</v>
      </c>
      <c r="W11" s="375">
        <v>39</v>
      </c>
      <c r="X11" s="375">
        <v>0</v>
      </c>
      <c r="Y11" s="375">
        <v>0</v>
      </c>
      <c r="Z11" s="375">
        <v>0</v>
      </c>
      <c r="AA11" s="375">
        <v>16</v>
      </c>
      <c r="AB11" s="375">
        <v>4</v>
      </c>
      <c r="AC11" s="376">
        <v>54</v>
      </c>
      <c r="AD11" s="257" t="s">
        <v>647</v>
      </c>
    </row>
    <row r="12" spans="1:31" s="40" customFormat="1" ht="143.25" customHeight="1">
      <c r="A12" s="319" t="s">
        <v>656</v>
      </c>
      <c r="B12" s="417">
        <v>11390</v>
      </c>
      <c r="C12" s="418">
        <v>22</v>
      </c>
      <c r="D12" s="418">
        <v>2822</v>
      </c>
      <c r="E12" s="418">
        <v>644</v>
      </c>
      <c r="F12" s="418">
        <v>5641</v>
      </c>
      <c r="G12" s="418">
        <v>0</v>
      </c>
      <c r="H12" s="418">
        <v>918</v>
      </c>
      <c r="I12" s="418">
        <v>449</v>
      </c>
      <c r="J12" s="418">
        <v>10</v>
      </c>
      <c r="K12" s="418">
        <v>94</v>
      </c>
      <c r="L12" s="418">
        <v>0</v>
      </c>
      <c r="M12" s="418">
        <v>0</v>
      </c>
      <c r="N12" s="418">
        <v>0</v>
      </c>
      <c r="O12" s="419">
        <v>480</v>
      </c>
      <c r="P12" s="419">
        <v>116</v>
      </c>
      <c r="Q12" s="419">
        <v>0</v>
      </c>
      <c r="R12" s="419">
        <v>10</v>
      </c>
      <c r="S12" s="419">
        <v>2</v>
      </c>
      <c r="T12" s="419">
        <v>0</v>
      </c>
      <c r="U12" s="419">
        <v>2</v>
      </c>
      <c r="V12" s="419">
        <v>60</v>
      </c>
      <c r="W12" s="419">
        <v>42</v>
      </c>
      <c r="X12" s="419">
        <v>0</v>
      </c>
      <c r="Y12" s="419">
        <v>0</v>
      </c>
      <c r="Z12" s="419">
        <v>0</v>
      </c>
      <c r="AA12" s="419">
        <v>16</v>
      </c>
      <c r="AB12" s="419">
        <v>3</v>
      </c>
      <c r="AC12" s="420">
        <v>59</v>
      </c>
      <c r="AD12" s="319" t="s">
        <v>656</v>
      </c>
    </row>
    <row r="13" spans="1:31" s="110" customFormat="1" ht="15" customHeight="1">
      <c r="A13" s="110" t="s">
        <v>367</v>
      </c>
      <c r="B13" s="111"/>
      <c r="C13" s="111"/>
      <c r="D13" s="111"/>
      <c r="E13" s="111"/>
      <c r="F13" s="111"/>
      <c r="G13" s="111"/>
      <c r="H13" s="111"/>
      <c r="I13" s="111"/>
      <c r="J13" s="111"/>
      <c r="O13" s="112"/>
      <c r="P13" s="112"/>
      <c r="Q13" s="112"/>
      <c r="W13" s="646" t="s">
        <v>629</v>
      </c>
      <c r="X13" s="646"/>
      <c r="Y13" s="646"/>
      <c r="Z13" s="646"/>
      <c r="AA13" s="646"/>
      <c r="AB13" s="646"/>
      <c r="AC13" s="646"/>
      <c r="AD13" s="646"/>
    </row>
    <row r="14" spans="1:31" s="78" customFormat="1" ht="15" customHeight="1">
      <c r="A14" s="80" t="s">
        <v>366</v>
      </c>
      <c r="B14" s="77"/>
      <c r="C14" s="77"/>
      <c r="D14" s="77"/>
      <c r="E14" s="77"/>
      <c r="F14" s="77"/>
      <c r="G14" s="77"/>
      <c r="H14" s="77"/>
      <c r="I14" s="77"/>
      <c r="J14" s="77"/>
      <c r="Q14" s="113"/>
    </row>
    <row r="15" spans="1:31" ht="18" customHeight="1">
      <c r="B15" s="15"/>
      <c r="C15" s="15"/>
      <c r="D15" s="15"/>
      <c r="E15" s="15"/>
      <c r="F15" s="15"/>
      <c r="G15" s="15"/>
      <c r="H15" s="15"/>
      <c r="I15" s="15"/>
      <c r="J15" s="15"/>
    </row>
    <row r="16" spans="1:31" ht="18" customHeight="1">
      <c r="B16" s="15"/>
      <c r="C16" s="15"/>
      <c r="D16" s="15"/>
      <c r="E16" s="15"/>
      <c r="F16" s="15"/>
      <c r="G16" s="15"/>
      <c r="H16" s="15"/>
      <c r="I16" s="15"/>
      <c r="J16" s="15"/>
    </row>
    <row r="17" spans="17:42" ht="35.1" customHeight="1">
      <c r="AO17" s="13">
        <v>0</v>
      </c>
      <c r="AP17" s="13">
        <v>0</v>
      </c>
    </row>
    <row r="18" spans="17:42" ht="35.1" customHeight="1">
      <c r="AO18" s="13">
        <v>0</v>
      </c>
      <c r="AP18" s="13">
        <v>0</v>
      </c>
    </row>
    <row r="19" spans="17:42" ht="35.1" customHeight="1">
      <c r="AO19" s="13">
        <v>0</v>
      </c>
      <c r="AP19" s="13">
        <v>0</v>
      </c>
    </row>
    <row r="20" spans="17:42" ht="35.1" customHeight="1">
      <c r="AO20" s="13">
        <v>0</v>
      </c>
      <c r="AP20" s="13">
        <v>0</v>
      </c>
    </row>
    <row r="21" spans="17:42" ht="35.1" customHeight="1">
      <c r="AO21" s="13">
        <v>0</v>
      </c>
      <c r="AP21" s="13">
        <v>0</v>
      </c>
    </row>
    <row r="22" spans="17:42" s="49" customFormat="1" ht="51" customHeight="1">
      <c r="Q22" s="62"/>
      <c r="Z22" s="312"/>
      <c r="AA22" s="119"/>
      <c r="AC22" s="312"/>
      <c r="AO22" s="49">
        <v>0</v>
      </c>
      <c r="AP22" s="49">
        <v>0</v>
      </c>
    </row>
    <row r="23" spans="17:42" s="14" customFormat="1" ht="12" customHeight="1">
      <c r="Q23" s="35"/>
    </row>
    <row r="24" spans="17:42" s="14" customFormat="1" ht="12" customHeight="1">
      <c r="Q24" s="35"/>
    </row>
  </sheetData>
  <mergeCells count="30">
    <mergeCell ref="W13:AD13"/>
    <mergeCell ref="Z5:Z6"/>
    <mergeCell ref="AC5:AC6"/>
    <mergeCell ref="O2:AD2"/>
    <mergeCell ref="O3:AD3"/>
    <mergeCell ref="AD5:AD7"/>
    <mergeCell ref="U5:U6"/>
    <mergeCell ref="V5:V6"/>
    <mergeCell ref="W5:W6"/>
    <mergeCell ref="X5:X6"/>
    <mergeCell ref="Y5:Y6"/>
    <mergeCell ref="AB5:AB6"/>
    <mergeCell ref="AA5:AA6"/>
    <mergeCell ref="Q5:S5"/>
    <mergeCell ref="O5:P5"/>
    <mergeCell ref="T5:T6"/>
    <mergeCell ref="A2:N2"/>
    <mergeCell ref="A3:N3"/>
    <mergeCell ref="A5:A7"/>
    <mergeCell ref="B5:B6"/>
    <mergeCell ref="C5:C6"/>
    <mergeCell ref="D5:D6"/>
    <mergeCell ref="E5:E6"/>
    <mergeCell ref="F5:F6"/>
    <mergeCell ref="G5:G6"/>
    <mergeCell ref="L5:N5"/>
    <mergeCell ref="H5:H6"/>
    <mergeCell ref="I5:I6"/>
    <mergeCell ref="J5:J6"/>
    <mergeCell ref="K5:K6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52" fitToWidth="0" orientation="portrait" r:id="rId1"/>
  <headerFooter alignWithMargins="0"/>
  <colBreaks count="1" manualBreakCount="1">
    <brk id="14" max="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K19"/>
  <sheetViews>
    <sheetView view="pageBreakPreview" zoomScaleNormal="55" zoomScaleSheetLayoutView="100" workbookViewId="0">
      <selection activeCell="C12" sqref="C12"/>
    </sheetView>
  </sheetViews>
  <sheetFormatPr defaultColWidth="8.88671875" defaultRowHeight="30" customHeight="1"/>
  <cols>
    <col min="1" max="1" width="10.77734375" style="4" customWidth="1"/>
    <col min="2" max="2" width="19.5546875" style="4" customWidth="1"/>
    <col min="3" max="3" width="17.6640625" style="4" customWidth="1"/>
    <col min="4" max="4" width="19.109375" style="4" customWidth="1"/>
    <col min="5" max="5" width="20" style="4" customWidth="1"/>
    <col min="6" max="8" width="15.33203125" style="4" customWidth="1"/>
    <col min="9" max="10" width="14.88671875" style="4" customWidth="1"/>
    <col min="11" max="11" width="11.21875" style="4" customWidth="1"/>
    <col min="12" max="16384" width="8.88671875" style="4"/>
  </cols>
  <sheetData>
    <row r="1" spans="1:11" s="133" customFormat="1" ht="27.75" customHeight="1">
      <c r="A1" s="427" t="s">
        <v>497</v>
      </c>
      <c r="B1" s="427"/>
      <c r="D1" s="426" t="s">
        <v>498</v>
      </c>
      <c r="E1" s="426"/>
      <c r="F1" s="133" t="s">
        <v>505</v>
      </c>
      <c r="H1" s="426" t="s">
        <v>506</v>
      </c>
      <c r="I1" s="426"/>
      <c r="J1" s="426"/>
      <c r="K1" s="426"/>
    </row>
    <row r="2" spans="1:11" s="1" customFormat="1" ht="30" customHeight="1">
      <c r="A2" s="428" t="s">
        <v>433</v>
      </c>
      <c r="B2" s="428"/>
      <c r="C2" s="428"/>
      <c r="D2" s="428"/>
      <c r="E2" s="428"/>
      <c r="F2" s="428" t="s">
        <v>434</v>
      </c>
      <c r="G2" s="428"/>
      <c r="H2" s="428"/>
      <c r="I2" s="428"/>
      <c r="J2" s="428"/>
      <c r="K2" s="428"/>
    </row>
    <row r="3" spans="1:11" s="2" customFormat="1" ht="39.950000000000003" customHeight="1">
      <c r="A3" s="439" t="s">
        <v>422</v>
      </c>
      <c r="B3" s="439"/>
      <c r="C3" s="439"/>
      <c r="D3" s="439"/>
      <c r="E3" s="439"/>
      <c r="F3" s="439" t="s">
        <v>435</v>
      </c>
      <c r="G3" s="439"/>
      <c r="H3" s="439"/>
      <c r="I3" s="439"/>
      <c r="J3" s="439"/>
      <c r="K3" s="439"/>
    </row>
    <row r="4" spans="1:11" s="65" customFormat="1" ht="20.100000000000001" customHeight="1">
      <c r="A4" s="64" t="s">
        <v>77</v>
      </c>
      <c r="B4" s="438" t="s">
        <v>78</v>
      </c>
      <c r="C4" s="438"/>
      <c r="D4" s="438"/>
      <c r="E4" s="438"/>
      <c r="F4" s="64" t="s">
        <v>77</v>
      </c>
      <c r="H4" s="438" t="s">
        <v>78</v>
      </c>
      <c r="I4" s="438"/>
      <c r="J4" s="438"/>
      <c r="K4" s="438"/>
    </row>
    <row r="5" spans="1:11" ht="27.75" customHeight="1">
      <c r="A5" s="429" t="s">
        <v>182</v>
      </c>
      <c r="B5" s="429" t="s">
        <v>208</v>
      </c>
      <c r="C5" s="432" t="s">
        <v>500</v>
      </c>
      <c r="D5" s="433"/>
      <c r="E5" s="434"/>
      <c r="F5" s="447" t="s">
        <v>164</v>
      </c>
      <c r="G5" s="447"/>
      <c r="H5" s="447"/>
      <c r="I5" s="447"/>
      <c r="J5" s="440" t="s">
        <v>173</v>
      </c>
      <c r="K5" s="429" t="s">
        <v>183</v>
      </c>
    </row>
    <row r="6" spans="1:11" ht="15" customHeight="1">
      <c r="A6" s="430"/>
      <c r="B6" s="430"/>
      <c r="C6" s="435" t="s">
        <v>501</v>
      </c>
      <c r="D6" s="423" t="s">
        <v>499</v>
      </c>
      <c r="E6" s="181"/>
      <c r="F6" s="445" t="s">
        <v>174</v>
      </c>
      <c r="G6" s="442" t="s">
        <v>175</v>
      </c>
      <c r="H6" s="442" t="s">
        <v>176</v>
      </c>
      <c r="I6" s="440" t="s">
        <v>177</v>
      </c>
      <c r="J6" s="441"/>
      <c r="K6" s="430"/>
    </row>
    <row r="7" spans="1:11" ht="15" customHeight="1">
      <c r="A7" s="430"/>
      <c r="B7" s="430"/>
      <c r="C7" s="436"/>
      <c r="D7" s="424"/>
      <c r="E7" s="180" t="s">
        <v>178</v>
      </c>
      <c r="F7" s="446"/>
      <c r="G7" s="443"/>
      <c r="H7" s="443"/>
      <c r="I7" s="444"/>
      <c r="J7" s="441"/>
      <c r="K7" s="430"/>
    </row>
    <row r="8" spans="1:11" s="5" customFormat="1" ht="45" customHeight="1">
      <c r="A8" s="431"/>
      <c r="B8" s="179" t="s">
        <v>79</v>
      </c>
      <c r="C8" s="437"/>
      <c r="D8" s="425"/>
      <c r="E8" s="179" t="s">
        <v>504</v>
      </c>
      <c r="F8" s="182" t="s">
        <v>180</v>
      </c>
      <c r="G8" s="182" t="s">
        <v>502</v>
      </c>
      <c r="H8" s="182" t="s">
        <v>503</v>
      </c>
      <c r="I8" s="183" t="s">
        <v>181</v>
      </c>
      <c r="J8" s="183" t="s">
        <v>179</v>
      </c>
      <c r="K8" s="431"/>
    </row>
    <row r="9" spans="1:11" ht="108.75" customHeight="1">
      <c r="A9" s="352" t="s">
        <v>416</v>
      </c>
      <c r="B9" s="653">
        <v>75403</v>
      </c>
      <c r="C9" s="654">
        <f t="shared" ref="C9:C11" si="0">SUM(D9:I9)</f>
        <v>78292</v>
      </c>
      <c r="D9" s="655">
        <v>3438</v>
      </c>
      <c r="E9" s="654">
        <v>14541</v>
      </c>
      <c r="F9" s="654">
        <v>57672</v>
      </c>
      <c r="G9" s="655">
        <v>465</v>
      </c>
      <c r="H9" s="654">
        <v>1599</v>
      </c>
      <c r="I9" s="654">
        <v>577</v>
      </c>
      <c r="J9" s="656">
        <f t="shared" ref="J9:J12" si="1">C9/B9*100</f>
        <v>103.8314125432675</v>
      </c>
      <c r="K9" s="352" t="s">
        <v>416</v>
      </c>
    </row>
    <row r="10" spans="1:11" ht="108.75" customHeight="1">
      <c r="A10" s="230" t="s">
        <v>423</v>
      </c>
      <c r="B10" s="657">
        <v>81144</v>
      </c>
      <c r="C10" s="66">
        <f t="shared" si="0"/>
        <v>80397</v>
      </c>
      <c r="D10" s="67">
        <v>3479</v>
      </c>
      <c r="E10" s="66">
        <v>14697</v>
      </c>
      <c r="F10" s="66">
        <v>59514</v>
      </c>
      <c r="G10" s="67">
        <v>482</v>
      </c>
      <c r="H10" s="66">
        <v>1623</v>
      </c>
      <c r="I10" s="66">
        <v>602</v>
      </c>
      <c r="J10" s="658">
        <f t="shared" si="1"/>
        <v>99.079414374445435</v>
      </c>
      <c r="K10" s="230" t="s">
        <v>423</v>
      </c>
    </row>
    <row r="11" spans="1:11" ht="108.75" customHeight="1">
      <c r="A11" s="230" t="s">
        <v>646</v>
      </c>
      <c r="B11" s="657">
        <v>83781</v>
      </c>
      <c r="C11" s="66">
        <f t="shared" si="0"/>
        <v>86517</v>
      </c>
      <c r="D11" s="67">
        <v>3477</v>
      </c>
      <c r="E11" s="66">
        <v>14942</v>
      </c>
      <c r="F11" s="66">
        <v>65312</v>
      </c>
      <c r="G11" s="67">
        <v>482</v>
      </c>
      <c r="H11" s="66">
        <v>1649</v>
      </c>
      <c r="I11" s="66">
        <v>655</v>
      </c>
      <c r="J11" s="658">
        <f t="shared" si="1"/>
        <v>103.26565689118057</v>
      </c>
      <c r="K11" s="230" t="s">
        <v>646</v>
      </c>
    </row>
    <row r="12" spans="1:11" s="26" customFormat="1" ht="108.75" customHeight="1">
      <c r="A12" s="361" t="s">
        <v>647</v>
      </c>
      <c r="B12" s="657">
        <v>85815</v>
      </c>
      <c r="C12" s="66">
        <f t="shared" ref="C12" si="2">SUM(D12:I12)</f>
        <v>89547</v>
      </c>
      <c r="D12" s="67">
        <v>3462</v>
      </c>
      <c r="E12" s="66">
        <v>15300</v>
      </c>
      <c r="F12" s="66">
        <v>67998</v>
      </c>
      <c r="G12" s="67">
        <v>501</v>
      </c>
      <c r="H12" s="66">
        <v>1653</v>
      </c>
      <c r="I12" s="66">
        <v>633</v>
      </c>
      <c r="J12" s="658">
        <f t="shared" si="1"/>
        <v>104.34889005418633</v>
      </c>
      <c r="K12" s="353" t="s">
        <v>647</v>
      </c>
    </row>
    <row r="13" spans="1:11" s="6" customFormat="1" ht="116.45" customHeight="1">
      <c r="A13" s="350" t="s">
        <v>656</v>
      </c>
      <c r="B13" s="659">
        <v>87058</v>
      </c>
      <c r="C13" s="660">
        <v>91111</v>
      </c>
      <c r="D13" s="660">
        <v>3555</v>
      </c>
      <c r="E13" s="660">
        <v>15523</v>
      </c>
      <c r="F13" s="660">
        <v>69225</v>
      </c>
      <c r="G13" s="660">
        <v>501</v>
      </c>
      <c r="H13" s="660">
        <v>1653</v>
      </c>
      <c r="I13" s="660">
        <v>654</v>
      </c>
      <c r="J13" s="661">
        <v>104.7</v>
      </c>
      <c r="K13" s="350" t="s">
        <v>656</v>
      </c>
    </row>
    <row r="14" spans="1:11" s="69" customFormat="1" ht="15" customHeight="1">
      <c r="A14" s="178" t="s">
        <v>432</v>
      </c>
      <c r="B14" s="114"/>
      <c r="C14" s="68"/>
      <c r="D14" s="68"/>
      <c r="E14" s="68"/>
      <c r="F14" s="422" t="s">
        <v>495</v>
      </c>
      <c r="G14" s="422"/>
      <c r="H14" s="422"/>
      <c r="I14" s="422"/>
      <c r="J14" s="422"/>
      <c r="K14" s="422"/>
    </row>
    <row r="15" spans="1:11" s="71" customFormat="1" ht="15" customHeight="1">
      <c r="A15" s="70" t="s">
        <v>184</v>
      </c>
      <c r="F15" s="421" t="s">
        <v>496</v>
      </c>
      <c r="G15" s="421"/>
      <c r="H15" s="421"/>
      <c r="I15" s="421"/>
      <c r="J15" s="421"/>
      <c r="K15" s="421"/>
    </row>
    <row r="16" spans="1:11" s="71" customFormat="1" ht="15" customHeight="1">
      <c r="A16" s="73" t="s">
        <v>372</v>
      </c>
      <c r="B16" s="74"/>
      <c r="C16" s="75"/>
      <c r="D16" s="75"/>
      <c r="E16" s="73"/>
      <c r="F16" s="72"/>
      <c r="G16" s="72"/>
      <c r="H16" s="72"/>
      <c r="I16" s="72"/>
      <c r="J16" s="72"/>
      <c r="K16" s="72"/>
    </row>
    <row r="17" spans="6:11" s="76" customFormat="1" ht="12" customHeight="1">
      <c r="F17" s="72"/>
      <c r="G17" s="72"/>
      <c r="H17" s="72"/>
      <c r="I17" s="72"/>
      <c r="J17" s="72"/>
      <c r="K17" s="72"/>
    </row>
    <row r="18" spans="6:11" s="3" customFormat="1" ht="9.9499999999999993" customHeight="1"/>
    <row r="19" spans="6:11" s="3" customFormat="1" ht="9.9499999999999993" customHeight="1"/>
  </sheetData>
  <mergeCells count="23">
    <mergeCell ref="I6:I7"/>
    <mergeCell ref="F2:K2"/>
    <mergeCell ref="F6:F7"/>
    <mergeCell ref="G6:G7"/>
    <mergeCell ref="B5:B7"/>
    <mergeCell ref="F5:I5"/>
    <mergeCell ref="F3:K3"/>
    <mergeCell ref="F15:K15"/>
    <mergeCell ref="F14:K14"/>
    <mergeCell ref="D6:D8"/>
    <mergeCell ref="D1:E1"/>
    <mergeCell ref="A1:B1"/>
    <mergeCell ref="A2:E2"/>
    <mergeCell ref="A5:A8"/>
    <mergeCell ref="C5:E5"/>
    <mergeCell ref="C6:C8"/>
    <mergeCell ref="B4:E4"/>
    <mergeCell ref="A3:E3"/>
    <mergeCell ref="H1:K1"/>
    <mergeCell ref="H4:K4"/>
    <mergeCell ref="J5:J7"/>
    <mergeCell ref="K5:K8"/>
    <mergeCell ref="H6:H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5" max="1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-0.249977111117893"/>
  </sheetPr>
  <dimension ref="A1:J22"/>
  <sheetViews>
    <sheetView view="pageBreakPreview" zoomScaleNormal="90" zoomScaleSheetLayoutView="100" workbookViewId="0">
      <selection activeCell="E14" sqref="E14"/>
    </sheetView>
  </sheetViews>
  <sheetFormatPr defaultColWidth="8.88671875" defaultRowHeight="30" customHeight="1"/>
  <cols>
    <col min="1" max="1" width="12.77734375" style="13" customWidth="1"/>
    <col min="2" max="2" width="10.6640625" style="13" customWidth="1"/>
    <col min="3" max="3" width="9.77734375" style="13" customWidth="1"/>
    <col min="4" max="4" width="12" style="13" customWidth="1"/>
    <col min="5" max="5" width="10.88671875" style="13" customWidth="1"/>
    <col min="6" max="6" width="14.5546875" style="13" customWidth="1"/>
    <col min="7" max="7" width="13" style="13" customWidth="1"/>
    <col min="8" max="16384" width="8.88671875" style="13"/>
  </cols>
  <sheetData>
    <row r="1" spans="1:10" s="134" customFormat="1" ht="27.95" customHeight="1">
      <c r="A1" s="134" t="s">
        <v>507</v>
      </c>
      <c r="F1" s="426" t="s">
        <v>508</v>
      </c>
      <c r="G1" s="426"/>
    </row>
    <row r="2" spans="1:10" s="10" customFormat="1" ht="30" customHeight="1">
      <c r="A2" s="450" t="s">
        <v>446</v>
      </c>
      <c r="B2" s="450"/>
      <c r="C2" s="450"/>
      <c r="D2" s="450"/>
      <c r="E2" s="450"/>
      <c r="F2" s="450"/>
      <c r="G2" s="450"/>
    </row>
    <row r="3" spans="1:10" s="11" customFormat="1" ht="39.950000000000003" customHeight="1">
      <c r="A3" s="451" t="s">
        <v>76</v>
      </c>
      <c r="B3" s="451"/>
      <c r="C3" s="451"/>
      <c r="D3" s="451"/>
      <c r="E3" s="451"/>
      <c r="F3" s="451"/>
      <c r="G3" s="451"/>
    </row>
    <row r="4" spans="1:10" s="80" customFormat="1" ht="20.100000000000001" customHeight="1">
      <c r="A4" s="79" t="s">
        <v>33</v>
      </c>
      <c r="G4" s="81" t="s">
        <v>34</v>
      </c>
    </row>
    <row r="5" spans="1:10" ht="46.5" customHeight="1">
      <c r="A5" s="448" t="s">
        <v>185</v>
      </c>
      <c r="B5" s="177" t="s">
        <v>186</v>
      </c>
      <c r="C5" s="177" t="s">
        <v>187</v>
      </c>
      <c r="D5" s="177" t="s">
        <v>188</v>
      </c>
      <c r="E5" s="177" t="s">
        <v>189</v>
      </c>
      <c r="F5" s="177" t="s">
        <v>190</v>
      </c>
      <c r="G5" s="177" t="s">
        <v>191</v>
      </c>
      <c r="H5" s="39"/>
      <c r="I5" s="39"/>
    </row>
    <row r="6" spans="1:10" ht="46.5" customHeight="1">
      <c r="A6" s="449"/>
      <c r="B6" s="131" t="s">
        <v>123</v>
      </c>
      <c r="C6" s="131" t="s">
        <v>124</v>
      </c>
      <c r="D6" s="131" t="s">
        <v>125</v>
      </c>
      <c r="E6" s="131" t="s">
        <v>511</v>
      </c>
      <c r="F6" s="182" t="s">
        <v>503</v>
      </c>
      <c r="G6" s="131" t="s">
        <v>126</v>
      </c>
      <c r="H6" s="39"/>
      <c r="I6" s="39"/>
    </row>
    <row r="7" spans="1:10" ht="42" customHeight="1">
      <c r="A7" s="188" t="s">
        <v>416</v>
      </c>
      <c r="B7" s="186">
        <v>379741</v>
      </c>
      <c r="C7" s="186">
        <v>66764</v>
      </c>
      <c r="D7" s="186">
        <v>273230</v>
      </c>
      <c r="E7" s="186">
        <v>8080</v>
      </c>
      <c r="F7" s="186">
        <v>25226</v>
      </c>
      <c r="G7" s="187">
        <v>6441</v>
      </c>
      <c r="H7" s="115"/>
      <c r="I7" s="115"/>
      <c r="J7" s="15"/>
    </row>
    <row r="8" spans="1:10" ht="42" customHeight="1">
      <c r="A8" s="188" t="s">
        <v>423</v>
      </c>
      <c r="B8" s="186">
        <v>391596</v>
      </c>
      <c r="C8" s="186">
        <v>66107</v>
      </c>
      <c r="D8" s="186">
        <v>286234</v>
      </c>
      <c r="E8" s="186">
        <v>7900</v>
      </c>
      <c r="F8" s="186">
        <v>24809</v>
      </c>
      <c r="G8" s="187">
        <v>6546</v>
      </c>
      <c r="H8" s="115"/>
      <c r="I8" s="115"/>
      <c r="J8" s="15"/>
    </row>
    <row r="9" spans="1:10" ht="42" customHeight="1">
      <c r="A9" s="188" t="s">
        <v>424</v>
      </c>
      <c r="B9" s="186">
        <v>394634</v>
      </c>
      <c r="C9" s="186">
        <v>65747</v>
      </c>
      <c r="D9" s="186">
        <v>289432</v>
      </c>
      <c r="E9" s="186">
        <v>7996</v>
      </c>
      <c r="F9" s="186">
        <v>24781</v>
      </c>
      <c r="G9" s="186">
        <v>6678</v>
      </c>
      <c r="H9" s="115"/>
      <c r="I9" s="115"/>
      <c r="J9" s="15"/>
    </row>
    <row r="10" spans="1:10" s="14" customFormat="1" ht="42" customHeight="1">
      <c r="A10" s="188" t="s">
        <v>647</v>
      </c>
      <c r="B10" s="186">
        <v>396893</v>
      </c>
      <c r="C10" s="186">
        <v>65341</v>
      </c>
      <c r="D10" s="186">
        <v>291892</v>
      </c>
      <c r="E10" s="186">
        <v>8319</v>
      </c>
      <c r="F10" s="186">
        <v>24691</v>
      </c>
      <c r="G10" s="186">
        <v>6650</v>
      </c>
      <c r="H10" s="116"/>
      <c r="I10" s="116"/>
      <c r="J10" s="16"/>
    </row>
    <row r="11" spans="1:10" s="14" customFormat="1" ht="42" customHeight="1">
      <c r="A11" s="189" t="s">
        <v>656</v>
      </c>
      <c r="B11" s="409">
        <v>400155</v>
      </c>
      <c r="C11" s="410">
        <v>64875</v>
      </c>
      <c r="D11" s="410">
        <v>295539</v>
      </c>
      <c r="E11" s="410">
        <v>8536</v>
      </c>
      <c r="F11" s="410">
        <v>24519</v>
      </c>
      <c r="G11" s="410">
        <v>6686</v>
      </c>
      <c r="H11" s="116"/>
      <c r="I11" s="116"/>
      <c r="J11" s="16"/>
    </row>
    <row r="12" spans="1:10" s="14" customFormat="1" ht="46.5" customHeight="1">
      <c r="A12" s="188" t="s">
        <v>31</v>
      </c>
      <c r="B12" s="411">
        <v>2973</v>
      </c>
      <c r="C12" s="412">
        <v>273</v>
      </c>
      <c r="D12" s="412">
        <v>844</v>
      </c>
      <c r="E12" s="412">
        <v>522</v>
      </c>
      <c r="F12" s="412">
        <v>1266</v>
      </c>
      <c r="G12" s="412">
        <v>68</v>
      </c>
      <c r="H12" s="116"/>
      <c r="I12" s="116"/>
      <c r="J12" s="16"/>
    </row>
    <row r="13" spans="1:10" s="14" customFormat="1" ht="36.75" customHeight="1">
      <c r="A13" s="188" t="s">
        <v>127</v>
      </c>
      <c r="B13" s="411">
        <v>21347</v>
      </c>
      <c r="C13" s="412">
        <v>2693</v>
      </c>
      <c r="D13" s="412">
        <v>12190</v>
      </c>
      <c r="E13" s="412">
        <v>951</v>
      </c>
      <c r="F13" s="412">
        <v>5256</v>
      </c>
      <c r="G13" s="412">
        <v>257</v>
      </c>
      <c r="H13" s="16"/>
      <c r="I13" s="16"/>
      <c r="J13" s="16"/>
    </row>
    <row r="14" spans="1:10" s="14" customFormat="1" ht="36.75" customHeight="1">
      <c r="A14" s="188" t="s">
        <v>128</v>
      </c>
      <c r="B14" s="411">
        <v>101548</v>
      </c>
      <c r="C14" s="412">
        <v>5068</v>
      </c>
      <c r="D14" s="412">
        <v>88168</v>
      </c>
      <c r="E14" s="412">
        <v>2216</v>
      </c>
      <c r="F14" s="412">
        <v>5602</v>
      </c>
      <c r="G14" s="412">
        <v>494</v>
      </c>
      <c r="H14" s="16"/>
      <c r="I14" s="16"/>
      <c r="J14" s="16"/>
    </row>
    <row r="15" spans="1:10" s="14" customFormat="1" ht="36.75" customHeight="1">
      <c r="A15" s="188" t="s">
        <v>129</v>
      </c>
      <c r="B15" s="411">
        <v>189129</v>
      </c>
      <c r="C15" s="412">
        <v>9676</v>
      </c>
      <c r="D15" s="412">
        <v>162295</v>
      </c>
      <c r="E15" s="412">
        <v>4204</v>
      </c>
      <c r="F15" s="412">
        <v>12005</v>
      </c>
      <c r="G15" s="412">
        <v>949</v>
      </c>
      <c r="H15" s="16"/>
      <c r="I15" s="16"/>
      <c r="J15" s="16"/>
    </row>
    <row r="16" spans="1:10" s="14" customFormat="1" ht="36.75" customHeight="1">
      <c r="A16" s="188" t="s">
        <v>130</v>
      </c>
      <c r="B16" s="411">
        <v>12343</v>
      </c>
      <c r="C16" s="412">
        <v>7518</v>
      </c>
      <c r="D16" s="412">
        <v>3563</v>
      </c>
      <c r="E16" s="412">
        <v>228</v>
      </c>
      <c r="F16" s="412">
        <v>179</v>
      </c>
      <c r="G16" s="412">
        <v>855</v>
      </c>
      <c r="H16" s="16"/>
      <c r="I16" s="16"/>
      <c r="J16" s="16"/>
    </row>
    <row r="17" spans="1:10" s="14" customFormat="1" ht="36.75" customHeight="1">
      <c r="A17" s="188" t="s">
        <v>131</v>
      </c>
      <c r="B17" s="411">
        <v>27941</v>
      </c>
      <c r="C17" s="412">
        <v>6786</v>
      </c>
      <c r="D17" s="412">
        <v>19131</v>
      </c>
      <c r="E17" s="412">
        <v>281</v>
      </c>
      <c r="F17" s="412">
        <v>167</v>
      </c>
      <c r="G17" s="412">
        <v>1576</v>
      </c>
      <c r="H17" s="16"/>
      <c r="I17" s="16"/>
      <c r="J17" s="16"/>
    </row>
    <row r="18" spans="1:10" s="14" customFormat="1" ht="36.75" customHeight="1">
      <c r="A18" s="188" t="s">
        <v>132</v>
      </c>
      <c r="B18" s="411">
        <v>19453</v>
      </c>
      <c r="C18" s="412">
        <v>9409</v>
      </c>
      <c r="D18" s="412">
        <v>8565</v>
      </c>
      <c r="E18" s="412">
        <v>124</v>
      </c>
      <c r="F18" s="412">
        <v>34</v>
      </c>
      <c r="G18" s="412">
        <v>1321</v>
      </c>
      <c r="H18" s="16"/>
      <c r="I18" s="16"/>
      <c r="J18" s="16"/>
    </row>
    <row r="19" spans="1:10" s="14" customFormat="1" ht="36.75" customHeight="1">
      <c r="A19" s="188" t="s">
        <v>133</v>
      </c>
      <c r="B19" s="411">
        <v>12461</v>
      </c>
      <c r="C19" s="412">
        <v>10969</v>
      </c>
      <c r="D19" s="412">
        <v>662</v>
      </c>
      <c r="E19" s="412">
        <v>10</v>
      </c>
      <c r="F19" s="412">
        <v>10</v>
      </c>
      <c r="G19" s="412">
        <v>810</v>
      </c>
      <c r="H19" s="16"/>
      <c r="I19" s="16"/>
      <c r="J19" s="16"/>
    </row>
    <row r="20" spans="1:10" s="14" customFormat="1" ht="36.75" customHeight="1">
      <c r="A20" s="190" t="s">
        <v>32</v>
      </c>
      <c r="B20" s="413">
        <v>12960</v>
      </c>
      <c r="C20" s="414">
        <v>12483</v>
      </c>
      <c r="D20" s="414">
        <v>121</v>
      </c>
      <c r="E20" s="414">
        <v>0</v>
      </c>
      <c r="F20" s="414">
        <v>0</v>
      </c>
      <c r="G20" s="414">
        <v>356</v>
      </c>
      <c r="H20" s="16"/>
      <c r="I20" s="16"/>
      <c r="J20" s="16"/>
    </row>
    <row r="21" spans="1:10" s="14" customFormat="1" ht="36.75" customHeight="1">
      <c r="A21" s="452" t="s">
        <v>510</v>
      </c>
      <c r="B21" s="452"/>
      <c r="C21" s="452"/>
      <c r="D21" s="452"/>
      <c r="E21" s="184"/>
      <c r="F21" s="184"/>
      <c r="G21" s="185" t="s">
        <v>509</v>
      </c>
    </row>
    <row r="22" spans="1:10" s="80" customFormat="1" ht="14.25" customHeight="1">
      <c r="A22" s="13"/>
      <c r="B22" s="13"/>
      <c r="C22" s="13"/>
      <c r="D22" s="13"/>
      <c r="E22" s="13"/>
      <c r="F22" s="13"/>
      <c r="G22" s="13"/>
    </row>
  </sheetData>
  <mergeCells count="5">
    <mergeCell ref="A5:A6"/>
    <mergeCell ref="A2:G2"/>
    <mergeCell ref="A3:G3"/>
    <mergeCell ref="A21:D21"/>
    <mergeCell ref="F1:G1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2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/>
  </sheetPr>
  <dimension ref="A1:AH34"/>
  <sheetViews>
    <sheetView view="pageBreakPreview" zoomScaleNormal="55" zoomScaleSheetLayoutView="100" workbookViewId="0">
      <selection activeCell="D11" sqref="D11"/>
    </sheetView>
  </sheetViews>
  <sheetFormatPr defaultColWidth="8.88671875" defaultRowHeight="30" customHeight="1"/>
  <cols>
    <col min="1" max="1" width="8.77734375" style="4" customWidth="1"/>
    <col min="2" max="2" width="6.77734375" style="4" customWidth="1"/>
    <col min="3" max="3" width="12.33203125" style="4" customWidth="1"/>
    <col min="4" max="9" width="15.77734375" style="4" customWidth="1"/>
    <col min="10" max="10" width="7.88671875" style="4" customWidth="1"/>
    <col min="11" max="11" width="6.33203125" style="4" customWidth="1"/>
    <col min="12" max="12" width="9.77734375" style="4" customWidth="1"/>
    <col min="13" max="18" width="10.77734375" style="4" customWidth="1"/>
    <col min="19" max="19" width="10.5546875" style="4" customWidth="1"/>
    <col min="20" max="25" width="10.77734375" style="4" customWidth="1"/>
    <col min="26" max="26" width="9.109375" style="4" customWidth="1"/>
    <col min="27" max="32" width="10.77734375" style="4" customWidth="1"/>
    <col min="33" max="34" width="7.21875" style="4" customWidth="1"/>
    <col min="35" max="16384" width="8.88671875" style="4"/>
  </cols>
  <sheetData>
    <row r="1" spans="1:34" s="133" customFormat="1" ht="27.95" customHeight="1">
      <c r="A1" s="455" t="s">
        <v>512</v>
      </c>
      <c r="B1" s="455"/>
      <c r="C1" s="455"/>
      <c r="I1" s="147" t="s">
        <v>513</v>
      </c>
      <c r="J1" s="455" t="s">
        <v>514</v>
      </c>
      <c r="K1" s="455"/>
      <c r="L1" s="455"/>
      <c r="U1" s="143" t="s">
        <v>515</v>
      </c>
      <c r="V1" s="455" t="s">
        <v>516</v>
      </c>
      <c r="W1" s="455"/>
      <c r="X1" s="455"/>
      <c r="AH1" s="136" t="s">
        <v>517</v>
      </c>
    </row>
    <row r="2" spans="1:34" s="82" customFormat="1" ht="30" customHeight="1">
      <c r="A2" s="428" t="s">
        <v>464</v>
      </c>
      <c r="B2" s="428"/>
      <c r="C2" s="428"/>
      <c r="D2" s="428"/>
      <c r="E2" s="428"/>
      <c r="F2" s="428"/>
      <c r="G2" s="428"/>
      <c r="H2" s="428"/>
      <c r="I2" s="428"/>
      <c r="J2" s="428" t="s">
        <v>465</v>
      </c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 t="s">
        <v>466</v>
      </c>
      <c r="W2" s="428"/>
      <c r="X2" s="428"/>
      <c r="Y2" s="428"/>
      <c r="Z2" s="428"/>
      <c r="AA2" s="428"/>
      <c r="AB2" s="428"/>
      <c r="AC2" s="428"/>
      <c r="AD2" s="428"/>
      <c r="AE2" s="428"/>
      <c r="AF2" s="428"/>
      <c r="AG2" s="428"/>
      <c r="AH2" s="428"/>
    </row>
    <row r="3" spans="1:34" s="84" customFormat="1" ht="39.950000000000003" customHeight="1">
      <c r="A3" s="475" t="s">
        <v>462</v>
      </c>
      <c r="B3" s="475"/>
      <c r="C3" s="475"/>
      <c r="D3" s="475"/>
      <c r="E3" s="475"/>
      <c r="F3" s="475"/>
      <c r="G3" s="475"/>
      <c r="H3" s="475"/>
      <c r="I3" s="475"/>
      <c r="J3" s="439" t="s">
        <v>38</v>
      </c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9"/>
      <c r="V3" s="439" t="s">
        <v>38</v>
      </c>
      <c r="W3" s="439"/>
      <c r="X3" s="439"/>
      <c r="Y3" s="439"/>
      <c r="Z3" s="439"/>
      <c r="AA3" s="439"/>
      <c r="AB3" s="439"/>
      <c r="AC3" s="439"/>
      <c r="AD3" s="439"/>
      <c r="AE3" s="439"/>
      <c r="AF3" s="439"/>
      <c r="AG3" s="439"/>
      <c r="AH3" s="439"/>
    </row>
    <row r="4" spans="1:34" s="65" customFormat="1" ht="20.100000000000001" customHeight="1">
      <c r="A4" s="64" t="s">
        <v>19</v>
      </c>
      <c r="I4" s="144" t="s">
        <v>26</v>
      </c>
      <c r="J4" s="64" t="s">
        <v>19</v>
      </c>
      <c r="S4" s="86"/>
      <c r="U4" s="144" t="s">
        <v>26</v>
      </c>
      <c r="V4" s="64" t="s">
        <v>19</v>
      </c>
      <c r="AH4" s="85" t="s">
        <v>26</v>
      </c>
    </row>
    <row r="5" spans="1:34" ht="22.5" customHeight="1">
      <c r="A5" s="460" t="s">
        <v>192</v>
      </c>
      <c r="B5" s="461"/>
      <c r="C5" s="457" t="s">
        <v>193</v>
      </c>
      <c r="D5" s="458"/>
      <c r="E5" s="458"/>
      <c r="F5" s="457"/>
      <c r="G5" s="458"/>
      <c r="H5" s="458"/>
      <c r="I5" s="459"/>
      <c r="J5" s="460" t="s">
        <v>194</v>
      </c>
      <c r="K5" s="461"/>
      <c r="L5" s="457" t="s">
        <v>195</v>
      </c>
      <c r="M5" s="458"/>
      <c r="N5" s="458"/>
      <c r="O5" s="458"/>
      <c r="P5" s="458"/>
      <c r="Q5" s="458"/>
      <c r="R5" s="459"/>
      <c r="S5" s="466" t="s">
        <v>196</v>
      </c>
      <c r="T5" s="467"/>
      <c r="U5" s="468"/>
      <c r="V5" s="457" t="s">
        <v>16</v>
      </c>
      <c r="W5" s="458"/>
      <c r="X5" s="458"/>
      <c r="Y5" s="459"/>
      <c r="Z5" s="457" t="s">
        <v>197</v>
      </c>
      <c r="AA5" s="464"/>
      <c r="AB5" s="464"/>
      <c r="AC5" s="464"/>
      <c r="AD5" s="464"/>
      <c r="AE5" s="464"/>
      <c r="AF5" s="465"/>
      <c r="AG5" s="460" t="s">
        <v>30</v>
      </c>
      <c r="AH5" s="461"/>
    </row>
    <row r="6" spans="1:34" s="18" customFormat="1" ht="22.5" customHeight="1">
      <c r="A6" s="424"/>
      <c r="B6" s="462"/>
      <c r="C6" s="476"/>
      <c r="D6" s="191" t="s">
        <v>198</v>
      </c>
      <c r="E6" s="191" t="s">
        <v>199</v>
      </c>
      <c r="F6" s="191" t="s">
        <v>200</v>
      </c>
      <c r="G6" s="191" t="s">
        <v>201</v>
      </c>
      <c r="H6" s="193" t="s">
        <v>373</v>
      </c>
      <c r="I6" s="191" t="s">
        <v>202</v>
      </c>
      <c r="J6" s="424"/>
      <c r="K6" s="462"/>
      <c r="L6" s="196"/>
      <c r="M6" s="191" t="s">
        <v>198</v>
      </c>
      <c r="N6" s="191" t="s">
        <v>203</v>
      </c>
      <c r="O6" s="191" t="s">
        <v>200</v>
      </c>
      <c r="P6" s="191" t="s">
        <v>201</v>
      </c>
      <c r="Q6" s="193" t="s">
        <v>373</v>
      </c>
      <c r="R6" s="191" t="s">
        <v>202</v>
      </c>
      <c r="S6" s="197"/>
      <c r="T6" s="191" t="s">
        <v>198</v>
      </c>
      <c r="U6" s="198" t="s">
        <v>203</v>
      </c>
      <c r="V6" s="191" t="s">
        <v>200</v>
      </c>
      <c r="W6" s="191" t="s">
        <v>201</v>
      </c>
      <c r="X6" s="193" t="s">
        <v>373</v>
      </c>
      <c r="Y6" s="191" t="s">
        <v>202</v>
      </c>
      <c r="Z6" s="196"/>
      <c r="AA6" s="191" t="s">
        <v>198</v>
      </c>
      <c r="AB6" s="191" t="s">
        <v>203</v>
      </c>
      <c r="AC6" s="191" t="s">
        <v>200</v>
      </c>
      <c r="AD6" s="191" t="s">
        <v>201</v>
      </c>
      <c r="AE6" s="193" t="s">
        <v>373</v>
      </c>
      <c r="AF6" s="194" t="s">
        <v>202</v>
      </c>
      <c r="AG6" s="424"/>
      <c r="AH6" s="462"/>
    </row>
    <row r="7" spans="1:34" s="19" customFormat="1" ht="45" customHeight="1">
      <c r="A7" s="425"/>
      <c r="B7" s="463"/>
      <c r="C7" s="477"/>
      <c r="D7" s="192" t="s">
        <v>1</v>
      </c>
      <c r="E7" s="192" t="s">
        <v>21</v>
      </c>
      <c r="F7" s="192" t="s">
        <v>17</v>
      </c>
      <c r="G7" s="192" t="s">
        <v>22</v>
      </c>
      <c r="H7" s="192" t="s">
        <v>2</v>
      </c>
      <c r="I7" s="192" t="s">
        <v>3</v>
      </c>
      <c r="J7" s="425"/>
      <c r="K7" s="463"/>
      <c r="L7" s="176"/>
      <c r="M7" s="192" t="s">
        <v>1</v>
      </c>
      <c r="N7" s="192" t="s">
        <v>21</v>
      </c>
      <c r="O7" s="192" t="s">
        <v>17</v>
      </c>
      <c r="P7" s="192" t="s">
        <v>22</v>
      </c>
      <c r="Q7" s="192" t="s">
        <v>2</v>
      </c>
      <c r="R7" s="192" t="s">
        <v>3</v>
      </c>
      <c r="S7" s="195"/>
      <c r="T7" s="192" t="s">
        <v>1</v>
      </c>
      <c r="U7" s="192" t="s">
        <v>206</v>
      </c>
      <c r="V7" s="199" t="s">
        <v>207</v>
      </c>
      <c r="W7" s="199" t="s">
        <v>22</v>
      </c>
      <c r="X7" s="199" t="s">
        <v>2</v>
      </c>
      <c r="Y7" s="192" t="s">
        <v>3</v>
      </c>
      <c r="Z7" s="176"/>
      <c r="AA7" s="192" t="s">
        <v>1</v>
      </c>
      <c r="AB7" s="192" t="s">
        <v>21</v>
      </c>
      <c r="AC7" s="192" t="s">
        <v>17</v>
      </c>
      <c r="AD7" s="199" t="s">
        <v>421</v>
      </c>
      <c r="AE7" s="199" t="s">
        <v>2</v>
      </c>
      <c r="AF7" s="195" t="s">
        <v>3</v>
      </c>
      <c r="AG7" s="425"/>
      <c r="AH7" s="463"/>
    </row>
    <row r="8" spans="1:34" s="21" customFormat="1" ht="22.5" customHeight="1">
      <c r="A8" s="383" t="s">
        <v>425</v>
      </c>
      <c r="B8" s="351" t="s">
        <v>35</v>
      </c>
      <c r="C8" s="653">
        <v>558</v>
      </c>
      <c r="D8" s="654">
        <v>310</v>
      </c>
      <c r="E8" s="654">
        <v>216</v>
      </c>
      <c r="F8" s="654">
        <v>12</v>
      </c>
      <c r="G8" s="654">
        <v>7</v>
      </c>
      <c r="H8" s="654">
        <v>9</v>
      </c>
      <c r="I8" s="662">
        <v>4</v>
      </c>
      <c r="J8" s="383" t="s">
        <v>425</v>
      </c>
      <c r="K8" s="351" t="s">
        <v>134</v>
      </c>
      <c r="L8" s="653">
        <v>382</v>
      </c>
      <c r="M8" s="654">
        <v>254</v>
      </c>
      <c r="N8" s="654">
        <v>121</v>
      </c>
      <c r="O8" s="654">
        <v>0</v>
      </c>
      <c r="P8" s="654">
        <v>1</v>
      </c>
      <c r="Q8" s="654">
        <v>5</v>
      </c>
      <c r="R8" s="654">
        <v>1</v>
      </c>
      <c r="S8" s="654">
        <v>143</v>
      </c>
      <c r="T8" s="654">
        <v>38</v>
      </c>
      <c r="U8" s="662">
        <v>84</v>
      </c>
      <c r="V8" s="663">
        <v>10</v>
      </c>
      <c r="W8" s="664">
        <v>4</v>
      </c>
      <c r="X8" s="664">
        <v>4</v>
      </c>
      <c r="Y8" s="664">
        <v>3</v>
      </c>
      <c r="Z8" s="664">
        <v>33</v>
      </c>
      <c r="AA8" s="664">
        <v>18</v>
      </c>
      <c r="AB8" s="664">
        <v>11</v>
      </c>
      <c r="AC8" s="664">
        <v>2</v>
      </c>
      <c r="AD8" s="664">
        <v>2</v>
      </c>
      <c r="AE8" s="664">
        <v>0</v>
      </c>
      <c r="AF8" s="665" t="s">
        <v>436</v>
      </c>
      <c r="AG8" s="383" t="s">
        <v>425</v>
      </c>
      <c r="AH8" s="386" t="s">
        <v>23</v>
      </c>
    </row>
    <row r="9" spans="1:34" s="21" customFormat="1" ht="22.5" customHeight="1">
      <c r="A9" s="349"/>
      <c r="B9" s="201" t="s">
        <v>4</v>
      </c>
      <c r="C9" s="657">
        <v>296651</v>
      </c>
      <c r="D9" s="66">
        <v>226821</v>
      </c>
      <c r="E9" s="66">
        <v>54255</v>
      </c>
      <c r="F9" s="66">
        <v>248</v>
      </c>
      <c r="G9" s="66">
        <v>14274</v>
      </c>
      <c r="H9" s="66">
        <v>965</v>
      </c>
      <c r="I9" s="202">
        <v>88</v>
      </c>
      <c r="J9" s="349"/>
      <c r="K9" s="201" t="s">
        <v>4</v>
      </c>
      <c r="L9" s="657">
        <v>253343</v>
      </c>
      <c r="M9" s="66">
        <v>213781</v>
      </c>
      <c r="N9" s="66">
        <v>28804</v>
      </c>
      <c r="O9" s="66">
        <v>0</v>
      </c>
      <c r="P9" s="66">
        <v>9947</v>
      </c>
      <c r="Q9" s="66">
        <v>789</v>
      </c>
      <c r="R9" s="66">
        <v>22</v>
      </c>
      <c r="S9" s="66">
        <v>34890</v>
      </c>
      <c r="T9" s="66">
        <v>7859</v>
      </c>
      <c r="U9" s="202">
        <v>23728</v>
      </c>
      <c r="V9" s="206">
        <v>78</v>
      </c>
      <c r="W9" s="148">
        <v>2983</v>
      </c>
      <c r="X9" s="148">
        <v>176</v>
      </c>
      <c r="Y9" s="148">
        <v>66</v>
      </c>
      <c r="Z9" s="148">
        <v>8418</v>
      </c>
      <c r="AA9" s="148">
        <v>5181</v>
      </c>
      <c r="AB9" s="148">
        <v>1723</v>
      </c>
      <c r="AC9" s="148">
        <v>170</v>
      </c>
      <c r="AD9" s="148">
        <v>1344</v>
      </c>
      <c r="AE9" s="148">
        <v>0</v>
      </c>
      <c r="AF9" s="666" t="s">
        <v>436</v>
      </c>
      <c r="AG9" s="349"/>
      <c r="AH9" s="208" t="s">
        <v>24</v>
      </c>
    </row>
    <row r="10" spans="1:34" s="19" customFormat="1" ht="22.5" customHeight="1">
      <c r="A10" s="349" t="s">
        <v>426</v>
      </c>
      <c r="B10" s="201" t="s">
        <v>35</v>
      </c>
      <c r="C10" s="203" t="s">
        <v>431</v>
      </c>
      <c r="D10" s="200" t="s">
        <v>431</v>
      </c>
      <c r="E10" s="200" t="s">
        <v>431</v>
      </c>
      <c r="F10" s="200" t="s">
        <v>431</v>
      </c>
      <c r="G10" s="200" t="s">
        <v>431</v>
      </c>
      <c r="H10" s="200" t="s">
        <v>431</v>
      </c>
      <c r="I10" s="204" t="s">
        <v>431</v>
      </c>
      <c r="J10" s="349" t="s">
        <v>426</v>
      </c>
      <c r="K10" s="201" t="s">
        <v>134</v>
      </c>
      <c r="L10" s="203" t="s">
        <v>431</v>
      </c>
      <c r="M10" s="200" t="s">
        <v>431</v>
      </c>
      <c r="N10" s="200" t="s">
        <v>431</v>
      </c>
      <c r="O10" s="200" t="s">
        <v>431</v>
      </c>
      <c r="P10" s="200" t="s">
        <v>431</v>
      </c>
      <c r="Q10" s="200" t="s">
        <v>431</v>
      </c>
      <c r="R10" s="200" t="s">
        <v>431</v>
      </c>
      <c r="S10" s="200" t="s">
        <v>431</v>
      </c>
      <c r="T10" s="200" t="s">
        <v>431</v>
      </c>
      <c r="U10" s="204" t="s">
        <v>431</v>
      </c>
      <c r="V10" s="203" t="s">
        <v>431</v>
      </c>
      <c r="W10" s="207" t="s">
        <v>431</v>
      </c>
      <c r="X10" s="207" t="s">
        <v>431</v>
      </c>
      <c r="Y10" s="207" t="s">
        <v>431</v>
      </c>
      <c r="Z10" s="207" t="s">
        <v>431</v>
      </c>
      <c r="AA10" s="207" t="s">
        <v>431</v>
      </c>
      <c r="AB10" s="207" t="s">
        <v>431</v>
      </c>
      <c r="AC10" s="207" t="s">
        <v>431</v>
      </c>
      <c r="AD10" s="207" t="s">
        <v>431</v>
      </c>
      <c r="AE10" s="207" t="s">
        <v>431</v>
      </c>
      <c r="AF10" s="667" t="s">
        <v>431</v>
      </c>
      <c r="AG10" s="349" t="s">
        <v>426</v>
      </c>
      <c r="AH10" s="208" t="s">
        <v>23</v>
      </c>
    </row>
    <row r="11" spans="1:34" s="21" customFormat="1" ht="22.5" customHeight="1">
      <c r="A11" s="349"/>
      <c r="B11" s="201" t="s">
        <v>4</v>
      </c>
      <c r="C11" s="203" t="s">
        <v>431</v>
      </c>
      <c r="D11" s="200" t="s">
        <v>431</v>
      </c>
      <c r="E11" s="200" t="s">
        <v>431</v>
      </c>
      <c r="F11" s="200" t="s">
        <v>431</v>
      </c>
      <c r="G11" s="200" t="s">
        <v>431</v>
      </c>
      <c r="H11" s="200" t="s">
        <v>431</v>
      </c>
      <c r="I11" s="204" t="s">
        <v>431</v>
      </c>
      <c r="J11" s="349"/>
      <c r="K11" s="201" t="s">
        <v>4</v>
      </c>
      <c r="L11" s="203" t="s">
        <v>431</v>
      </c>
      <c r="M11" s="200" t="s">
        <v>431</v>
      </c>
      <c r="N11" s="200" t="s">
        <v>431</v>
      </c>
      <c r="O11" s="200" t="s">
        <v>431</v>
      </c>
      <c r="P11" s="200" t="s">
        <v>431</v>
      </c>
      <c r="Q11" s="200" t="s">
        <v>431</v>
      </c>
      <c r="R11" s="200" t="s">
        <v>431</v>
      </c>
      <c r="S11" s="200" t="s">
        <v>431</v>
      </c>
      <c r="T11" s="200" t="s">
        <v>431</v>
      </c>
      <c r="U11" s="204" t="s">
        <v>431</v>
      </c>
      <c r="V11" s="203" t="s">
        <v>431</v>
      </c>
      <c r="W11" s="207" t="s">
        <v>431</v>
      </c>
      <c r="X11" s="207" t="s">
        <v>431</v>
      </c>
      <c r="Y11" s="207" t="s">
        <v>431</v>
      </c>
      <c r="Z11" s="207" t="s">
        <v>431</v>
      </c>
      <c r="AA11" s="207" t="s">
        <v>431</v>
      </c>
      <c r="AB11" s="207" t="s">
        <v>431</v>
      </c>
      <c r="AC11" s="207" t="s">
        <v>431</v>
      </c>
      <c r="AD11" s="207" t="s">
        <v>431</v>
      </c>
      <c r="AE11" s="207" t="s">
        <v>431</v>
      </c>
      <c r="AF11" s="667" t="s">
        <v>431</v>
      </c>
      <c r="AG11" s="349"/>
      <c r="AH11" s="208" t="s">
        <v>24</v>
      </c>
    </row>
    <row r="12" spans="1:34" s="19" customFormat="1" ht="22.5" customHeight="1">
      <c r="A12" s="377" t="s">
        <v>427</v>
      </c>
      <c r="B12" s="201" t="s">
        <v>134</v>
      </c>
      <c r="C12" s="657">
        <v>630</v>
      </c>
      <c r="D12" s="66">
        <v>326</v>
      </c>
      <c r="E12" s="66">
        <v>270</v>
      </c>
      <c r="F12" s="66">
        <v>8</v>
      </c>
      <c r="G12" s="66">
        <v>8</v>
      </c>
      <c r="H12" s="66">
        <v>15</v>
      </c>
      <c r="I12" s="202">
        <v>3</v>
      </c>
      <c r="J12" s="378" t="s">
        <v>424</v>
      </c>
      <c r="K12" s="205" t="s">
        <v>134</v>
      </c>
      <c r="L12" s="657">
        <v>406</v>
      </c>
      <c r="M12" s="66">
        <v>247</v>
      </c>
      <c r="N12" s="66">
        <v>150</v>
      </c>
      <c r="O12" s="66">
        <v>0</v>
      </c>
      <c r="P12" s="66">
        <v>2</v>
      </c>
      <c r="Q12" s="66">
        <v>6</v>
      </c>
      <c r="R12" s="66">
        <v>1</v>
      </c>
      <c r="S12" s="66">
        <v>144</v>
      </c>
      <c r="T12" s="66">
        <v>27</v>
      </c>
      <c r="U12" s="202">
        <v>104</v>
      </c>
      <c r="V12" s="326">
        <v>3</v>
      </c>
      <c r="W12" s="327">
        <v>1</v>
      </c>
      <c r="X12" s="327">
        <v>7</v>
      </c>
      <c r="Y12" s="327">
        <v>2</v>
      </c>
      <c r="Z12" s="327">
        <v>80</v>
      </c>
      <c r="AA12" s="327">
        <v>52</v>
      </c>
      <c r="AB12" s="327">
        <v>16</v>
      </c>
      <c r="AC12" s="327">
        <v>5</v>
      </c>
      <c r="AD12" s="327">
        <v>5</v>
      </c>
      <c r="AE12" s="327">
        <v>2</v>
      </c>
      <c r="AF12" s="668" t="s">
        <v>436</v>
      </c>
      <c r="AG12" s="377" t="s">
        <v>424</v>
      </c>
      <c r="AH12" s="209" t="s">
        <v>23</v>
      </c>
    </row>
    <row r="13" spans="1:34" s="21" customFormat="1" ht="22.5" customHeight="1">
      <c r="A13" s="377"/>
      <c r="B13" s="201" t="s">
        <v>4</v>
      </c>
      <c r="C13" s="657">
        <v>522830</v>
      </c>
      <c r="D13" s="66">
        <v>399026</v>
      </c>
      <c r="E13" s="66">
        <v>107669</v>
      </c>
      <c r="F13" s="66">
        <v>336</v>
      </c>
      <c r="G13" s="66">
        <v>14578</v>
      </c>
      <c r="H13" s="66">
        <v>1204</v>
      </c>
      <c r="I13" s="202">
        <v>17</v>
      </c>
      <c r="J13" s="378"/>
      <c r="K13" s="205" t="s">
        <v>4</v>
      </c>
      <c r="L13" s="657">
        <v>436437</v>
      </c>
      <c r="M13" s="66">
        <v>362271</v>
      </c>
      <c r="N13" s="66">
        <v>59716</v>
      </c>
      <c r="O13" s="66">
        <v>0</v>
      </c>
      <c r="P13" s="66">
        <v>13552</v>
      </c>
      <c r="Q13" s="66">
        <v>894</v>
      </c>
      <c r="R13" s="66">
        <v>3</v>
      </c>
      <c r="S13" s="66">
        <v>51585</v>
      </c>
      <c r="T13" s="66">
        <v>7353</v>
      </c>
      <c r="U13" s="202">
        <v>43995</v>
      </c>
      <c r="V13" s="326">
        <v>30</v>
      </c>
      <c r="W13" s="327">
        <v>44</v>
      </c>
      <c r="X13" s="327">
        <v>149</v>
      </c>
      <c r="Y13" s="327">
        <v>13</v>
      </c>
      <c r="Z13" s="327">
        <v>34808</v>
      </c>
      <c r="AA13" s="327">
        <v>29402</v>
      </c>
      <c r="AB13" s="327">
        <v>3958</v>
      </c>
      <c r="AC13" s="327">
        <v>306</v>
      </c>
      <c r="AD13" s="327">
        <v>982</v>
      </c>
      <c r="AE13" s="327">
        <v>160</v>
      </c>
      <c r="AF13" s="668" t="s">
        <v>436</v>
      </c>
      <c r="AG13" s="377"/>
      <c r="AH13" s="209" t="s">
        <v>24</v>
      </c>
    </row>
    <row r="14" spans="1:34" s="22" customFormat="1" ht="27.75" customHeight="1">
      <c r="A14" s="456" t="s">
        <v>648</v>
      </c>
      <c r="B14" s="201" t="s">
        <v>649</v>
      </c>
      <c r="C14" s="657">
        <v>582</v>
      </c>
      <c r="D14" s="66">
        <v>279</v>
      </c>
      <c r="E14" s="66">
        <v>268</v>
      </c>
      <c r="F14" s="66">
        <v>9</v>
      </c>
      <c r="G14" s="66">
        <v>3</v>
      </c>
      <c r="H14" s="66">
        <v>22</v>
      </c>
      <c r="I14" s="202">
        <v>1</v>
      </c>
      <c r="J14" s="469" t="s">
        <v>648</v>
      </c>
      <c r="K14" s="205" t="s">
        <v>649</v>
      </c>
      <c r="L14" s="657">
        <v>399</v>
      </c>
      <c r="M14" s="66">
        <v>218</v>
      </c>
      <c r="N14" s="66">
        <v>159</v>
      </c>
      <c r="O14" s="66">
        <v>0</v>
      </c>
      <c r="P14" s="66">
        <v>1</v>
      </c>
      <c r="Q14" s="66">
        <v>21</v>
      </c>
      <c r="R14" s="66">
        <v>0</v>
      </c>
      <c r="S14" s="66">
        <v>130</v>
      </c>
      <c r="T14" s="66">
        <v>29</v>
      </c>
      <c r="U14" s="202">
        <v>92</v>
      </c>
      <c r="V14" s="326">
        <v>7</v>
      </c>
      <c r="W14" s="327">
        <v>1</v>
      </c>
      <c r="X14" s="327">
        <v>0</v>
      </c>
      <c r="Y14" s="327">
        <v>1</v>
      </c>
      <c r="Z14" s="327">
        <v>53</v>
      </c>
      <c r="AA14" s="327">
        <v>32</v>
      </c>
      <c r="AB14" s="327">
        <v>17</v>
      </c>
      <c r="AC14" s="327">
        <v>2</v>
      </c>
      <c r="AD14" s="327">
        <v>1</v>
      </c>
      <c r="AE14" s="327">
        <v>1</v>
      </c>
      <c r="AF14" s="668" t="s">
        <v>436</v>
      </c>
      <c r="AG14" s="456" t="s">
        <v>648</v>
      </c>
      <c r="AH14" s="209" t="s">
        <v>23</v>
      </c>
    </row>
    <row r="15" spans="1:34" s="23" customFormat="1" ht="27.75" customHeight="1">
      <c r="A15" s="456"/>
      <c r="B15" s="201" t="s">
        <v>650</v>
      </c>
      <c r="C15" s="657">
        <v>290305</v>
      </c>
      <c r="D15" s="66">
        <v>171436</v>
      </c>
      <c r="E15" s="66">
        <v>101656</v>
      </c>
      <c r="F15" s="66">
        <v>495</v>
      </c>
      <c r="G15" s="66">
        <v>13725</v>
      </c>
      <c r="H15" s="66">
        <v>2990</v>
      </c>
      <c r="I15" s="202">
        <v>2</v>
      </c>
      <c r="J15" s="469"/>
      <c r="K15" s="205" t="s">
        <v>650</v>
      </c>
      <c r="L15" s="657">
        <v>185829</v>
      </c>
      <c r="M15" s="66">
        <v>138277</v>
      </c>
      <c r="N15" s="66">
        <v>39234</v>
      </c>
      <c r="O15" s="66">
        <v>0</v>
      </c>
      <c r="P15" s="66">
        <v>5424</v>
      </c>
      <c r="Q15" s="66">
        <v>2894</v>
      </c>
      <c r="R15" s="66">
        <v>0</v>
      </c>
      <c r="S15" s="66">
        <v>77018</v>
      </c>
      <c r="T15" s="66">
        <v>14071</v>
      </c>
      <c r="U15" s="202">
        <v>54540</v>
      </c>
      <c r="V15" s="326">
        <v>220</v>
      </c>
      <c r="W15" s="327">
        <v>8184</v>
      </c>
      <c r="X15" s="327">
        <v>0</v>
      </c>
      <c r="Y15" s="327">
        <v>2</v>
      </c>
      <c r="Z15" s="327">
        <v>27459</v>
      </c>
      <c r="AA15" s="327">
        <v>19089</v>
      </c>
      <c r="AB15" s="327">
        <v>7882</v>
      </c>
      <c r="AC15" s="327">
        <v>275</v>
      </c>
      <c r="AD15" s="327">
        <v>117</v>
      </c>
      <c r="AE15" s="327">
        <v>95</v>
      </c>
      <c r="AF15" s="668" t="s">
        <v>436</v>
      </c>
      <c r="AG15" s="456"/>
      <c r="AH15" s="209" t="s">
        <v>24</v>
      </c>
    </row>
    <row r="16" spans="1:34" s="23" customFormat="1" ht="27.75" customHeight="1">
      <c r="A16" s="453" t="s">
        <v>657</v>
      </c>
      <c r="B16" s="347" t="s">
        <v>649</v>
      </c>
      <c r="C16" s="657">
        <f t="shared" ref="C16:I17" si="0">SUM(C18,C20,C22,C24,C26,C28,C30)</f>
        <v>466</v>
      </c>
      <c r="D16" s="66">
        <f t="shared" si="0"/>
        <v>248</v>
      </c>
      <c r="E16" s="66">
        <f t="shared" si="0"/>
        <v>194</v>
      </c>
      <c r="F16" s="66">
        <f t="shared" si="0"/>
        <v>7</v>
      </c>
      <c r="G16" s="66">
        <f t="shared" si="0"/>
        <v>2</v>
      </c>
      <c r="H16" s="66">
        <f t="shared" si="0"/>
        <v>11</v>
      </c>
      <c r="I16" s="202">
        <f t="shared" si="0"/>
        <v>4</v>
      </c>
      <c r="J16" s="454" t="s">
        <v>657</v>
      </c>
      <c r="K16" s="348" t="s">
        <v>649</v>
      </c>
      <c r="L16" s="657">
        <f t="shared" ref="L16:AF17" si="1">SUM(L18,L20,L22,L24,L26,L28,L30)</f>
        <v>317</v>
      </c>
      <c r="M16" s="66">
        <f t="shared" si="1"/>
        <v>188</v>
      </c>
      <c r="N16" s="66">
        <f t="shared" si="1"/>
        <v>117</v>
      </c>
      <c r="O16" s="66">
        <f t="shared" si="1"/>
        <v>0</v>
      </c>
      <c r="P16" s="66">
        <f t="shared" si="1"/>
        <v>1</v>
      </c>
      <c r="Q16" s="66">
        <f t="shared" si="1"/>
        <v>9</v>
      </c>
      <c r="R16" s="66">
        <f t="shared" si="1"/>
        <v>2</v>
      </c>
      <c r="S16" s="66">
        <f t="shared" si="1"/>
        <v>108</v>
      </c>
      <c r="T16" s="66">
        <f t="shared" si="1"/>
        <v>37</v>
      </c>
      <c r="U16" s="66">
        <f t="shared" si="1"/>
        <v>64</v>
      </c>
      <c r="V16" s="66">
        <f t="shared" si="1"/>
        <v>4</v>
      </c>
      <c r="W16" s="66">
        <f t="shared" si="1"/>
        <v>1</v>
      </c>
      <c r="X16" s="66">
        <f t="shared" si="1"/>
        <v>0</v>
      </c>
      <c r="Y16" s="66">
        <f t="shared" si="1"/>
        <v>2</v>
      </c>
      <c r="Z16" s="66">
        <f t="shared" si="1"/>
        <v>41</v>
      </c>
      <c r="AA16" s="66">
        <f t="shared" si="1"/>
        <v>23</v>
      </c>
      <c r="AB16" s="66">
        <f t="shared" si="1"/>
        <v>13</v>
      </c>
      <c r="AC16" s="66">
        <f t="shared" si="1"/>
        <v>3</v>
      </c>
      <c r="AD16" s="66">
        <f t="shared" si="1"/>
        <v>0</v>
      </c>
      <c r="AE16" s="66">
        <f t="shared" si="1"/>
        <v>2</v>
      </c>
      <c r="AF16" s="202">
        <f t="shared" si="1"/>
        <v>0</v>
      </c>
      <c r="AG16" s="453" t="s">
        <v>657</v>
      </c>
      <c r="AH16" s="209" t="s">
        <v>23</v>
      </c>
    </row>
    <row r="17" spans="1:34" s="23" customFormat="1" ht="27.75" customHeight="1">
      <c r="A17" s="453"/>
      <c r="B17" s="347" t="s">
        <v>650</v>
      </c>
      <c r="C17" s="657">
        <f t="shared" si="0"/>
        <v>618422.19929999998</v>
      </c>
      <c r="D17" s="66">
        <f t="shared" si="0"/>
        <v>374899.03530000005</v>
      </c>
      <c r="E17" s="66">
        <f t="shared" si="0"/>
        <v>240476.73200000002</v>
      </c>
      <c r="F17" s="66">
        <f t="shared" si="0"/>
        <v>773.98</v>
      </c>
      <c r="G17" s="66">
        <f t="shared" si="0"/>
        <v>1074.52</v>
      </c>
      <c r="H17" s="66">
        <f t="shared" si="0"/>
        <v>1145.732</v>
      </c>
      <c r="I17" s="202">
        <f t="shared" si="0"/>
        <v>52.2</v>
      </c>
      <c r="J17" s="454"/>
      <c r="K17" s="348" t="s">
        <v>650</v>
      </c>
      <c r="L17" s="657">
        <f t="shared" si="1"/>
        <v>381957.25049999997</v>
      </c>
      <c r="M17" s="66">
        <f t="shared" si="1"/>
        <v>325695.25249999994</v>
      </c>
      <c r="N17" s="66">
        <f t="shared" si="1"/>
        <v>54090.218000000001</v>
      </c>
      <c r="O17" s="66">
        <f t="shared" si="1"/>
        <v>0</v>
      </c>
      <c r="P17" s="66">
        <f t="shared" si="1"/>
        <v>1074.52</v>
      </c>
      <c r="Q17" s="66">
        <f t="shared" si="1"/>
        <v>1061.26</v>
      </c>
      <c r="R17" s="66">
        <f t="shared" si="1"/>
        <v>36</v>
      </c>
      <c r="S17" s="66">
        <f t="shared" si="1"/>
        <v>180350.96400000004</v>
      </c>
      <c r="T17" s="66">
        <f t="shared" si="1"/>
        <v>7880.65</v>
      </c>
      <c r="U17" s="66">
        <f t="shared" si="1"/>
        <v>171926.46400000001</v>
      </c>
      <c r="V17" s="66">
        <f t="shared" si="1"/>
        <v>527.65</v>
      </c>
      <c r="W17" s="66">
        <f t="shared" si="1"/>
        <v>0</v>
      </c>
      <c r="X17" s="66">
        <f t="shared" si="1"/>
        <v>0</v>
      </c>
      <c r="Y17" s="66">
        <f t="shared" si="1"/>
        <v>16.2</v>
      </c>
      <c r="Z17" s="66">
        <f t="shared" si="1"/>
        <v>56113.984799999998</v>
      </c>
      <c r="AA17" s="66">
        <f t="shared" si="1"/>
        <v>41323.132799999999</v>
      </c>
      <c r="AB17" s="66">
        <f t="shared" si="1"/>
        <v>14460.050000000001</v>
      </c>
      <c r="AC17" s="66">
        <f t="shared" si="1"/>
        <v>246.33</v>
      </c>
      <c r="AD17" s="66">
        <f t="shared" si="1"/>
        <v>0</v>
      </c>
      <c r="AE17" s="66">
        <f t="shared" si="1"/>
        <v>84.471999999999994</v>
      </c>
      <c r="AF17" s="202">
        <f t="shared" si="1"/>
        <v>0</v>
      </c>
      <c r="AG17" s="453"/>
      <c r="AH17" s="209" t="s">
        <v>24</v>
      </c>
    </row>
    <row r="18" spans="1:34" s="19" customFormat="1" ht="24.75" customHeight="1">
      <c r="A18" s="456" t="s">
        <v>135</v>
      </c>
      <c r="B18" s="201" t="s">
        <v>134</v>
      </c>
      <c r="C18" s="657">
        <v>152</v>
      </c>
      <c r="D18" s="66">
        <v>105</v>
      </c>
      <c r="E18" s="66">
        <v>32</v>
      </c>
      <c r="F18" s="66">
        <v>5</v>
      </c>
      <c r="G18" s="66">
        <v>0</v>
      </c>
      <c r="H18" s="66">
        <v>9</v>
      </c>
      <c r="I18" s="202">
        <v>1</v>
      </c>
      <c r="J18" s="469" t="s">
        <v>135</v>
      </c>
      <c r="K18" s="205" t="s">
        <v>134</v>
      </c>
      <c r="L18" s="657">
        <v>128</v>
      </c>
      <c r="M18" s="66">
        <v>93</v>
      </c>
      <c r="N18" s="66">
        <v>27</v>
      </c>
      <c r="O18" s="66">
        <v>0</v>
      </c>
      <c r="P18" s="66">
        <v>0</v>
      </c>
      <c r="Q18" s="66">
        <v>8</v>
      </c>
      <c r="R18" s="66">
        <v>0</v>
      </c>
      <c r="S18" s="66">
        <v>18</v>
      </c>
      <c r="T18" s="66">
        <v>8</v>
      </c>
      <c r="U18" s="66">
        <v>5</v>
      </c>
      <c r="V18" s="66">
        <v>4</v>
      </c>
      <c r="W18" s="66">
        <v>0</v>
      </c>
      <c r="X18" s="66">
        <v>0</v>
      </c>
      <c r="Y18" s="66">
        <v>1</v>
      </c>
      <c r="Z18" s="66">
        <v>6</v>
      </c>
      <c r="AA18" s="66">
        <v>4</v>
      </c>
      <c r="AB18" s="66">
        <v>0</v>
      </c>
      <c r="AC18" s="66">
        <v>1</v>
      </c>
      <c r="AD18" s="66">
        <v>0</v>
      </c>
      <c r="AE18" s="66">
        <v>1</v>
      </c>
      <c r="AF18" s="202">
        <v>0</v>
      </c>
      <c r="AG18" s="470" t="s">
        <v>404</v>
      </c>
      <c r="AH18" s="209" t="s">
        <v>23</v>
      </c>
    </row>
    <row r="19" spans="1:34" s="21" customFormat="1" ht="24.75" customHeight="1">
      <c r="A19" s="456"/>
      <c r="B19" s="201" t="s">
        <v>4</v>
      </c>
      <c r="C19" s="657">
        <v>207571.92569999999</v>
      </c>
      <c r="D19" s="66">
        <v>203565.33869999999</v>
      </c>
      <c r="E19" s="66">
        <v>2351.2049999999999</v>
      </c>
      <c r="F19" s="66">
        <v>527.65</v>
      </c>
      <c r="G19" s="66">
        <v>0</v>
      </c>
      <c r="H19" s="66">
        <v>1127.732</v>
      </c>
      <c r="I19" s="202">
        <v>0</v>
      </c>
      <c r="J19" s="469"/>
      <c r="K19" s="205" t="s">
        <v>4</v>
      </c>
      <c r="L19" s="657">
        <v>205486.1237</v>
      </c>
      <c r="M19" s="66">
        <v>202159.05869999999</v>
      </c>
      <c r="N19" s="66">
        <v>2283.8049999999998</v>
      </c>
      <c r="O19" s="66">
        <v>0</v>
      </c>
      <c r="P19" s="66">
        <v>0</v>
      </c>
      <c r="Q19" s="66">
        <v>1043.26</v>
      </c>
      <c r="R19" s="66">
        <v>0</v>
      </c>
      <c r="S19" s="66">
        <v>1420.34</v>
      </c>
      <c r="T19" s="66">
        <v>825.29</v>
      </c>
      <c r="U19" s="66">
        <v>67.400000000000006</v>
      </c>
      <c r="V19" s="66">
        <v>527.65</v>
      </c>
      <c r="W19" s="66">
        <v>0</v>
      </c>
      <c r="X19" s="66">
        <v>0</v>
      </c>
      <c r="Y19" s="66">
        <v>0</v>
      </c>
      <c r="Z19" s="66">
        <v>665.46199999999999</v>
      </c>
      <c r="AA19" s="66">
        <v>580.99</v>
      </c>
      <c r="AB19" s="66">
        <v>0</v>
      </c>
      <c r="AC19" s="66">
        <v>0</v>
      </c>
      <c r="AD19" s="66">
        <v>0</v>
      </c>
      <c r="AE19" s="66">
        <v>84.471999999999994</v>
      </c>
      <c r="AF19" s="202">
        <v>0</v>
      </c>
      <c r="AG19" s="470"/>
      <c r="AH19" s="209" t="s">
        <v>24</v>
      </c>
    </row>
    <row r="20" spans="1:34" s="19" customFormat="1" ht="24.75" customHeight="1">
      <c r="A20" s="456" t="s">
        <v>136</v>
      </c>
      <c r="B20" s="201" t="s">
        <v>134</v>
      </c>
      <c r="C20" s="657">
        <v>196</v>
      </c>
      <c r="D20" s="66">
        <v>89</v>
      </c>
      <c r="E20" s="66">
        <v>102</v>
      </c>
      <c r="F20" s="66">
        <v>2</v>
      </c>
      <c r="G20" s="66">
        <v>0</v>
      </c>
      <c r="H20" s="66">
        <v>2</v>
      </c>
      <c r="I20" s="202">
        <v>1</v>
      </c>
      <c r="J20" s="469" t="s">
        <v>136</v>
      </c>
      <c r="K20" s="205" t="s">
        <v>134</v>
      </c>
      <c r="L20" s="657">
        <v>132</v>
      </c>
      <c r="M20" s="66">
        <v>58</v>
      </c>
      <c r="N20" s="66">
        <v>73</v>
      </c>
      <c r="O20" s="66">
        <v>0</v>
      </c>
      <c r="P20" s="66">
        <v>0</v>
      </c>
      <c r="Q20" s="66">
        <v>1</v>
      </c>
      <c r="R20" s="66">
        <v>0</v>
      </c>
      <c r="S20" s="66">
        <v>37</v>
      </c>
      <c r="T20" s="66">
        <v>17</v>
      </c>
      <c r="U20" s="66">
        <v>19</v>
      </c>
      <c r="V20" s="66">
        <v>0</v>
      </c>
      <c r="W20" s="66">
        <v>0</v>
      </c>
      <c r="X20" s="66">
        <v>0</v>
      </c>
      <c r="Y20" s="66">
        <v>1</v>
      </c>
      <c r="Z20" s="66">
        <v>27</v>
      </c>
      <c r="AA20" s="66">
        <v>14</v>
      </c>
      <c r="AB20" s="66">
        <v>10</v>
      </c>
      <c r="AC20" s="66">
        <v>2</v>
      </c>
      <c r="AD20" s="66">
        <v>0</v>
      </c>
      <c r="AE20" s="66">
        <v>1</v>
      </c>
      <c r="AF20" s="202">
        <v>0</v>
      </c>
      <c r="AG20" s="472" t="s">
        <v>5</v>
      </c>
      <c r="AH20" s="209" t="s">
        <v>23</v>
      </c>
    </row>
    <row r="21" spans="1:34" s="21" customFormat="1" ht="24.75" customHeight="1">
      <c r="A21" s="456"/>
      <c r="B21" s="201" t="s">
        <v>4</v>
      </c>
      <c r="C21" s="657">
        <v>105288.6633</v>
      </c>
      <c r="D21" s="66">
        <v>69108.420299999998</v>
      </c>
      <c r="E21" s="66">
        <v>35899.713000000003</v>
      </c>
      <c r="F21" s="66">
        <v>246.33</v>
      </c>
      <c r="G21" s="66">
        <v>0</v>
      </c>
      <c r="H21" s="66">
        <v>18</v>
      </c>
      <c r="I21" s="202">
        <v>16.2</v>
      </c>
      <c r="J21" s="469"/>
      <c r="K21" s="205" t="s">
        <v>4</v>
      </c>
      <c r="L21" s="657">
        <v>81319.073300000004</v>
      </c>
      <c r="M21" s="66">
        <v>51963.460299999999</v>
      </c>
      <c r="N21" s="66">
        <v>29337.613000000001</v>
      </c>
      <c r="O21" s="66">
        <v>0</v>
      </c>
      <c r="P21" s="66">
        <v>0</v>
      </c>
      <c r="Q21" s="66">
        <v>18</v>
      </c>
      <c r="R21" s="66">
        <v>0</v>
      </c>
      <c r="S21" s="66">
        <v>5143.26</v>
      </c>
      <c r="T21" s="66">
        <v>3216.56</v>
      </c>
      <c r="U21" s="66">
        <v>1910.5</v>
      </c>
      <c r="V21" s="66">
        <v>0</v>
      </c>
      <c r="W21" s="66">
        <v>0</v>
      </c>
      <c r="X21" s="66">
        <v>0</v>
      </c>
      <c r="Y21" s="66">
        <v>16.2</v>
      </c>
      <c r="Z21" s="66">
        <v>18826.330000000002</v>
      </c>
      <c r="AA21" s="66">
        <v>13928.4</v>
      </c>
      <c r="AB21" s="66">
        <v>4651.6000000000004</v>
      </c>
      <c r="AC21" s="66">
        <v>246.33</v>
      </c>
      <c r="AD21" s="66">
        <v>0</v>
      </c>
      <c r="AE21" s="66">
        <v>0</v>
      </c>
      <c r="AF21" s="202">
        <v>0</v>
      </c>
      <c r="AG21" s="472"/>
      <c r="AH21" s="209" t="s">
        <v>24</v>
      </c>
    </row>
    <row r="22" spans="1:34" s="19" customFormat="1" ht="24.75" customHeight="1">
      <c r="A22" s="456" t="s">
        <v>137</v>
      </c>
      <c r="B22" s="201" t="s">
        <v>134</v>
      </c>
      <c r="C22" s="657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202">
        <v>0</v>
      </c>
      <c r="J22" s="469" t="s">
        <v>137</v>
      </c>
      <c r="K22" s="205" t="s">
        <v>134</v>
      </c>
      <c r="L22" s="657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6">
        <v>0</v>
      </c>
      <c r="AF22" s="202">
        <v>0</v>
      </c>
      <c r="AG22" s="470" t="s">
        <v>138</v>
      </c>
      <c r="AH22" s="209" t="s">
        <v>23</v>
      </c>
    </row>
    <row r="23" spans="1:34" s="21" customFormat="1" ht="24.75" customHeight="1">
      <c r="A23" s="456"/>
      <c r="B23" s="201" t="s">
        <v>4</v>
      </c>
      <c r="C23" s="657">
        <v>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202">
        <v>0</v>
      </c>
      <c r="J23" s="469"/>
      <c r="K23" s="205" t="s">
        <v>4</v>
      </c>
      <c r="L23" s="657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6">
        <v>0</v>
      </c>
      <c r="AF23" s="202">
        <v>0</v>
      </c>
      <c r="AG23" s="470"/>
      <c r="AH23" s="209" t="s">
        <v>24</v>
      </c>
    </row>
    <row r="24" spans="1:34" s="19" customFormat="1" ht="24.75" customHeight="1">
      <c r="A24" s="456" t="s">
        <v>139</v>
      </c>
      <c r="B24" s="201" t="s">
        <v>134</v>
      </c>
      <c r="C24" s="657">
        <v>41</v>
      </c>
      <c r="D24" s="66">
        <v>5</v>
      </c>
      <c r="E24" s="66">
        <v>35</v>
      </c>
      <c r="F24" s="66">
        <v>0</v>
      </c>
      <c r="G24" s="66">
        <v>1</v>
      </c>
      <c r="H24" s="66">
        <v>0</v>
      </c>
      <c r="I24" s="202">
        <v>0</v>
      </c>
      <c r="J24" s="469" t="s">
        <v>139</v>
      </c>
      <c r="K24" s="205" t="s">
        <v>134</v>
      </c>
      <c r="L24" s="657">
        <v>5</v>
      </c>
      <c r="M24" s="66">
        <v>3</v>
      </c>
      <c r="N24" s="66">
        <v>2</v>
      </c>
      <c r="O24" s="66">
        <v>0</v>
      </c>
      <c r="P24" s="66">
        <v>0</v>
      </c>
      <c r="Q24" s="66">
        <v>0</v>
      </c>
      <c r="R24" s="66">
        <v>0</v>
      </c>
      <c r="S24" s="66">
        <v>36</v>
      </c>
      <c r="T24" s="66">
        <v>2</v>
      </c>
      <c r="U24" s="66">
        <v>33</v>
      </c>
      <c r="V24" s="66">
        <v>0</v>
      </c>
      <c r="W24" s="66">
        <v>1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6">
        <v>0</v>
      </c>
      <c r="AF24" s="202">
        <v>0</v>
      </c>
      <c r="AG24" s="470" t="s">
        <v>204</v>
      </c>
      <c r="AH24" s="209" t="s">
        <v>23</v>
      </c>
    </row>
    <row r="25" spans="1:34" s="21" customFormat="1" ht="24.75" customHeight="1">
      <c r="A25" s="456"/>
      <c r="B25" s="201" t="s">
        <v>4</v>
      </c>
      <c r="C25" s="657">
        <v>188302.38399999999</v>
      </c>
      <c r="D25" s="66">
        <v>1485.15</v>
      </c>
      <c r="E25" s="66">
        <v>186817.234</v>
      </c>
      <c r="F25" s="66">
        <v>0</v>
      </c>
      <c r="G25" s="66">
        <v>0</v>
      </c>
      <c r="H25" s="66">
        <v>0</v>
      </c>
      <c r="I25" s="202">
        <v>0</v>
      </c>
      <c r="J25" s="469"/>
      <c r="K25" s="205" t="s">
        <v>4</v>
      </c>
      <c r="L25" s="657">
        <v>18032.419999999998</v>
      </c>
      <c r="M25" s="66">
        <v>790.24</v>
      </c>
      <c r="N25" s="66">
        <v>17242.18</v>
      </c>
      <c r="O25" s="66">
        <v>0</v>
      </c>
      <c r="P25" s="66">
        <v>0</v>
      </c>
      <c r="Q25" s="66">
        <v>0</v>
      </c>
      <c r="R25" s="66">
        <v>0</v>
      </c>
      <c r="S25" s="66">
        <v>170269.96400000001</v>
      </c>
      <c r="T25" s="66">
        <v>694.91</v>
      </c>
      <c r="U25" s="66">
        <v>169575.054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6">
        <v>0</v>
      </c>
      <c r="AF25" s="202">
        <v>0</v>
      </c>
      <c r="AG25" s="470"/>
      <c r="AH25" s="209" t="s">
        <v>24</v>
      </c>
    </row>
    <row r="26" spans="1:34" s="19" customFormat="1" ht="24.75" customHeight="1">
      <c r="A26" s="456" t="s">
        <v>140</v>
      </c>
      <c r="B26" s="201" t="s">
        <v>134</v>
      </c>
      <c r="C26" s="657">
        <v>2</v>
      </c>
      <c r="D26" s="66">
        <v>1</v>
      </c>
      <c r="E26" s="66">
        <v>1</v>
      </c>
      <c r="F26" s="66">
        <v>0</v>
      </c>
      <c r="G26" s="66">
        <v>0</v>
      </c>
      <c r="H26" s="66">
        <v>0</v>
      </c>
      <c r="I26" s="202">
        <v>0</v>
      </c>
      <c r="J26" s="469" t="s">
        <v>140</v>
      </c>
      <c r="K26" s="205" t="s">
        <v>134</v>
      </c>
      <c r="L26" s="657">
        <v>1</v>
      </c>
      <c r="M26" s="66">
        <v>0</v>
      </c>
      <c r="N26" s="66">
        <v>1</v>
      </c>
      <c r="O26" s="66">
        <v>0</v>
      </c>
      <c r="P26" s="66">
        <v>0</v>
      </c>
      <c r="Q26" s="66">
        <v>0</v>
      </c>
      <c r="R26" s="66">
        <v>0</v>
      </c>
      <c r="S26" s="66">
        <v>1</v>
      </c>
      <c r="T26" s="66">
        <v>1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6">
        <v>0</v>
      </c>
      <c r="AF26" s="202">
        <v>0</v>
      </c>
      <c r="AG26" s="470" t="s">
        <v>6</v>
      </c>
      <c r="AH26" s="209" t="s">
        <v>23</v>
      </c>
    </row>
    <row r="27" spans="1:34" s="21" customFormat="1" ht="24.75" customHeight="1">
      <c r="A27" s="456"/>
      <c r="B27" s="201" t="s">
        <v>4</v>
      </c>
      <c r="C27" s="657">
        <v>1528.04</v>
      </c>
      <c r="D27" s="66">
        <v>897.14</v>
      </c>
      <c r="E27" s="66">
        <v>630.9</v>
      </c>
      <c r="F27" s="66">
        <v>0</v>
      </c>
      <c r="G27" s="66">
        <v>0</v>
      </c>
      <c r="H27" s="66">
        <v>0</v>
      </c>
      <c r="I27" s="202">
        <v>0</v>
      </c>
      <c r="J27" s="469"/>
      <c r="K27" s="205" t="s">
        <v>4</v>
      </c>
      <c r="L27" s="657">
        <v>630.9</v>
      </c>
      <c r="M27" s="66">
        <v>0</v>
      </c>
      <c r="N27" s="66">
        <v>630.9</v>
      </c>
      <c r="O27" s="66">
        <v>0</v>
      </c>
      <c r="P27" s="66">
        <v>0</v>
      </c>
      <c r="Q27" s="66">
        <v>0</v>
      </c>
      <c r="R27" s="66">
        <v>0</v>
      </c>
      <c r="S27" s="66">
        <v>897.14</v>
      </c>
      <c r="T27" s="66">
        <v>897.14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6">
        <v>0</v>
      </c>
      <c r="AF27" s="202">
        <v>0</v>
      </c>
      <c r="AG27" s="470"/>
      <c r="AH27" s="209" t="s">
        <v>24</v>
      </c>
    </row>
    <row r="28" spans="1:34" s="19" customFormat="1" ht="24.75" customHeight="1">
      <c r="A28" s="456" t="s">
        <v>141</v>
      </c>
      <c r="B28" s="201" t="s">
        <v>134</v>
      </c>
      <c r="C28" s="657">
        <v>22</v>
      </c>
      <c r="D28" s="66">
        <v>18</v>
      </c>
      <c r="E28" s="66">
        <v>3</v>
      </c>
      <c r="F28" s="66">
        <v>0</v>
      </c>
      <c r="G28" s="66">
        <v>1</v>
      </c>
      <c r="H28" s="66">
        <v>0</v>
      </c>
      <c r="I28" s="202">
        <v>0</v>
      </c>
      <c r="J28" s="469" t="s">
        <v>141</v>
      </c>
      <c r="K28" s="205" t="s">
        <v>134</v>
      </c>
      <c r="L28" s="657">
        <v>6</v>
      </c>
      <c r="M28" s="66">
        <v>5</v>
      </c>
      <c r="N28" s="66">
        <v>0</v>
      </c>
      <c r="O28" s="66">
        <v>0</v>
      </c>
      <c r="P28" s="66">
        <v>1</v>
      </c>
      <c r="Q28" s="66">
        <v>0</v>
      </c>
      <c r="R28" s="66">
        <v>0</v>
      </c>
      <c r="S28" s="66">
        <v>8</v>
      </c>
      <c r="T28" s="66">
        <v>8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8</v>
      </c>
      <c r="AA28" s="66">
        <v>5</v>
      </c>
      <c r="AB28" s="66">
        <v>3</v>
      </c>
      <c r="AC28" s="66">
        <v>0</v>
      </c>
      <c r="AD28" s="66">
        <v>0</v>
      </c>
      <c r="AE28" s="66">
        <v>0</v>
      </c>
      <c r="AF28" s="202">
        <v>0</v>
      </c>
      <c r="AG28" s="470" t="s">
        <v>205</v>
      </c>
      <c r="AH28" s="209" t="s">
        <v>23</v>
      </c>
    </row>
    <row r="29" spans="1:34" s="21" customFormat="1" ht="24.75" customHeight="1">
      <c r="A29" s="456"/>
      <c r="B29" s="201" t="s">
        <v>4</v>
      </c>
      <c r="C29" s="657">
        <v>44228.112800000003</v>
      </c>
      <c r="D29" s="66">
        <v>33345.142800000001</v>
      </c>
      <c r="E29" s="66">
        <v>9808.4500000000007</v>
      </c>
      <c r="F29" s="66">
        <v>0</v>
      </c>
      <c r="G29" s="66">
        <v>1074.52</v>
      </c>
      <c r="H29" s="66">
        <v>0</v>
      </c>
      <c r="I29" s="202">
        <v>0</v>
      </c>
      <c r="J29" s="469"/>
      <c r="K29" s="205" t="s">
        <v>4</v>
      </c>
      <c r="L29" s="657">
        <v>5704.82</v>
      </c>
      <c r="M29" s="66">
        <v>4630.3</v>
      </c>
      <c r="N29" s="66">
        <v>0</v>
      </c>
      <c r="O29" s="66">
        <v>0</v>
      </c>
      <c r="P29" s="66">
        <v>1074.52</v>
      </c>
      <c r="Q29" s="66">
        <v>0</v>
      </c>
      <c r="R29" s="66">
        <v>0</v>
      </c>
      <c r="S29" s="66">
        <v>1901.1</v>
      </c>
      <c r="T29" s="66">
        <v>1901.1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36622.192799999997</v>
      </c>
      <c r="AA29" s="66">
        <v>26813.7428</v>
      </c>
      <c r="AB29" s="66">
        <v>9808.4500000000007</v>
      </c>
      <c r="AC29" s="66">
        <v>0</v>
      </c>
      <c r="AD29" s="66">
        <v>0</v>
      </c>
      <c r="AE29" s="66">
        <v>0</v>
      </c>
      <c r="AF29" s="202">
        <v>0</v>
      </c>
      <c r="AG29" s="470"/>
      <c r="AH29" s="209" t="s">
        <v>24</v>
      </c>
    </row>
    <row r="30" spans="1:34" s="19" customFormat="1" ht="24.75" customHeight="1">
      <c r="A30" s="456" t="s">
        <v>142</v>
      </c>
      <c r="B30" s="201" t="s">
        <v>134</v>
      </c>
      <c r="C30" s="657">
        <v>53</v>
      </c>
      <c r="D30" s="66">
        <v>30</v>
      </c>
      <c r="E30" s="66">
        <v>21</v>
      </c>
      <c r="F30" s="66">
        <v>0</v>
      </c>
      <c r="G30" s="66">
        <v>0</v>
      </c>
      <c r="H30" s="66">
        <v>0</v>
      </c>
      <c r="I30" s="202">
        <v>2</v>
      </c>
      <c r="J30" s="469" t="s">
        <v>142</v>
      </c>
      <c r="K30" s="205" t="s">
        <v>134</v>
      </c>
      <c r="L30" s="657">
        <v>45</v>
      </c>
      <c r="M30" s="66">
        <v>29</v>
      </c>
      <c r="N30" s="66">
        <v>14</v>
      </c>
      <c r="O30" s="66">
        <v>0</v>
      </c>
      <c r="P30" s="66">
        <v>0</v>
      </c>
      <c r="Q30" s="66">
        <v>0</v>
      </c>
      <c r="R30" s="66">
        <v>2</v>
      </c>
      <c r="S30" s="66">
        <v>8</v>
      </c>
      <c r="T30" s="66">
        <v>1</v>
      </c>
      <c r="U30" s="66">
        <v>7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6">
        <v>0</v>
      </c>
      <c r="AF30" s="202">
        <v>0</v>
      </c>
      <c r="AG30" s="470" t="s">
        <v>3</v>
      </c>
      <c r="AH30" s="209" t="s">
        <v>23</v>
      </c>
    </row>
    <row r="31" spans="1:34" s="21" customFormat="1" ht="24.75" customHeight="1">
      <c r="A31" s="473"/>
      <c r="B31" s="384" t="s">
        <v>4</v>
      </c>
      <c r="C31" s="669">
        <v>71503.073499999999</v>
      </c>
      <c r="D31" s="670">
        <v>66497.843500000003</v>
      </c>
      <c r="E31" s="670">
        <v>4969.2299999999996</v>
      </c>
      <c r="F31" s="670">
        <v>0</v>
      </c>
      <c r="G31" s="670">
        <v>0</v>
      </c>
      <c r="H31" s="670">
        <v>0</v>
      </c>
      <c r="I31" s="671">
        <v>36</v>
      </c>
      <c r="J31" s="474"/>
      <c r="K31" s="385" t="s">
        <v>4</v>
      </c>
      <c r="L31" s="669">
        <v>70783.913499999995</v>
      </c>
      <c r="M31" s="670">
        <v>66152.193499999994</v>
      </c>
      <c r="N31" s="670">
        <v>4595.72</v>
      </c>
      <c r="O31" s="670">
        <v>0</v>
      </c>
      <c r="P31" s="670">
        <v>0</v>
      </c>
      <c r="Q31" s="670">
        <v>0</v>
      </c>
      <c r="R31" s="670">
        <v>36</v>
      </c>
      <c r="S31" s="670">
        <v>719.16</v>
      </c>
      <c r="T31" s="670">
        <v>345.65</v>
      </c>
      <c r="U31" s="670">
        <v>373.51</v>
      </c>
      <c r="V31" s="670">
        <v>0</v>
      </c>
      <c r="W31" s="670">
        <v>0</v>
      </c>
      <c r="X31" s="670">
        <v>0</v>
      </c>
      <c r="Y31" s="670">
        <v>0</v>
      </c>
      <c r="Z31" s="670">
        <v>0</v>
      </c>
      <c r="AA31" s="670">
        <v>0</v>
      </c>
      <c r="AB31" s="670">
        <v>0</v>
      </c>
      <c r="AC31" s="670">
        <v>0</v>
      </c>
      <c r="AD31" s="670">
        <v>0</v>
      </c>
      <c r="AE31" s="670">
        <v>0</v>
      </c>
      <c r="AF31" s="671">
        <v>0</v>
      </c>
      <c r="AG31" s="471"/>
      <c r="AH31" s="387" t="s">
        <v>24</v>
      </c>
    </row>
    <row r="32" spans="1:34" s="71" customFormat="1" ht="15" customHeight="1">
      <c r="A32" s="64" t="s">
        <v>432</v>
      </c>
      <c r="I32" s="100"/>
      <c r="J32" s="64"/>
      <c r="S32" s="71" t="s">
        <v>518</v>
      </c>
      <c r="V32" s="64" t="s">
        <v>432</v>
      </c>
      <c r="AH32" s="88"/>
    </row>
    <row r="33" spans="1:10" ht="15" customHeight="1">
      <c r="A33" s="3" t="s">
        <v>374</v>
      </c>
      <c r="J33" s="3"/>
    </row>
    <row r="34" spans="1:10" ht="30" customHeight="1">
      <c r="A34" s="24"/>
      <c r="J34" s="24"/>
    </row>
  </sheetData>
  <mergeCells count="45">
    <mergeCell ref="L5:R5"/>
    <mergeCell ref="A30:A31"/>
    <mergeCell ref="J30:J31"/>
    <mergeCell ref="A2:I2"/>
    <mergeCell ref="A3:I3"/>
    <mergeCell ref="A5:B7"/>
    <mergeCell ref="C5:I5"/>
    <mergeCell ref="J5:K7"/>
    <mergeCell ref="C6:C7"/>
    <mergeCell ref="A18:A19"/>
    <mergeCell ref="J24:J25"/>
    <mergeCell ref="J26:J27"/>
    <mergeCell ref="J28:J29"/>
    <mergeCell ref="A24:A25"/>
    <mergeCell ref="A28:A29"/>
    <mergeCell ref="J14:J15"/>
    <mergeCell ref="J18:J19"/>
    <mergeCell ref="AG30:AG31"/>
    <mergeCell ref="AG28:AG29"/>
    <mergeCell ref="AG22:AG23"/>
    <mergeCell ref="AG20:AG21"/>
    <mergeCell ref="AG18:AG19"/>
    <mergeCell ref="AG24:AG25"/>
    <mergeCell ref="AG26:AG27"/>
    <mergeCell ref="A20:A21"/>
    <mergeCell ref="A22:A23"/>
    <mergeCell ref="A26:A27"/>
    <mergeCell ref="J20:J21"/>
    <mergeCell ref="J22:J23"/>
    <mergeCell ref="A16:A17"/>
    <mergeCell ref="J16:J17"/>
    <mergeCell ref="AG16:AG17"/>
    <mergeCell ref="V1:X1"/>
    <mergeCell ref="J3:U3"/>
    <mergeCell ref="J2:U2"/>
    <mergeCell ref="V2:AH2"/>
    <mergeCell ref="V3:AH3"/>
    <mergeCell ref="J1:L1"/>
    <mergeCell ref="A14:A15"/>
    <mergeCell ref="A1:C1"/>
    <mergeCell ref="V5:Y5"/>
    <mergeCell ref="AG5:AH7"/>
    <mergeCell ref="Z5:AF5"/>
    <mergeCell ref="AG14:AG15"/>
    <mergeCell ref="S5:U5"/>
  </mergeCells>
  <phoneticPr fontId="66" type="noConversion"/>
  <pageMargins left="0.98425196850393704" right="0.98425196850393704" top="1.2598425196850394" bottom="1.2598425196850394" header="0.39370078740157483" footer="0.39370078740157483"/>
  <pageSetup paperSize="9" scale="53" fitToWidth="0" orientation="portrait" r:id="rId1"/>
  <headerFooter alignWithMargins="0"/>
  <colBreaks count="2" manualBreakCount="2">
    <brk id="9" max="32" man="1"/>
    <brk id="21" max="3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zoomScaleSheetLayoutView="100" workbookViewId="0">
      <selection activeCell="B6" sqref="B6"/>
    </sheetView>
  </sheetViews>
  <sheetFormatPr defaultRowHeight="13.5"/>
  <cols>
    <col min="1" max="1" width="16.88671875" customWidth="1"/>
    <col min="2" max="2" width="18.5546875" customWidth="1"/>
    <col min="3" max="3" width="16.6640625" customWidth="1"/>
    <col min="4" max="4" width="15.109375" customWidth="1"/>
    <col min="5" max="5" width="19.6640625" customWidth="1"/>
  </cols>
  <sheetData>
    <row r="1" spans="1:9">
      <c r="A1" s="134" t="s">
        <v>519</v>
      </c>
      <c r="B1" s="134"/>
      <c r="C1" s="133"/>
      <c r="D1" s="133"/>
      <c r="E1" s="147" t="s">
        <v>520</v>
      </c>
      <c r="F1" s="133"/>
      <c r="G1" s="133"/>
      <c r="H1" s="133"/>
      <c r="I1" s="147"/>
    </row>
    <row r="2" spans="1:9" ht="30">
      <c r="A2" s="428" t="s">
        <v>454</v>
      </c>
      <c r="B2" s="428"/>
      <c r="C2" s="428"/>
      <c r="D2" s="428"/>
      <c r="E2" s="428"/>
      <c r="F2" s="83"/>
      <c r="G2" s="83"/>
      <c r="H2" s="83"/>
      <c r="I2" s="83"/>
    </row>
    <row r="3" spans="1:9" ht="22.5">
      <c r="A3" s="475" t="s">
        <v>461</v>
      </c>
      <c r="B3" s="475"/>
      <c r="C3" s="475"/>
      <c r="D3" s="475"/>
      <c r="E3" s="475"/>
      <c r="F3" s="173"/>
      <c r="G3" s="173"/>
      <c r="H3" s="173"/>
      <c r="I3" s="173"/>
    </row>
    <row r="4" spans="1:9">
      <c r="A4" s="175" t="s">
        <v>455</v>
      </c>
      <c r="B4" s="174"/>
      <c r="C4" s="174"/>
      <c r="D4" s="481" t="s">
        <v>459</v>
      </c>
      <c r="E4" s="481"/>
    </row>
    <row r="5" spans="1:9" ht="37.5" customHeight="1">
      <c r="A5" s="479" t="s">
        <v>456</v>
      </c>
      <c r="B5" s="479" t="s">
        <v>457</v>
      </c>
      <c r="C5" s="480"/>
      <c r="D5" s="479" t="s">
        <v>458</v>
      </c>
      <c r="E5" s="480"/>
    </row>
    <row r="6" spans="1:9" ht="40.5" customHeight="1">
      <c r="A6" s="480"/>
      <c r="B6" s="211" t="s">
        <v>523</v>
      </c>
      <c r="C6" s="211" t="s">
        <v>524</v>
      </c>
      <c r="D6" s="211" t="s">
        <v>523</v>
      </c>
      <c r="E6" s="211" t="s">
        <v>524</v>
      </c>
    </row>
    <row r="7" spans="1:9" ht="39.950000000000003" customHeight="1">
      <c r="A7" s="388" t="s">
        <v>425</v>
      </c>
      <c r="B7" s="672">
        <v>88.4</v>
      </c>
      <c r="C7" s="673">
        <v>85.8</v>
      </c>
      <c r="D7" s="673">
        <v>84.6</v>
      </c>
      <c r="E7" s="674">
        <v>82.1</v>
      </c>
    </row>
    <row r="8" spans="1:9" ht="39.950000000000003" customHeight="1">
      <c r="A8" s="212" t="s">
        <v>426</v>
      </c>
      <c r="B8" s="675">
        <v>84.3</v>
      </c>
      <c r="C8" s="172">
        <v>81.099999999999994</v>
      </c>
      <c r="D8" s="172">
        <v>79.099999999999994</v>
      </c>
      <c r="E8" s="213">
        <v>76.2</v>
      </c>
    </row>
    <row r="9" spans="1:9" ht="39.950000000000003" customHeight="1">
      <c r="A9" s="212" t="s">
        <v>646</v>
      </c>
      <c r="B9" s="675">
        <v>92</v>
      </c>
      <c r="C9" s="172">
        <v>90</v>
      </c>
      <c r="D9" s="172">
        <v>92.4</v>
      </c>
      <c r="E9" s="213">
        <v>91.6</v>
      </c>
    </row>
    <row r="10" spans="1:9" s="356" customFormat="1" ht="39.950000000000003" customHeight="1">
      <c r="A10" s="212" t="s">
        <v>647</v>
      </c>
      <c r="B10" s="676">
        <v>104.1</v>
      </c>
      <c r="C10" s="354">
        <v>104.5</v>
      </c>
      <c r="D10" s="354">
        <v>106.3</v>
      </c>
      <c r="E10" s="355">
        <v>107.2</v>
      </c>
    </row>
    <row r="11" spans="1:9" ht="39.950000000000003" customHeight="1">
      <c r="A11" s="389" t="s">
        <v>656</v>
      </c>
      <c r="B11" s="677">
        <v>97.4</v>
      </c>
      <c r="C11" s="678">
        <v>96.8</v>
      </c>
      <c r="D11" s="678">
        <v>99.5</v>
      </c>
      <c r="E11" s="679">
        <v>99.3</v>
      </c>
    </row>
    <row r="12" spans="1:9" ht="39" customHeight="1">
      <c r="A12" s="210" t="s">
        <v>432</v>
      </c>
      <c r="B12" s="210"/>
      <c r="C12" s="210"/>
      <c r="D12" s="478" t="s">
        <v>522</v>
      </c>
      <c r="E12" s="478"/>
    </row>
  </sheetData>
  <mergeCells count="7">
    <mergeCell ref="D12:E12"/>
    <mergeCell ref="A5:A6"/>
    <mergeCell ref="B5:C5"/>
    <mergeCell ref="D5:E5"/>
    <mergeCell ref="A2:E2"/>
    <mergeCell ref="A3:E3"/>
    <mergeCell ref="D4:E4"/>
  </mergeCells>
  <phoneticPr fontId="5" type="noConversion"/>
  <pageMargins left="0.7" right="0.7" top="0.75" bottom="0.75" header="0.3" footer="0.3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  <pageSetUpPr fitToPage="1"/>
  </sheetPr>
  <dimension ref="A1:L20"/>
  <sheetViews>
    <sheetView view="pageBreakPreview" zoomScaleNormal="70" zoomScaleSheetLayoutView="100" workbookViewId="0">
      <selection activeCell="C11" sqref="C11"/>
    </sheetView>
  </sheetViews>
  <sheetFormatPr defaultColWidth="8.88671875" defaultRowHeight="30" customHeight="1"/>
  <cols>
    <col min="1" max="1" width="10.77734375" style="4" customWidth="1"/>
    <col min="2" max="5" width="15" style="4" customWidth="1"/>
    <col min="6" max="6" width="16.33203125" style="4" customWidth="1"/>
    <col min="7" max="7" width="15.109375" style="4" customWidth="1"/>
    <col min="8" max="8" width="15" style="4" customWidth="1"/>
    <col min="9" max="9" width="14.77734375" style="4" customWidth="1"/>
    <col min="10" max="11" width="15" style="4" customWidth="1"/>
    <col min="12" max="12" width="12.33203125" style="4" customWidth="1"/>
    <col min="13" max="16384" width="8.88671875" style="4"/>
  </cols>
  <sheetData>
    <row r="1" spans="1:12" s="133" customFormat="1" ht="27.95" customHeight="1">
      <c r="A1" s="133" t="s">
        <v>525</v>
      </c>
      <c r="F1" s="143" t="s">
        <v>526</v>
      </c>
      <c r="G1" s="133" t="s">
        <v>527</v>
      </c>
      <c r="L1" s="136" t="s">
        <v>528</v>
      </c>
    </row>
    <row r="2" spans="1:12" s="82" customFormat="1" ht="30" customHeight="1">
      <c r="A2" s="428" t="s">
        <v>467</v>
      </c>
      <c r="B2" s="428"/>
      <c r="C2" s="428"/>
      <c r="D2" s="428"/>
      <c r="E2" s="428"/>
      <c r="F2" s="428"/>
      <c r="G2" s="428" t="s">
        <v>468</v>
      </c>
      <c r="H2" s="428"/>
      <c r="I2" s="428"/>
      <c r="J2" s="428"/>
      <c r="K2" s="428"/>
      <c r="L2" s="428"/>
    </row>
    <row r="3" spans="1:12" s="84" customFormat="1" ht="39.950000000000003" customHeight="1">
      <c r="A3" s="439" t="s">
        <v>39</v>
      </c>
      <c r="B3" s="439"/>
      <c r="C3" s="439"/>
      <c r="D3" s="439"/>
      <c r="E3" s="439"/>
      <c r="F3" s="439"/>
      <c r="G3" s="439" t="s">
        <v>463</v>
      </c>
      <c r="H3" s="439"/>
      <c r="I3" s="439"/>
      <c r="J3" s="439"/>
      <c r="K3" s="439"/>
      <c r="L3" s="439"/>
    </row>
    <row r="4" spans="1:12" s="65" customFormat="1" ht="20.100000000000001" customHeight="1">
      <c r="A4" s="64" t="s">
        <v>40</v>
      </c>
      <c r="F4" s="100" t="s">
        <v>41</v>
      </c>
      <c r="G4" s="64" t="s">
        <v>40</v>
      </c>
      <c r="L4" s="88" t="s">
        <v>41</v>
      </c>
    </row>
    <row r="5" spans="1:12" ht="20.100000000000001" customHeight="1">
      <c r="A5" s="483" t="s">
        <v>209</v>
      </c>
      <c r="B5" s="460" t="s">
        <v>210</v>
      </c>
      <c r="C5" s="461"/>
      <c r="D5" s="460" t="s">
        <v>221</v>
      </c>
      <c r="E5" s="461"/>
      <c r="F5" s="432" t="s">
        <v>211</v>
      </c>
      <c r="G5" s="433"/>
      <c r="H5" s="433"/>
      <c r="I5" s="433"/>
      <c r="J5" s="433"/>
      <c r="K5" s="434"/>
      <c r="L5" s="490" t="s">
        <v>165</v>
      </c>
    </row>
    <row r="6" spans="1:12" ht="20.100000000000001" customHeight="1">
      <c r="A6" s="484"/>
      <c r="B6" s="425"/>
      <c r="C6" s="463"/>
      <c r="D6" s="425"/>
      <c r="E6" s="463"/>
      <c r="F6" s="229" t="s">
        <v>212</v>
      </c>
      <c r="G6" s="229" t="s">
        <v>71</v>
      </c>
      <c r="H6" s="432" t="s">
        <v>213</v>
      </c>
      <c r="I6" s="434"/>
      <c r="J6" s="432" t="s">
        <v>214</v>
      </c>
      <c r="K6" s="434"/>
      <c r="L6" s="491"/>
    </row>
    <row r="7" spans="1:12" ht="20.100000000000001" customHeight="1">
      <c r="A7" s="484"/>
      <c r="B7" s="493" t="s">
        <v>215</v>
      </c>
      <c r="C7" s="486" t="s">
        <v>216</v>
      </c>
      <c r="D7" s="486" t="s">
        <v>215</v>
      </c>
      <c r="E7" s="486" t="s">
        <v>216</v>
      </c>
      <c r="F7" s="486" t="s">
        <v>217</v>
      </c>
      <c r="G7" s="486" t="s">
        <v>218</v>
      </c>
      <c r="H7" s="488" t="s">
        <v>219</v>
      </c>
      <c r="I7" s="488" t="s">
        <v>220</v>
      </c>
      <c r="J7" s="488" t="s">
        <v>219</v>
      </c>
      <c r="K7" s="488" t="s">
        <v>220</v>
      </c>
      <c r="L7" s="491"/>
    </row>
    <row r="8" spans="1:12" ht="30" customHeight="1">
      <c r="A8" s="485"/>
      <c r="B8" s="494"/>
      <c r="C8" s="487"/>
      <c r="D8" s="487"/>
      <c r="E8" s="487"/>
      <c r="F8" s="487"/>
      <c r="G8" s="487"/>
      <c r="H8" s="489"/>
      <c r="I8" s="489"/>
      <c r="J8" s="489"/>
      <c r="K8" s="489"/>
      <c r="L8" s="492"/>
    </row>
    <row r="9" spans="1:12" ht="39.950000000000003" customHeight="1">
      <c r="A9" s="352" t="s">
        <v>417</v>
      </c>
      <c r="B9" s="680">
        <v>2</v>
      </c>
      <c r="C9" s="681">
        <v>644</v>
      </c>
      <c r="D9" s="681" t="s">
        <v>437</v>
      </c>
      <c r="E9" s="681" t="s">
        <v>437</v>
      </c>
      <c r="F9" s="682">
        <v>2</v>
      </c>
      <c r="G9" s="680">
        <v>644</v>
      </c>
      <c r="H9" s="681">
        <v>2</v>
      </c>
      <c r="I9" s="681">
        <v>644</v>
      </c>
      <c r="J9" s="681" t="s">
        <v>437</v>
      </c>
      <c r="K9" s="682" t="s">
        <v>437</v>
      </c>
      <c r="L9" s="352" t="s">
        <v>416</v>
      </c>
    </row>
    <row r="10" spans="1:12" ht="39.950000000000003" customHeight="1">
      <c r="A10" s="230" t="s">
        <v>428</v>
      </c>
      <c r="B10" s="233" t="s">
        <v>437</v>
      </c>
      <c r="C10" s="149" t="s">
        <v>437</v>
      </c>
      <c r="D10" s="149" t="s">
        <v>437</v>
      </c>
      <c r="E10" s="149" t="s">
        <v>437</v>
      </c>
      <c r="F10" s="234" t="s">
        <v>437</v>
      </c>
      <c r="G10" s="233" t="s">
        <v>437</v>
      </c>
      <c r="H10" s="149" t="s">
        <v>437</v>
      </c>
      <c r="I10" s="149" t="s">
        <v>437</v>
      </c>
      <c r="J10" s="149" t="s">
        <v>437</v>
      </c>
      <c r="K10" s="234" t="s">
        <v>437</v>
      </c>
      <c r="L10" s="230" t="s">
        <v>423</v>
      </c>
    </row>
    <row r="11" spans="1:12" ht="39.950000000000003" customHeight="1">
      <c r="A11" s="230" t="s">
        <v>646</v>
      </c>
      <c r="B11" s="233">
        <v>38</v>
      </c>
      <c r="C11" s="149">
        <v>50</v>
      </c>
      <c r="D11" s="149">
        <v>38</v>
      </c>
      <c r="E11" s="149">
        <v>50</v>
      </c>
      <c r="F11" s="234" t="s">
        <v>371</v>
      </c>
      <c r="G11" s="233" t="s">
        <v>371</v>
      </c>
      <c r="H11" s="149" t="s">
        <v>371</v>
      </c>
      <c r="I11" s="149" t="s">
        <v>371</v>
      </c>
      <c r="J11" s="149" t="s">
        <v>371</v>
      </c>
      <c r="K11" s="234" t="s">
        <v>371</v>
      </c>
      <c r="L11" s="230" t="s">
        <v>646</v>
      </c>
    </row>
    <row r="12" spans="1:12" s="26" customFormat="1" ht="39.950000000000003" customHeight="1">
      <c r="A12" s="232" t="s">
        <v>647</v>
      </c>
      <c r="B12" s="233">
        <v>10</v>
      </c>
      <c r="C12" s="149">
        <v>9</v>
      </c>
      <c r="D12" s="149">
        <v>10</v>
      </c>
      <c r="E12" s="149">
        <v>9</v>
      </c>
      <c r="F12" s="234" t="s">
        <v>371</v>
      </c>
      <c r="G12" s="233" t="s">
        <v>371</v>
      </c>
      <c r="H12" s="149" t="s">
        <v>371</v>
      </c>
      <c r="I12" s="149" t="s">
        <v>371</v>
      </c>
      <c r="J12" s="149" t="s">
        <v>371</v>
      </c>
      <c r="K12" s="234" t="s">
        <v>371</v>
      </c>
      <c r="L12" s="232" t="s">
        <v>647</v>
      </c>
    </row>
    <row r="13" spans="1:12" ht="39.950000000000003" customHeight="1">
      <c r="A13" s="323" t="s">
        <v>656</v>
      </c>
      <c r="B13" s="683">
        <v>2</v>
      </c>
      <c r="C13" s="684">
        <v>4</v>
      </c>
      <c r="D13" s="684">
        <v>2</v>
      </c>
      <c r="E13" s="684">
        <v>4</v>
      </c>
      <c r="F13" s="684" t="s">
        <v>437</v>
      </c>
      <c r="G13" s="684" t="s">
        <v>437</v>
      </c>
      <c r="H13" s="684" t="s">
        <v>437</v>
      </c>
      <c r="I13" s="684" t="s">
        <v>437</v>
      </c>
      <c r="J13" s="684" t="s">
        <v>437</v>
      </c>
      <c r="K13" s="685" t="s">
        <v>437</v>
      </c>
      <c r="L13" s="323" t="s">
        <v>656</v>
      </c>
    </row>
    <row r="14" spans="1:12" ht="34.5" customHeight="1">
      <c r="A14" s="64" t="s">
        <v>166</v>
      </c>
      <c r="B14" s="71"/>
      <c r="C14" s="71"/>
      <c r="D14" s="71"/>
      <c r="E14" s="71"/>
      <c r="F14" s="71"/>
      <c r="G14" s="71"/>
      <c r="H14" s="71"/>
      <c r="I14" s="71"/>
      <c r="J14" s="482" t="s">
        <v>554</v>
      </c>
      <c r="K14" s="482"/>
      <c r="L14" s="482"/>
    </row>
    <row r="15" spans="1:12" ht="34.5" customHeight="1">
      <c r="A15" s="64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88"/>
    </row>
    <row r="16" spans="1:12" ht="34.5" customHeight="1">
      <c r="A16" s="27"/>
    </row>
    <row r="17" spans="1:12" ht="34.5" customHeight="1"/>
    <row r="18" spans="1:12" ht="34.5" customHeight="1"/>
    <row r="19" spans="1:12" s="71" customFormat="1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s="71" customFormat="1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mergeCells count="22">
    <mergeCell ref="C7:C8"/>
    <mergeCell ref="F7:F8"/>
    <mergeCell ref="K7:K8"/>
    <mergeCell ref="F5:K5"/>
    <mergeCell ref="I7:I8"/>
    <mergeCell ref="J7:J8"/>
    <mergeCell ref="J14:L14"/>
    <mergeCell ref="A2:F2"/>
    <mergeCell ref="A5:A8"/>
    <mergeCell ref="A3:F3"/>
    <mergeCell ref="G7:G8"/>
    <mergeCell ref="H7:H8"/>
    <mergeCell ref="G2:L2"/>
    <mergeCell ref="G3:L3"/>
    <mergeCell ref="L5:L8"/>
    <mergeCell ref="H6:I6"/>
    <mergeCell ref="J6:K6"/>
    <mergeCell ref="B5:C6"/>
    <mergeCell ref="D5:E6"/>
    <mergeCell ref="D7:D8"/>
    <mergeCell ref="E7:E8"/>
    <mergeCell ref="B7:B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93" fitToWidth="0" orientation="landscape" r:id="rId1"/>
  <headerFooter alignWithMargins="0"/>
  <colBreaks count="1" manualBreakCount="1">
    <brk id="6" max="2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F0"/>
  </sheetPr>
  <dimension ref="A1:T26"/>
  <sheetViews>
    <sheetView view="pageBreakPreview" zoomScaleNormal="55" zoomScaleSheetLayoutView="100" workbookViewId="0">
      <selection activeCell="C12" sqref="C12"/>
    </sheetView>
  </sheetViews>
  <sheetFormatPr defaultColWidth="8.88671875" defaultRowHeight="30" customHeight="1"/>
  <cols>
    <col min="1" max="1" width="10.77734375" style="4" customWidth="1"/>
    <col min="2" max="2" width="11.5546875" style="4" customWidth="1"/>
    <col min="3" max="3" width="11.88671875" style="4" customWidth="1"/>
    <col min="4" max="4" width="11.21875" style="4" customWidth="1"/>
    <col min="5" max="9" width="11.109375" style="4" customWidth="1"/>
    <col min="10" max="10" width="15.33203125" style="4" customWidth="1"/>
    <col min="11" max="11" width="15.44140625" style="4" customWidth="1"/>
    <col min="12" max="13" width="14.88671875" style="4" customWidth="1"/>
    <col min="14" max="14" width="14.6640625" style="4" customWidth="1"/>
    <col min="15" max="15" width="15" style="4" customWidth="1"/>
    <col min="16" max="16" width="12" style="4" customWidth="1"/>
    <col min="17" max="16384" width="8.88671875" style="4"/>
  </cols>
  <sheetData>
    <row r="1" spans="1:20" s="145" customFormat="1" ht="27.95" customHeight="1">
      <c r="A1" s="145" t="s">
        <v>530</v>
      </c>
      <c r="I1" s="146" t="s">
        <v>531</v>
      </c>
      <c r="J1" s="145" t="s">
        <v>532</v>
      </c>
      <c r="P1" s="146" t="s">
        <v>533</v>
      </c>
    </row>
    <row r="2" spans="1:20" s="1" customFormat="1" ht="30" customHeight="1">
      <c r="A2" s="428" t="s">
        <v>469</v>
      </c>
      <c r="B2" s="428"/>
      <c r="C2" s="428"/>
      <c r="D2" s="428"/>
      <c r="E2" s="428"/>
      <c r="F2" s="428"/>
      <c r="G2" s="428"/>
      <c r="H2" s="428"/>
      <c r="I2" s="428"/>
      <c r="J2" s="428" t="s">
        <v>470</v>
      </c>
      <c r="K2" s="428"/>
      <c r="L2" s="428"/>
      <c r="M2" s="428"/>
      <c r="N2" s="428"/>
      <c r="O2" s="428"/>
      <c r="P2" s="428"/>
      <c r="Q2" s="83"/>
      <c r="R2" s="83"/>
      <c r="S2" s="17"/>
      <c r="T2" s="17"/>
    </row>
    <row r="3" spans="1:20" s="2" customFormat="1" ht="39.950000000000003" customHeight="1">
      <c r="A3" s="439" t="s">
        <v>429</v>
      </c>
      <c r="B3" s="439"/>
      <c r="C3" s="439"/>
      <c r="D3" s="439"/>
      <c r="E3" s="439"/>
      <c r="F3" s="439"/>
      <c r="G3" s="439"/>
      <c r="H3" s="439"/>
      <c r="I3" s="439"/>
      <c r="J3" s="439" t="s">
        <v>52</v>
      </c>
      <c r="K3" s="439"/>
      <c r="L3" s="439"/>
      <c r="M3" s="439"/>
      <c r="N3" s="439"/>
      <c r="O3" s="439"/>
      <c r="P3" s="439"/>
      <c r="Q3" s="84"/>
      <c r="R3" s="84"/>
    </row>
    <row r="4" spans="1:20" s="65" customFormat="1" ht="20.100000000000001" customHeight="1">
      <c r="A4" s="64" t="s">
        <v>42</v>
      </c>
      <c r="I4" s="100" t="s">
        <v>43</v>
      </c>
      <c r="J4" s="64" t="s">
        <v>42</v>
      </c>
      <c r="P4" s="100" t="s">
        <v>43</v>
      </c>
    </row>
    <row r="5" spans="1:20" ht="20.100000000000001" customHeight="1">
      <c r="A5" s="483" t="s">
        <v>209</v>
      </c>
      <c r="B5" s="490" t="s">
        <v>222</v>
      </c>
      <c r="C5" s="461"/>
      <c r="D5" s="432" t="s">
        <v>223</v>
      </c>
      <c r="E5" s="433"/>
      <c r="F5" s="433"/>
      <c r="G5" s="433"/>
      <c r="H5" s="433"/>
      <c r="I5" s="434"/>
      <c r="J5" s="432" t="s">
        <v>44</v>
      </c>
      <c r="K5" s="433"/>
      <c r="L5" s="433"/>
      <c r="M5" s="433"/>
      <c r="N5" s="433"/>
      <c r="O5" s="433"/>
      <c r="P5" s="483" t="s">
        <v>165</v>
      </c>
    </row>
    <row r="6" spans="1:20" ht="20.100000000000001" customHeight="1">
      <c r="A6" s="484"/>
      <c r="B6" s="491"/>
      <c r="C6" s="462"/>
      <c r="D6" s="432" t="s">
        <v>224</v>
      </c>
      <c r="E6" s="433"/>
      <c r="F6" s="433"/>
      <c r="G6" s="433"/>
      <c r="H6" s="433"/>
      <c r="I6" s="434"/>
      <c r="J6" s="432" t="s">
        <v>45</v>
      </c>
      <c r="K6" s="433"/>
      <c r="L6" s="433"/>
      <c r="M6" s="433"/>
      <c r="N6" s="433"/>
      <c r="O6" s="433"/>
      <c r="P6" s="484"/>
    </row>
    <row r="7" spans="1:20" ht="20.100000000000001" customHeight="1">
      <c r="A7" s="484"/>
      <c r="B7" s="491" t="s">
        <v>0</v>
      </c>
      <c r="C7" s="462"/>
      <c r="D7" s="460" t="s">
        <v>225</v>
      </c>
      <c r="E7" s="461"/>
      <c r="F7" s="460" t="s">
        <v>226</v>
      </c>
      <c r="G7" s="461"/>
      <c r="H7" s="460" t="s">
        <v>227</v>
      </c>
      <c r="I7" s="461"/>
      <c r="J7" s="460" t="s">
        <v>228</v>
      </c>
      <c r="K7" s="461"/>
      <c r="L7" s="460" t="s">
        <v>229</v>
      </c>
      <c r="M7" s="461"/>
      <c r="N7" s="460" t="s">
        <v>230</v>
      </c>
      <c r="O7" s="490"/>
      <c r="P7" s="484"/>
    </row>
    <row r="8" spans="1:20" ht="20.100000000000001" customHeight="1">
      <c r="A8" s="484"/>
      <c r="B8" s="492"/>
      <c r="C8" s="463"/>
      <c r="D8" s="425" t="s">
        <v>46</v>
      </c>
      <c r="E8" s="463"/>
      <c r="F8" s="425" t="s">
        <v>47</v>
      </c>
      <c r="G8" s="463"/>
      <c r="H8" s="425" t="s">
        <v>48</v>
      </c>
      <c r="I8" s="463"/>
      <c r="J8" s="425" t="s">
        <v>49</v>
      </c>
      <c r="K8" s="463"/>
      <c r="L8" s="425" t="s">
        <v>50</v>
      </c>
      <c r="M8" s="463"/>
      <c r="N8" s="425" t="s">
        <v>51</v>
      </c>
      <c r="O8" s="492"/>
      <c r="P8" s="484"/>
    </row>
    <row r="9" spans="1:20" ht="20.100000000000001" customHeight="1">
      <c r="A9" s="484"/>
      <c r="B9" s="390" t="s">
        <v>231</v>
      </c>
      <c r="C9" s="235" t="s">
        <v>232</v>
      </c>
      <c r="D9" s="235" t="s">
        <v>231</v>
      </c>
      <c r="E9" s="235" t="s">
        <v>232</v>
      </c>
      <c r="F9" s="235" t="s">
        <v>231</v>
      </c>
      <c r="G9" s="235" t="s">
        <v>232</v>
      </c>
      <c r="H9" s="235" t="s">
        <v>231</v>
      </c>
      <c r="I9" s="235" t="s">
        <v>232</v>
      </c>
      <c r="J9" s="235" t="s">
        <v>231</v>
      </c>
      <c r="K9" s="254" t="s">
        <v>232</v>
      </c>
      <c r="L9" s="254" t="s">
        <v>231</v>
      </c>
      <c r="M9" s="254" t="s">
        <v>232</v>
      </c>
      <c r="N9" s="254" t="s">
        <v>231</v>
      </c>
      <c r="O9" s="379" t="s">
        <v>232</v>
      </c>
      <c r="P9" s="484"/>
    </row>
    <row r="10" spans="1:20" ht="20.100000000000001" customHeight="1">
      <c r="A10" s="484"/>
      <c r="B10" s="391" t="s">
        <v>7</v>
      </c>
      <c r="C10" s="256" t="s">
        <v>8</v>
      </c>
      <c r="D10" s="256" t="s">
        <v>233</v>
      </c>
      <c r="E10" s="256" t="s">
        <v>234</v>
      </c>
      <c r="F10" s="256" t="s">
        <v>233</v>
      </c>
      <c r="G10" s="256" t="s">
        <v>234</v>
      </c>
      <c r="H10" s="256" t="s">
        <v>233</v>
      </c>
      <c r="I10" s="256" t="s">
        <v>234</v>
      </c>
      <c r="J10" s="256" t="s">
        <v>233</v>
      </c>
      <c r="K10" s="255" t="s">
        <v>234</v>
      </c>
      <c r="L10" s="255" t="s">
        <v>233</v>
      </c>
      <c r="M10" s="255" t="s">
        <v>234</v>
      </c>
      <c r="N10" s="255" t="s">
        <v>233</v>
      </c>
      <c r="O10" s="392" t="s">
        <v>234</v>
      </c>
      <c r="P10" s="484"/>
    </row>
    <row r="11" spans="1:20" ht="50.1" customHeight="1">
      <c r="A11" s="324" t="s">
        <v>416</v>
      </c>
      <c r="B11" s="686">
        <v>10742</v>
      </c>
      <c r="C11" s="687">
        <v>3362</v>
      </c>
      <c r="D11" s="687">
        <v>8379</v>
      </c>
      <c r="E11" s="687">
        <v>2029</v>
      </c>
      <c r="F11" s="687">
        <v>72</v>
      </c>
      <c r="G11" s="687">
        <v>37</v>
      </c>
      <c r="H11" s="687">
        <v>89</v>
      </c>
      <c r="I11" s="688">
        <v>78</v>
      </c>
      <c r="J11" s="686">
        <v>390</v>
      </c>
      <c r="K11" s="687">
        <v>191</v>
      </c>
      <c r="L11" s="687">
        <v>448</v>
      </c>
      <c r="M11" s="687">
        <v>543</v>
      </c>
      <c r="N11" s="687">
        <v>1318</v>
      </c>
      <c r="O11" s="688">
        <v>207</v>
      </c>
      <c r="P11" s="324" t="s">
        <v>416</v>
      </c>
    </row>
    <row r="12" spans="1:20" ht="50.1" customHeight="1">
      <c r="A12" s="230" t="s">
        <v>423</v>
      </c>
      <c r="B12" s="239">
        <v>26972</v>
      </c>
      <c r="C12" s="150">
        <v>7531</v>
      </c>
      <c r="D12" s="150">
        <v>11146</v>
      </c>
      <c r="E12" s="150">
        <v>2021</v>
      </c>
      <c r="F12" s="150">
        <v>164</v>
      </c>
      <c r="G12" s="150">
        <v>13</v>
      </c>
      <c r="H12" s="150">
        <v>53</v>
      </c>
      <c r="I12" s="240">
        <v>99</v>
      </c>
      <c r="J12" s="239">
        <v>347</v>
      </c>
      <c r="K12" s="150">
        <v>184</v>
      </c>
      <c r="L12" s="150">
        <v>639</v>
      </c>
      <c r="M12" s="150">
        <v>903</v>
      </c>
      <c r="N12" s="150">
        <v>1072</v>
      </c>
      <c r="O12" s="240">
        <v>377</v>
      </c>
      <c r="P12" s="230" t="s">
        <v>423</v>
      </c>
    </row>
    <row r="13" spans="1:20" ht="50.1" customHeight="1">
      <c r="A13" s="230" t="s">
        <v>646</v>
      </c>
      <c r="B13" s="239">
        <v>8899</v>
      </c>
      <c r="C13" s="150">
        <v>2973</v>
      </c>
      <c r="D13" s="150">
        <v>6556</v>
      </c>
      <c r="E13" s="150">
        <v>1817</v>
      </c>
      <c r="F13" s="150">
        <v>193</v>
      </c>
      <c r="G13" s="150">
        <v>12</v>
      </c>
      <c r="H13" s="150">
        <v>57</v>
      </c>
      <c r="I13" s="240">
        <v>147</v>
      </c>
      <c r="J13" s="239">
        <v>485</v>
      </c>
      <c r="K13" s="150">
        <v>312</v>
      </c>
      <c r="L13" s="150">
        <v>301</v>
      </c>
      <c r="M13" s="150">
        <v>334</v>
      </c>
      <c r="N13" s="150">
        <v>1223</v>
      </c>
      <c r="O13" s="240">
        <v>241</v>
      </c>
      <c r="P13" s="230" t="s">
        <v>646</v>
      </c>
    </row>
    <row r="14" spans="1:20" s="26" customFormat="1" ht="50.1" customHeight="1">
      <c r="A14" s="232" t="s">
        <v>647</v>
      </c>
      <c r="B14" s="239">
        <v>10209</v>
      </c>
      <c r="C14" s="150">
        <v>5279</v>
      </c>
      <c r="D14" s="150">
        <v>6821</v>
      </c>
      <c r="E14" s="150">
        <v>2388</v>
      </c>
      <c r="F14" s="150">
        <v>450</v>
      </c>
      <c r="G14" s="150">
        <v>124</v>
      </c>
      <c r="H14" s="150">
        <v>180</v>
      </c>
      <c r="I14" s="240">
        <v>294</v>
      </c>
      <c r="J14" s="239">
        <v>967</v>
      </c>
      <c r="K14" s="150">
        <v>1572</v>
      </c>
      <c r="L14" s="150">
        <v>500</v>
      </c>
      <c r="M14" s="150">
        <v>588</v>
      </c>
      <c r="N14" s="150">
        <v>1292</v>
      </c>
      <c r="O14" s="240">
        <v>312</v>
      </c>
      <c r="P14" s="232" t="s">
        <v>647</v>
      </c>
    </row>
    <row r="15" spans="1:20" ht="50.1" customHeight="1">
      <c r="A15" s="323" t="s">
        <v>656</v>
      </c>
      <c r="B15" s="689">
        <v>6926</v>
      </c>
      <c r="C15" s="690">
        <v>5256</v>
      </c>
      <c r="D15" s="690">
        <v>4118</v>
      </c>
      <c r="E15" s="690">
        <v>839</v>
      </c>
      <c r="F15" s="690">
        <v>807</v>
      </c>
      <c r="G15" s="690">
        <v>248</v>
      </c>
      <c r="H15" s="690">
        <v>89</v>
      </c>
      <c r="I15" s="690">
        <v>160</v>
      </c>
      <c r="J15" s="690">
        <v>1368</v>
      </c>
      <c r="K15" s="690">
        <v>3171</v>
      </c>
      <c r="L15" s="690">
        <v>360</v>
      </c>
      <c r="M15" s="690">
        <v>450</v>
      </c>
      <c r="N15" s="690">
        <v>78</v>
      </c>
      <c r="O15" s="691">
        <v>49</v>
      </c>
      <c r="P15" s="323" t="s">
        <v>656</v>
      </c>
    </row>
    <row r="16" spans="1:20" ht="33" customHeight="1">
      <c r="A16" s="64" t="s">
        <v>430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482" t="s">
        <v>554</v>
      </c>
      <c r="O16" s="482"/>
      <c r="P16" s="482"/>
    </row>
    <row r="17" spans="1:16" ht="33" customHeight="1"/>
    <row r="18" spans="1:16" ht="33" customHeight="1"/>
    <row r="19" spans="1:16" ht="33" customHeight="1"/>
    <row r="20" spans="1:16" ht="33" customHeight="1"/>
    <row r="21" spans="1:16" ht="33" customHeight="1"/>
    <row r="22" spans="1:16" ht="33" customHeight="1"/>
    <row r="23" spans="1:16" ht="33" customHeight="1"/>
    <row r="24" spans="1:16" ht="33" customHeight="1"/>
    <row r="25" spans="1:16" ht="33" customHeight="1"/>
    <row r="26" spans="1:16" s="71" customFormat="1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</sheetData>
  <mergeCells count="25">
    <mergeCell ref="J8:K8"/>
    <mergeCell ref="L8:M8"/>
    <mergeCell ref="N8:O8"/>
    <mergeCell ref="P5:P10"/>
    <mergeCell ref="D6:I6"/>
    <mergeCell ref="J6:O6"/>
    <mergeCell ref="L7:M7"/>
    <mergeCell ref="N7:O7"/>
    <mergeCell ref="J5:O5"/>
    <mergeCell ref="N16:P16"/>
    <mergeCell ref="J2:P2"/>
    <mergeCell ref="J3:P3"/>
    <mergeCell ref="A2:I2"/>
    <mergeCell ref="A3:I3"/>
    <mergeCell ref="A5:A10"/>
    <mergeCell ref="B5:C6"/>
    <mergeCell ref="D5:I5"/>
    <mergeCell ref="D8:E8"/>
    <mergeCell ref="F8:G8"/>
    <mergeCell ref="H8:I8"/>
    <mergeCell ref="B7:C8"/>
    <mergeCell ref="D7:E7"/>
    <mergeCell ref="F7:G7"/>
    <mergeCell ref="H7:I7"/>
    <mergeCell ref="J7:K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2" fitToWidth="0" orientation="portrait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F0"/>
  </sheetPr>
  <dimension ref="A1:T16"/>
  <sheetViews>
    <sheetView view="pageBreakPreview" zoomScaleNormal="55" zoomScaleSheetLayoutView="100" workbookViewId="0">
      <selection activeCell="F12" sqref="F12"/>
    </sheetView>
  </sheetViews>
  <sheetFormatPr defaultColWidth="8.88671875" defaultRowHeight="30" customHeight="1"/>
  <cols>
    <col min="1" max="1" width="10.77734375" style="4" customWidth="1"/>
    <col min="2" max="4" width="11.44140625" style="4" customWidth="1"/>
    <col min="5" max="5" width="11.5546875" style="4" customWidth="1"/>
    <col min="6" max="7" width="11.109375" style="4" customWidth="1"/>
    <col min="8" max="8" width="11" style="4" customWidth="1"/>
    <col min="9" max="9" width="11.109375" style="4" customWidth="1"/>
    <col min="10" max="10" width="8.88671875" style="4" customWidth="1"/>
    <col min="11" max="11" width="9" style="4" customWidth="1"/>
    <col min="12" max="12" width="8.88671875" style="4" customWidth="1"/>
    <col min="13" max="13" width="9" style="4" customWidth="1"/>
    <col min="14" max="14" width="8.88671875" style="4" customWidth="1"/>
    <col min="15" max="15" width="9" style="4" customWidth="1"/>
    <col min="16" max="16" width="7.21875" style="4" customWidth="1"/>
    <col min="17" max="17" width="6.77734375" style="4" customWidth="1"/>
    <col min="18" max="19" width="9.33203125" style="4" customWidth="1"/>
    <col min="20" max="20" width="14.21875" style="4" customWidth="1"/>
    <col min="21" max="16384" width="8.88671875" style="4"/>
  </cols>
  <sheetData>
    <row r="1" spans="1:20" s="133" customFormat="1" ht="27.95" customHeight="1">
      <c r="A1" s="133" t="s">
        <v>534</v>
      </c>
      <c r="G1" s="145"/>
      <c r="H1" s="145"/>
      <c r="I1" s="146" t="s">
        <v>535</v>
      </c>
      <c r="J1" s="133" t="s">
        <v>536</v>
      </c>
      <c r="T1" s="136" t="s">
        <v>537</v>
      </c>
    </row>
    <row r="2" spans="1:20" s="1" customFormat="1" ht="30" customHeight="1">
      <c r="A2" s="428" t="s">
        <v>471</v>
      </c>
      <c r="B2" s="428"/>
      <c r="C2" s="428"/>
      <c r="D2" s="428"/>
      <c r="E2" s="428"/>
      <c r="F2" s="428"/>
      <c r="G2" s="428"/>
      <c r="H2" s="428"/>
      <c r="I2" s="428"/>
      <c r="J2" s="428" t="s">
        <v>472</v>
      </c>
      <c r="K2" s="428"/>
      <c r="L2" s="428"/>
      <c r="M2" s="428"/>
      <c r="N2" s="428"/>
      <c r="O2" s="428"/>
      <c r="P2" s="428"/>
      <c r="Q2" s="428"/>
      <c r="R2" s="428"/>
      <c r="S2" s="428"/>
      <c r="T2" s="428"/>
    </row>
    <row r="3" spans="1:20" s="2" customFormat="1" ht="39.950000000000003" customHeight="1">
      <c r="A3" s="439" t="s">
        <v>52</v>
      </c>
      <c r="B3" s="439"/>
      <c r="C3" s="439"/>
      <c r="D3" s="439"/>
      <c r="E3" s="439"/>
      <c r="F3" s="439"/>
      <c r="G3" s="439"/>
      <c r="H3" s="439"/>
      <c r="I3" s="439"/>
      <c r="J3" s="439" t="s">
        <v>52</v>
      </c>
      <c r="K3" s="439"/>
      <c r="L3" s="439"/>
      <c r="M3" s="439"/>
      <c r="N3" s="439"/>
      <c r="O3" s="439"/>
      <c r="P3" s="439"/>
      <c r="Q3" s="439"/>
      <c r="R3" s="439"/>
      <c r="S3" s="439"/>
      <c r="T3" s="439"/>
    </row>
    <row r="4" spans="1:20" s="65" customFormat="1" ht="20.100000000000001" customHeight="1">
      <c r="A4" s="64" t="s">
        <v>42</v>
      </c>
      <c r="B4" s="64"/>
      <c r="C4" s="64"/>
      <c r="D4" s="64"/>
      <c r="E4" s="64"/>
      <c r="F4" s="64"/>
      <c r="G4" s="64"/>
      <c r="I4" s="100" t="s">
        <v>43</v>
      </c>
      <c r="J4" s="64" t="s">
        <v>42</v>
      </c>
      <c r="K4" s="64"/>
      <c r="T4" s="88" t="s">
        <v>43</v>
      </c>
    </row>
    <row r="5" spans="1:20" ht="24.95" customHeight="1">
      <c r="A5" s="495" t="s">
        <v>209</v>
      </c>
      <c r="B5" s="501" t="s">
        <v>239</v>
      </c>
      <c r="C5" s="502"/>
      <c r="D5" s="502"/>
      <c r="E5" s="502"/>
      <c r="F5" s="503"/>
      <c r="G5" s="504"/>
      <c r="H5" s="460" t="s">
        <v>240</v>
      </c>
      <c r="I5" s="461"/>
      <c r="J5" s="460" t="s">
        <v>53</v>
      </c>
      <c r="K5" s="490"/>
      <c r="L5" s="490"/>
      <c r="M5" s="490"/>
      <c r="N5" s="490"/>
      <c r="O5" s="490"/>
      <c r="P5" s="490"/>
      <c r="Q5" s="490"/>
      <c r="R5" s="490"/>
      <c r="S5" s="461"/>
      <c r="T5" s="495" t="s">
        <v>167</v>
      </c>
    </row>
    <row r="6" spans="1:20" ht="24.95" customHeight="1">
      <c r="A6" s="491"/>
      <c r="B6" s="501" t="s">
        <v>241</v>
      </c>
      <c r="C6" s="502"/>
      <c r="D6" s="502"/>
      <c r="E6" s="502"/>
      <c r="F6" s="503"/>
      <c r="G6" s="504"/>
      <c r="H6" s="425"/>
      <c r="I6" s="463"/>
      <c r="J6" s="425"/>
      <c r="K6" s="492"/>
      <c r="L6" s="492"/>
      <c r="M6" s="492"/>
      <c r="N6" s="492"/>
      <c r="O6" s="492"/>
      <c r="P6" s="492"/>
      <c r="Q6" s="492"/>
      <c r="R6" s="492"/>
      <c r="S6" s="463"/>
      <c r="T6" s="491"/>
    </row>
    <row r="7" spans="1:20" ht="24.95" customHeight="1">
      <c r="A7" s="491"/>
      <c r="B7" s="505" t="s">
        <v>242</v>
      </c>
      <c r="C7" s="506"/>
      <c r="D7" s="505" t="s">
        <v>243</v>
      </c>
      <c r="E7" s="506"/>
      <c r="F7" s="505" t="s">
        <v>244</v>
      </c>
      <c r="G7" s="506"/>
      <c r="H7" s="460" t="s">
        <v>245</v>
      </c>
      <c r="I7" s="461"/>
      <c r="J7" s="460" t="s">
        <v>246</v>
      </c>
      <c r="K7" s="461"/>
      <c r="L7" s="460" t="s">
        <v>247</v>
      </c>
      <c r="M7" s="461"/>
      <c r="N7" s="460" t="s">
        <v>248</v>
      </c>
      <c r="O7" s="461"/>
      <c r="P7" s="460" t="s">
        <v>249</v>
      </c>
      <c r="Q7" s="461"/>
      <c r="R7" s="460" t="s">
        <v>250</v>
      </c>
      <c r="S7" s="461"/>
      <c r="T7" s="491"/>
    </row>
    <row r="8" spans="1:20" ht="24.95" customHeight="1">
      <c r="A8" s="491"/>
      <c r="B8" s="497" t="s">
        <v>54</v>
      </c>
      <c r="C8" s="498"/>
      <c r="D8" s="497" t="s">
        <v>55</v>
      </c>
      <c r="E8" s="498"/>
      <c r="F8" s="499" t="s">
        <v>56</v>
      </c>
      <c r="G8" s="500"/>
      <c r="H8" s="425" t="s">
        <v>57</v>
      </c>
      <c r="I8" s="463"/>
      <c r="J8" s="425" t="s">
        <v>58</v>
      </c>
      <c r="K8" s="463"/>
      <c r="L8" s="425" t="s">
        <v>9</v>
      </c>
      <c r="M8" s="463"/>
      <c r="N8" s="425" t="s">
        <v>59</v>
      </c>
      <c r="O8" s="463"/>
      <c r="P8" s="425" t="s">
        <v>60</v>
      </c>
      <c r="Q8" s="463"/>
      <c r="R8" s="425" t="s">
        <v>3</v>
      </c>
      <c r="S8" s="463"/>
      <c r="T8" s="491"/>
    </row>
    <row r="9" spans="1:20" ht="24.95" customHeight="1">
      <c r="A9" s="491"/>
      <c r="B9" s="235" t="s">
        <v>231</v>
      </c>
      <c r="C9" s="235" t="s">
        <v>232</v>
      </c>
      <c r="D9" s="235" t="s">
        <v>231</v>
      </c>
      <c r="E9" s="235" t="s">
        <v>232</v>
      </c>
      <c r="F9" s="235" t="s">
        <v>231</v>
      </c>
      <c r="G9" s="235" t="s">
        <v>232</v>
      </c>
      <c r="H9" s="235" t="s">
        <v>231</v>
      </c>
      <c r="I9" s="235" t="s">
        <v>232</v>
      </c>
      <c r="J9" s="235" t="s">
        <v>231</v>
      </c>
      <c r="K9" s="237" t="s">
        <v>232</v>
      </c>
      <c r="L9" s="237" t="s">
        <v>231</v>
      </c>
      <c r="M9" s="237" t="s">
        <v>232</v>
      </c>
      <c r="N9" s="237" t="s">
        <v>231</v>
      </c>
      <c r="O9" s="237" t="s">
        <v>232</v>
      </c>
      <c r="P9" s="237" t="s">
        <v>231</v>
      </c>
      <c r="Q9" s="237" t="s">
        <v>232</v>
      </c>
      <c r="R9" s="237" t="s">
        <v>231</v>
      </c>
      <c r="S9" s="237" t="s">
        <v>232</v>
      </c>
      <c r="T9" s="491"/>
    </row>
    <row r="10" spans="1:20" ht="24.95" customHeight="1">
      <c r="A10" s="496"/>
      <c r="B10" s="236" t="s">
        <v>7</v>
      </c>
      <c r="C10" s="236" t="s">
        <v>8</v>
      </c>
      <c r="D10" s="236" t="s">
        <v>251</v>
      </c>
      <c r="E10" s="236" t="s">
        <v>237</v>
      </c>
      <c r="F10" s="236" t="s">
        <v>251</v>
      </c>
      <c r="G10" s="236" t="s">
        <v>252</v>
      </c>
      <c r="H10" s="236" t="s">
        <v>236</v>
      </c>
      <c r="I10" s="236" t="s">
        <v>252</v>
      </c>
      <c r="J10" s="236" t="s">
        <v>236</v>
      </c>
      <c r="K10" s="238" t="s">
        <v>237</v>
      </c>
      <c r="L10" s="238" t="s">
        <v>236</v>
      </c>
      <c r="M10" s="238" t="s">
        <v>237</v>
      </c>
      <c r="N10" s="238" t="s">
        <v>235</v>
      </c>
      <c r="O10" s="238" t="s">
        <v>238</v>
      </c>
      <c r="P10" s="238" t="s">
        <v>236</v>
      </c>
      <c r="Q10" s="238" t="s">
        <v>238</v>
      </c>
      <c r="R10" s="238" t="s">
        <v>236</v>
      </c>
      <c r="S10" s="238" t="s">
        <v>237</v>
      </c>
      <c r="T10" s="496"/>
    </row>
    <row r="11" spans="1:20" ht="54.95" customHeight="1">
      <c r="A11" s="352" t="s">
        <v>416</v>
      </c>
      <c r="B11" s="686" t="s">
        <v>437</v>
      </c>
      <c r="C11" s="687" t="s">
        <v>437</v>
      </c>
      <c r="D11" s="687">
        <v>46</v>
      </c>
      <c r="E11" s="687">
        <v>185</v>
      </c>
      <c r="F11" s="687" t="s">
        <v>437</v>
      </c>
      <c r="G11" s="687" t="s">
        <v>437</v>
      </c>
      <c r="H11" s="687">
        <v>1142</v>
      </c>
      <c r="I11" s="688">
        <v>216</v>
      </c>
      <c r="J11" s="686">
        <v>492</v>
      </c>
      <c r="K11" s="687">
        <v>390</v>
      </c>
      <c r="L11" s="687">
        <v>8248</v>
      </c>
      <c r="M11" s="687">
        <v>1329</v>
      </c>
      <c r="N11" s="687">
        <v>552</v>
      </c>
      <c r="O11" s="687">
        <v>1250</v>
      </c>
      <c r="P11" s="687">
        <v>83</v>
      </c>
      <c r="Q11" s="687">
        <v>113</v>
      </c>
      <c r="R11" s="687">
        <v>295</v>
      </c>
      <c r="S11" s="688">
        <v>62</v>
      </c>
      <c r="T11" s="352" t="s">
        <v>416</v>
      </c>
    </row>
    <row r="12" spans="1:20" ht="54.95" customHeight="1">
      <c r="A12" s="230" t="s">
        <v>423</v>
      </c>
      <c r="B12" s="239">
        <v>45</v>
      </c>
      <c r="C12" s="150">
        <v>50</v>
      </c>
      <c r="D12" s="150">
        <v>20</v>
      </c>
      <c r="E12" s="150">
        <v>120</v>
      </c>
      <c r="F12" s="150" t="s">
        <v>437</v>
      </c>
      <c r="G12" s="150" t="s">
        <v>437</v>
      </c>
      <c r="H12" s="150">
        <v>488</v>
      </c>
      <c r="I12" s="240">
        <v>139</v>
      </c>
      <c r="J12" s="239">
        <v>421</v>
      </c>
      <c r="K12" s="150">
        <v>315</v>
      </c>
      <c r="L12" s="150">
        <v>11274</v>
      </c>
      <c r="M12" s="150">
        <v>1557</v>
      </c>
      <c r="N12" s="150">
        <v>316</v>
      </c>
      <c r="O12" s="150">
        <v>1458</v>
      </c>
      <c r="P12" s="150">
        <v>23</v>
      </c>
      <c r="Q12" s="150">
        <v>78</v>
      </c>
      <c r="R12" s="150">
        <v>964</v>
      </c>
      <c r="S12" s="240">
        <v>217</v>
      </c>
      <c r="T12" s="230" t="s">
        <v>423</v>
      </c>
    </row>
    <row r="13" spans="1:20" ht="54.95" customHeight="1">
      <c r="A13" s="230" t="s">
        <v>646</v>
      </c>
      <c r="B13" s="239">
        <v>32</v>
      </c>
      <c r="C13" s="150">
        <v>44</v>
      </c>
      <c r="D13" s="150">
        <v>52</v>
      </c>
      <c r="E13" s="150">
        <v>65</v>
      </c>
      <c r="F13" s="150" t="s">
        <v>437</v>
      </c>
      <c r="G13" s="150" t="s">
        <v>437</v>
      </c>
      <c r="H13" s="150">
        <v>499</v>
      </c>
      <c r="I13" s="240">
        <v>149</v>
      </c>
      <c r="J13" s="239">
        <v>522</v>
      </c>
      <c r="K13" s="150">
        <v>402</v>
      </c>
      <c r="L13" s="150">
        <v>7056</v>
      </c>
      <c r="M13" s="150">
        <v>576</v>
      </c>
      <c r="N13" s="150">
        <v>482</v>
      </c>
      <c r="O13" s="150">
        <v>1607</v>
      </c>
      <c r="P13" s="150">
        <v>60</v>
      </c>
      <c r="Q13" s="150">
        <v>160</v>
      </c>
      <c r="R13" s="150">
        <v>280</v>
      </c>
      <c r="S13" s="240">
        <v>79</v>
      </c>
      <c r="T13" s="230" t="s">
        <v>646</v>
      </c>
    </row>
    <row r="14" spans="1:20" s="26" customFormat="1" ht="54.95" customHeight="1">
      <c r="A14" s="232" t="s">
        <v>647</v>
      </c>
      <c r="B14" s="239">
        <v>92</v>
      </c>
      <c r="C14" s="150">
        <v>77</v>
      </c>
      <c r="D14" s="150">
        <v>53</v>
      </c>
      <c r="E14" s="150">
        <v>303</v>
      </c>
      <c r="F14" s="150" t="s">
        <v>437</v>
      </c>
      <c r="G14" s="150" t="s">
        <v>437</v>
      </c>
      <c r="H14" s="150">
        <v>674</v>
      </c>
      <c r="I14" s="240">
        <v>268</v>
      </c>
      <c r="J14" s="239">
        <v>562</v>
      </c>
      <c r="K14" s="150">
        <v>496</v>
      </c>
      <c r="L14" s="150">
        <v>8145</v>
      </c>
      <c r="M14" s="150">
        <v>1516</v>
      </c>
      <c r="N14" s="150">
        <v>443</v>
      </c>
      <c r="O14" s="150">
        <v>2852</v>
      </c>
      <c r="P14" s="150">
        <v>102</v>
      </c>
      <c r="Q14" s="150">
        <v>333</v>
      </c>
      <c r="R14" s="150">
        <v>428</v>
      </c>
      <c r="S14" s="240">
        <v>176</v>
      </c>
      <c r="T14" s="232" t="s">
        <v>647</v>
      </c>
    </row>
    <row r="15" spans="1:20" ht="54.95" customHeight="1">
      <c r="A15" s="323" t="s">
        <v>656</v>
      </c>
      <c r="B15" s="689">
        <v>63</v>
      </c>
      <c r="C15" s="690">
        <v>57</v>
      </c>
      <c r="D15" s="690">
        <v>43</v>
      </c>
      <c r="E15" s="690">
        <v>279</v>
      </c>
      <c r="F15" s="692" t="s">
        <v>437</v>
      </c>
      <c r="G15" s="692" t="s">
        <v>437</v>
      </c>
      <c r="H15" s="690">
        <v>479</v>
      </c>
      <c r="I15" s="690">
        <v>247</v>
      </c>
      <c r="J15" s="690">
        <v>594</v>
      </c>
      <c r="K15" s="690">
        <v>1159</v>
      </c>
      <c r="L15" s="690">
        <v>4388</v>
      </c>
      <c r="M15" s="690">
        <v>1390</v>
      </c>
      <c r="N15" s="690">
        <v>840</v>
      </c>
      <c r="O15" s="690">
        <v>2036</v>
      </c>
      <c r="P15" s="690">
        <v>196</v>
      </c>
      <c r="Q15" s="690">
        <v>189</v>
      </c>
      <c r="R15" s="690">
        <v>429</v>
      </c>
      <c r="S15" s="691">
        <v>235</v>
      </c>
      <c r="T15" s="323" t="s">
        <v>656</v>
      </c>
    </row>
    <row r="16" spans="1:20" s="3" customFormat="1" ht="15" customHeight="1">
      <c r="A16" s="108" t="s">
        <v>166</v>
      </c>
      <c r="B16" s="29"/>
      <c r="C16" s="7"/>
      <c r="D16" s="7"/>
      <c r="E16" s="7"/>
      <c r="F16" s="7"/>
      <c r="G16" s="7"/>
      <c r="P16" s="482" t="s">
        <v>554</v>
      </c>
      <c r="Q16" s="482"/>
      <c r="R16" s="482"/>
      <c r="S16" s="482"/>
      <c r="T16" s="482"/>
    </row>
  </sheetData>
  <mergeCells count="29">
    <mergeCell ref="P7:Q7"/>
    <mergeCell ref="H8:I8"/>
    <mergeCell ref="J8:K8"/>
    <mergeCell ref="L8:M8"/>
    <mergeCell ref="N8:O8"/>
    <mergeCell ref="B8:C8"/>
    <mergeCell ref="D8:E8"/>
    <mergeCell ref="F8:G8"/>
    <mergeCell ref="B5:G5"/>
    <mergeCell ref="B7:C7"/>
    <mergeCell ref="D7:E7"/>
    <mergeCell ref="F7:G7"/>
    <mergeCell ref="B6:G6"/>
    <mergeCell ref="P16:T16"/>
    <mergeCell ref="J2:T2"/>
    <mergeCell ref="J3:T3"/>
    <mergeCell ref="H5:I6"/>
    <mergeCell ref="J5:S6"/>
    <mergeCell ref="A2:I2"/>
    <mergeCell ref="T5:T10"/>
    <mergeCell ref="H7:I7"/>
    <mergeCell ref="J7:K7"/>
    <mergeCell ref="A3:I3"/>
    <mergeCell ref="P8:Q8"/>
    <mergeCell ref="R8:S8"/>
    <mergeCell ref="R7:S7"/>
    <mergeCell ref="A5:A10"/>
    <mergeCell ref="L7:M7"/>
    <mergeCell ref="N7:O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9" fitToHeight="0" orientation="portrait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7030A0"/>
    <pageSetUpPr fitToPage="1"/>
  </sheetPr>
  <dimension ref="A1:AN29"/>
  <sheetViews>
    <sheetView view="pageBreakPreview" topLeftCell="X1" zoomScaleNormal="55" zoomScaleSheetLayoutView="100" workbookViewId="0">
      <selection activeCell="AB10" sqref="AB10"/>
    </sheetView>
  </sheetViews>
  <sheetFormatPr defaultRowHeight="30" customHeight="1"/>
  <cols>
    <col min="1" max="1" width="10.77734375" style="4" customWidth="1"/>
    <col min="2" max="2" width="13" style="4" customWidth="1"/>
    <col min="3" max="3" width="13.33203125" style="4" customWidth="1"/>
    <col min="4" max="4" width="13.109375" style="4" customWidth="1"/>
    <col min="5" max="6" width="13" style="4" customWidth="1"/>
    <col min="7" max="7" width="12" style="4" customWidth="1"/>
    <col min="8" max="8" width="9.6640625" style="4" customWidth="1"/>
    <col min="9" max="10" width="10" style="4" customWidth="1"/>
    <col min="11" max="11" width="9" style="4" customWidth="1"/>
    <col min="12" max="14" width="9.77734375" style="4" customWidth="1"/>
    <col min="15" max="15" width="9.44140625" style="4" customWidth="1"/>
    <col min="16" max="17" width="10.77734375" style="4" customWidth="1"/>
    <col min="18" max="20" width="6.88671875" style="4" customWidth="1"/>
    <col min="21" max="21" width="7.21875" style="4" customWidth="1"/>
    <col min="22" max="23" width="6.88671875" style="4" customWidth="1"/>
    <col min="24" max="24" width="7.109375" style="4" customWidth="1"/>
    <col min="25" max="28" width="6.88671875" style="4" customWidth="1"/>
    <col min="29" max="30" width="5.88671875" style="4" customWidth="1"/>
    <col min="31" max="31" width="6.5546875" style="4" customWidth="1"/>
    <col min="32" max="32" width="6.33203125" style="4" customWidth="1"/>
    <col min="33" max="33" width="8.44140625" style="4" customWidth="1"/>
    <col min="34" max="34" width="8.109375" style="4" customWidth="1"/>
    <col min="35" max="35" width="9" style="4" customWidth="1"/>
    <col min="36" max="36" width="9.6640625" style="4" customWidth="1"/>
    <col min="37" max="37" width="5.77734375" style="4" bestFit="1" customWidth="1"/>
    <col min="38" max="38" width="12.33203125" style="4" customWidth="1"/>
    <col min="39" max="39" width="9" style="4" customWidth="1"/>
    <col min="40" max="256" width="8.88671875" style="4"/>
    <col min="257" max="257" width="10.77734375" style="4" customWidth="1"/>
    <col min="258" max="258" width="12.5546875" style="4" customWidth="1"/>
    <col min="259" max="259" width="12.77734375" style="4" customWidth="1"/>
    <col min="260" max="260" width="14.109375" style="4" customWidth="1"/>
    <col min="261" max="263" width="12.33203125" style="4" customWidth="1"/>
    <col min="264" max="264" width="9.6640625" style="4" customWidth="1"/>
    <col min="265" max="265" width="10" style="4" customWidth="1"/>
    <col min="266" max="266" width="10.21875" style="4" customWidth="1"/>
    <col min="267" max="267" width="8.33203125" style="4" customWidth="1"/>
    <col min="268" max="269" width="9" style="4" bestFit="1" customWidth="1"/>
    <col min="270" max="270" width="9.6640625" style="4" customWidth="1"/>
    <col min="271" max="271" width="10.33203125" style="4" customWidth="1"/>
    <col min="272" max="273" width="10.77734375" style="4" customWidth="1"/>
    <col min="274" max="276" width="6.88671875" style="4" customWidth="1"/>
    <col min="277" max="277" width="7.21875" style="4" customWidth="1"/>
    <col min="278" max="279" width="6.88671875" style="4" customWidth="1"/>
    <col min="280" max="280" width="7.109375" style="4" customWidth="1"/>
    <col min="281" max="284" width="6.88671875" style="4" customWidth="1"/>
    <col min="285" max="285" width="6.6640625" style="4" bestFit="1" customWidth="1"/>
    <col min="286" max="286" width="7.6640625" style="4" customWidth="1"/>
    <col min="287" max="287" width="6.5546875" style="4" customWidth="1"/>
    <col min="288" max="288" width="7.109375" style="4" customWidth="1"/>
    <col min="289" max="289" width="8.44140625" style="4" customWidth="1"/>
    <col min="290" max="290" width="8.109375" style="4" customWidth="1"/>
    <col min="291" max="291" width="9" style="4" customWidth="1"/>
    <col min="292" max="292" width="9.6640625" style="4" customWidth="1"/>
    <col min="293" max="293" width="5.77734375" style="4" bestFit="1" customWidth="1"/>
    <col min="294" max="294" width="14.44140625" style="4" customWidth="1"/>
    <col min="295" max="295" width="9.33203125" style="4" customWidth="1"/>
    <col min="296" max="512" width="8.88671875" style="4"/>
    <col min="513" max="513" width="10.77734375" style="4" customWidth="1"/>
    <col min="514" max="514" width="12.5546875" style="4" customWidth="1"/>
    <col min="515" max="515" width="12.77734375" style="4" customWidth="1"/>
    <col min="516" max="516" width="14.109375" style="4" customWidth="1"/>
    <col min="517" max="519" width="12.33203125" style="4" customWidth="1"/>
    <col min="520" max="520" width="9.6640625" style="4" customWidth="1"/>
    <col min="521" max="521" width="10" style="4" customWidth="1"/>
    <col min="522" max="522" width="10.21875" style="4" customWidth="1"/>
    <col min="523" max="523" width="8.33203125" style="4" customWidth="1"/>
    <col min="524" max="525" width="9" style="4" bestFit="1" customWidth="1"/>
    <col min="526" max="526" width="9.6640625" style="4" customWidth="1"/>
    <col min="527" max="527" width="10.33203125" style="4" customWidth="1"/>
    <col min="528" max="529" width="10.77734375" style="4" customWidth="1"/>
    <col min="530" max="532" width="6.88671875" style="4" customWidth="1"/>
    <col min="533" max="533" width="7.21875" style="4" customWidth="1"/>
    <col min="534" max="535" width="6.88671875" style="4" customWidth="1"/>
    <col min="536" max="536" width="7.109375" style="4" customWidth="1"/>
    <col min="537" max="540" width="6.88671875" style="4" customWidth="1"/>
    <col min="541" max="541" width="6.6640625" style="4" bestFit="1" customWidth="1"/>
    <col min="542" max="542" width="7.6640625" style="4" customWidth="1"/>
    <col min="543" max="543" width="6.5546875" style="4" customWidth="1"/>
    <col min="544" max="544" width="7.109375" style="4" customWidth="1"/>
    <col min="545" max="545" width="8.44140625" style="4" customWidth="1"/>
    <col min="546" max="546" width="8.109375" style="4" customWidth="1"/>
    <col min="547" max="547" width="9" style="4" customWidth="1"/>
    <col min="548" max="548" width="9.6640625" style="4" customWidth="1"/>
    <col min="549" max="549" width="5.77734375" style="4" bestFit="1" customWidth="1"/>
    <col min="550" max="550" width="14.44140625" style="4" customWidth="1"/>
    <col min="551" max="551" width="9.33203125" style="4" customWidth="1"/>
    <col min="552" max="768" width="8.88671875" style="4"/>
    <col min="769" max="769" width="10.77734375" style="4" customWidth="1"/>
    <col min="770" max="770" width="12.5546875" style="4" customWidth="1"/>
    <col min="771" max="771" width="12.77734375" style="4" customWidth="1"/>
    <col min="772" max="772" width="14.109375" style="4" customWidth="1"/>
    <col min="773" max="775" width="12.33203125" style="4" customWidth="1"/>
    <col min="776" max="776" width="9.6640625" style="4" customWidth="1"/>
    <col min="777" max="777" width="10" style="4" customWidth="1"/>
    <col min="778" max="778" width="10.21875" style="4" customWidth="1"/>
    <col min="779" max="779" width="8.33203125" style="4" customWidth="1"/>
    <col min="780" max="781" width="9" style="4" bestFit="1" customWidth="1"/>
    <col min="782" max="782" width="9.6640625" style="4" customWidth="1"/>
    <col min="783" max="783" width="10.33203125" style="4" customWidth="1"/>
    <col min="784" max="785" width="10.77734375" style="4" customWidth="1"/>
    <col min="786" max="788" width="6.88671875" style="4" customWidth="1"/>
    <col min="789" max="789" width="7.21875" style="4" customWidth="1"/>
    <col min="790" max="791" width="6.88671875" style="4" customWidth="1"/>
    <col min="792" max="792" width="7.109375" style="4" customWidth="1"/>
    <col min="793" max="796" width="6.88671875" style="4" customWidth="1"/>
    <col min="797" max="797" width="6.6640625" style="4" bestFit="1" customWidth="1"/>
    <col min="798" max="798" width="7.6640625" style="4" customWidth="1"/>
    <col min="799" max="799" width="6.5546875" style="4" customWidth="1"/>
    <col min="800" max="800" width="7.109375" style="4" customWidth="1"/>
    <col min="801" max="801" width="8.44140625" style="4" customWidth="1"/>
    <col min="802" max="802" width="8.109375" style="4" customWidth="1"/>
    <col min="803" max="803" width="9" style="4" customWidth="1"/>
    <col min="804" max="804" width="9.6640625" style="4" customWidth="1"/>
    <col min="805" max="805" width="5.77734375" style="4" bestFit="1" customWidth="1"/>
    <col min="806" max="806" width="14.44140625" style="4" customWidth="1"/>
    <col min="807" max="807" width="9.33203125" style="4" customWidth="1"/>
    <col min="808" max="1024" width="8.88671875" style="4"/>
    <col min="1025" max="1025" width="10.77734375" style="4" customWidth="1"/>
    <col min="1026" max="1026" width="12.5546875" style="4" customWidth="1"/>
    <col min="1027" max="1027" width="12.77734375" style="4" customWidth="1"/>
    <col min="1028" max="1028" width="14.109375" style="4" customWidth="1"/>
    <col min="1029" max="1031" width="12.33203125" style="4" customWidth="1"/>
    <col min="1032" max="1032" width="9.6640625" style="4" customWidth="1"/>
    <col min="1033" max="1033" width="10" style="4" customWidth="1"/>
    <col min="1034" max="1034" width="10.21875" style="4" customWidth="1"/>
    <col min="1035" max="1035" width="8.33203125" style="4" customWidth="1"/>
    <col min="1036" max="1037" width="9" style="4" bestFit="1" customWidth="1"/>
    <col min="1038" max="1038" width="9.6640625" style="4" customWidth="1"/>
    <col min="1039" max="1039" width="10.33203125" style="4" customWidth="1"/>
    <col min="1040" max="1041" width="10.77734375" style="4" customWidth="1"/>
    <col min="1042" max="1044" width="6.88671875" style="4" customWidth="1"/>
    <col min="1045" max="1045" width="7.21875" style="4" customWidth="1"/>
    <col min="1046" max="1047" width="6.88671875" style="4" customWidth="1"/>
    <col min="1048" max="1048" width="7.109375" style="4" customWidth="1"/>
    <col min="1049" max="1052" width="6.88671875" style="4" customWidth="1"/>
    <col min="1053" max="1053" width="6.6640625" style="4" bestFit="1" customWidth="1"/>
    <col min="1054" max="1054" width="7.6640625" style="4" customWidth="1"/>
    <col min="1055" max="1055" width="6.5546875" style="4" customWidth="1"/>
    <col min="1056" max="1056" width="7.109375" style="4" customWidth="1"/>
    <col min="1057" max="1057" width="8.44140625" style="4" customWidth="1"/>
    <col min="1058" max="1058" width="8.109375" style="4" customWidth="1"/>
    <col min="1059" max="1059" width="9" style="4" customWidth="1"/>
    <col min="1060" max="1060" width="9.6640625" style="4" customWidth="1"/>
    <col min="1061" max="1061" width="5.77734375" style="4" bestFit="1" customWidth="1"/>
    <col min="1062" max="1062" width="14.44140625" style="4" customWidth="1"/>
    <col min="1063" max="1063" width="9.33203125" style="4" customWidth="1"/>
    <col min="1064" max="1280" width="8.88671875" style="4"/>
    <col min="1281" max="1281" width="10.77734375" style="4" customWidth="1"/>
    <col min="1282" max="1282" width="12.5546875" style="4" customWidth="1"/>
    <col min="1283" max="1283" width="12.77734375" style="4" customWidth="1"/>
    <col min="1284" max="1284" width="14.109375" style="4" customWidth="1"/>
    <col min="1285" max="1287" width="12.33203125" style="4" customWidth="1"/>
    <col min="1288" max="1288" width="9.6640625" style="4" customWidth="1"/>
    <col min="1289" max="1289" width="10" style="4" customWidth="1"/>
    <col min="1290" max="1290" width="10.21875" style="4" customWidth="1"/>
    <col min="1291" max="1291" width="8.33203125" style="4" customWidth="1"/>
    <col min="1292" max="1293" width="9" style="4" bestFit="1" customWidth="1"/>
    <col min="1294" max="1294" width="9.6640625" style="4" customWidth="1"/>
    <col min="1295" max="1295" width="10.33203125" style="4" customWidth="1"/>
    <col min="1296" max="1297" width="10.77734375" style="4" customWidth="1"/>
    <col min="1298" max="1300" width="6.88671875" style="4" customWidth="1"/>
    <col min="1301" max="1301" width="7.21875" style="4" customWidth="1"/>
    <col min="1302" max="1303" width="6.88671875" style="4" customWidth="1"/>
    <col min="1304" max="1304" width="7.109375" style="4" customWidth="1"/>
    <col min="1305" max="1308" width="6.88671875" style="4" customWidth="1"/>
    <col min="1309" max="1309" width="6.6640625" style="4" bestFit="1" customWidth="1"/>
    <col min="1310" max="1310" width="7.6640625" style="4" customWidth="1"/>
    <col min="1311" max="1311" width="6.5546875" style="4" customWidth="1"/>
    <col min="1312" max="1312" width="7.109375" style="4" customWidth="1"/>
    <col min="1313" max="1313" width="8.44140625" style="4" customWidth="1"/>
    <col min="1314" max="1314" width="8.109375" style="4" customWidth="1"/>
    <col min="1315" max="1315" width="9" style="4" customWidth="1"/>
    <col min="1316" max="1316" width="9.6640625" style="4" customWidth="1"/>
    <col min="1317" max="1317" width="5.77734375" style="4" bestFit="1" customWidth="1"/>
    <col min="1318" max="1318" width="14.44140625" style="4" customWidth="1"/>
    <col min="1319" max="1319" width="9.33203125" style="4" customWidth="1"/>
    <col min="1320" max="1536" width="8.88671875" style="4"/>
    <col min="1537" max="1537" width="10.77734375" style="4" customWidth="1"/>
    <col min="1538" max="1538" width="12.5546875" style="4" customWidth="1"/>
    <col min="1539" max="1539" width="12.77734375" style="4" customWidth="1"/>
    <col min="1540" max="1540" width="14.109375" style="4" customWidth="1"/>
    <col min="1541" max="1543" width="12.33203125" style="4" customWidth="1"/>
    <col min="1544" max="1544" width="9.6640625" style="4" customWidth="1"/>
    <col min="1545" max="1545" width="10" style="4" customWidth="1"/>
    <col min="1546" max="1546" width="10.21875" style="4" customWidth="1"/>
    <col min="1547" max="1547" width="8.33203125" style="4" customWidth="1"/>
    <col min="1548" max="1549" width="9" style="4" bestFit="1" customWidth="1"/>
    <col min="1550" max="1550" width="9.6640625" style="4" customWidth="1"/>
    <col min="1551" max="1551" width="10.33203125" style="4" customWidth="1"/>
    <col min="1552" max="1553" width="10.77734375" style="4" customWidth="1"/>
    <col min="1554" max="1556" width="6.88671875" style="4" customWidth="1"/>
    <col min="1557" max="1557" width="7.21875" style="4" customWidth="1"/>
    <col min="1558" max="1559" width="6.88671875" style="4" customWidth="1"/>
    <col min="1560" max="1560" width="7.109375" style="4" customWidth="1"/>
    <col min="1561" max="1564" width="6.88671875" style="4" customWidth="1"/>
    <col min="1565" max="1565" width="6.6640625" style="4" bestFit="1" customWidth="1"/>
    <col min="1566" max="1566" width="7.6640625" style="4" customWidth="1"/>
    <col min="1567" max="1567" width="6.5546875" style="4" customWidth="1"/>
    <col min="1568" max="1568" width="7.109375" style="4" customWidth="1"/>
    <col min="1569" max="1569" width="8.44140625" style="4" customWidth="1"/>
    <col min="1570" max="1570" width="8.109375" style="4" customWidth="1"/>
    <col min="1571" max="1571" width="9" style="4" customWidth="1"/>
    <col min="1572" max="1572" width="9.6640625" style="4" customWidth="1"/>
    <col min="1573" max="1573" width="5.77734375" style="4" bestFit="1" customWidth="1"/>
    <col min="1574" max="1574" width="14.44140625" style="4" customWidth="1"/>
    <col min="1575" max="1575" width="9.33203125" style="4" customWidth="1"/>
    <col min="1576" max="1792" width="8.88671875" style="4"/>
    <col min="1793" max="1793" width="10.77734375" style="4" customWidth="1"/>
    <col min="1794" max="1794" width="12.5546875" style="4" customWidth="1"/>
    <col min="1795" max="1795" width="12.77734375" style="4" customWidth="1"/>
    <col min="1796" max="1796" width="14.109375" style="4" customWidth="1"/>
    <col min="1797" max="1799" width="12.33203125" style="4" customWidth="1"/>
    <col min="1800" max="1800" width="9.6640625" style="4" customWidth="1"/>
    <col min="1801" max="1801" width="10" style="4" customWidth="1"/>
    <col min="1802" max="1802" width="10.21875" style="4" customWidth="1"/>
    <col min="1803" max="1803" width="8.33203125" style="4" customWidth="1"/>
    <col min="1804" max="1805" width="9" style="4" bestFit="1" customWidth="1"/>
    <col min="1806" max="1806" width="9.6640625" style="4" customWidth="1"/>
    <col min="1807" max="1807" width="10.33203125" style="4" customWidth="1"/>
    <col min="1808" max="1809" width="10.77734375" style="4" customWidth="1"/>
    <col min="1810" max="1812" width="6.88671875" style="4" customWidth="1"/>
    <col min="1813" max="1813" width="7.21875" style="4" customWidth="1"/>
    <col min="1814" max="1815" width="6.88671875" style="4" customWidth="1"/>
    <col min="1816" max="1816" width="7.109375" style="4" customWidth="1"/>
    <col min="1817" max="1820" width="6.88671875" style="4" customWidth="1"/>
    <col min="1821" max="1821" width="6.6640625" style="4" bestFit="1" customWidth="1"/>
    <col min="1822" max="1822" width="7.6640625" style="4" customWidth="1"/>
    <col min="1823" max="1823" width="6.5546875" style="4" customWidth="1"/>
    <col min="1824" max="1824" width="7.109375" style="4" customWidth="1"/>
    <col min="1825" max="1825" width="8.44140625" style="4" customWidth="1"/>
    <col min="1826" max="1826" width="8.109375" style="4" customWidth="1"/>
    <col min="1827" max="1827" width="9" style="4" customWidth="1"/>
    <col min="1828" max="1828" width="9.6640625" style="4" customWidth="1"/>
    <col min="1829" max="1829" width="5.77734375" style="4" bestFit="1" customWidth="1"/>
    <col min="1830" max="1830" width="14.44140625" style="4" customWidth="1"/>
    <col min="1831" max="1831" width="9.33203125" style="4" customWidth="1"/>
    <col min="1832" max="2048" width="8.88671875" style="4"/>
    <col min="2049" max="2049" width="10.77734375" style="4" customWidth="1"/>
    <col min="2050" max="2050" width="12.5546875" style="4" customWidth="1"/>
    <col min="2051" max="2051" width="12.77734375" style="4" customWidth="1"/>
    <col min="2052" max="2052" width="14.109375" style="4" customWidth="1"/>
    <col min="2053" max="2055" width="12.33203125" style="4" customWidth="1"/>
    <col min="2056" max="2056" width="9.6640625" style="4" customWidth="1"/>
    <col min="2057" max="2057" width="10" style="4" customWidth="1"/>
    <col min="2058" max="2058" width="10.21875" style="4" customWidth="1"/>
    <col min="2059" max="2059" width="8.33203125" style="4" customWidth="1"/>
    <col min="2060" max="2061" width="9" style="4" bestFit="1" customWidth="1"/>
    <col min="2062" max="2062" width="9.6640625" style="4" customWidth="1"/>
    <col min="2063" max="2063" width="10.33203125" style="4" customWidth="1"/>
    <col min="2064" max="2065" width="10.77734375" style="4" customWidth="1"/>
    <col min="2066" max="2068" width="6.88671875" style="4" customWidth="1"/>
    <col min="2069" max="2069" width="7.21875" style="4" customWidth="1"/>
    <col min="2070" max="2071" width="6.88671875" style="4" customWidth="1"/>
    <col min="2072" max="2072" width="7.109375" style="4" customWidth="1"/>
    <col min="2073" max="2076" width="6.88671875" style="4" customWidth="1"/>
    <col min="2077" max="2077" width="6.6640625" style="4" bestFit="1" customWidth="1"/>
    <col min="2078" max="2078" width="7.6640625" style="4" customWidth="1"/>
    <col min="2079" max="2079" width="6.5546875" style="4" customWidth="1"/>
    <col min="2080" max="2080" width="7.109375" style="4" customWidth="1"/>
    <col min="2081" max="2081" width="8.44140625" style="4" customWidth="1"/>
    <col min="2082" max="2082" width="8.109375" style="4" customWidth="1"/>
    <col min="2083" max="2083" width="9" style="4" customWidth="1"/>
    <col min="2084" max="2084" width="9.6640625" style="4" customWidth="1"/>
    <col min="2085" max="2085" width="5.77734375" style="4" bestFit="1" customWidth="1"/>
    <col min="2086" max="2086" width="14.44140625" style="4" customWidth="1"/>
    <col min="2087" max="2087" width="9.33203125" style="4" customWidth="1"/>
    <col min="2088" max="2304" width="8.88671875" style="4"/>
    <col min="2305" max="2305" width="10.77734375" style="4" customWidth="1"/>
    <col min="2306" max="2306" width="12.5546875" style="4" customWidth="1"/>
    <col min="2307" max="2307" width="12.77734375" style="4" customWidth="1"/>
    <col min="2308" max="2308" width="14.109375" style="4" customWidth="1"/>
    <col min="2309" max="2311" width="12.33203125" style="4" customWidth="1"/>
    <col min="2312" max="2312" width="9.6640625" style="4" customWidth="1"/>
    <col min="2313" max="2313" width="10" style="4" customWidth="1"/>
    <col min="2314" max="2314" width="10.21875" style="4" customWidth="1"/>
    <col min="2315" max="2315" width="8.33203125" style="4" customWidth="1"/>
    <col min="2316" max="2317" width="9" style="4" bestFit="1" customWidth="1"/>
    <col min="2318" max="2318" width="9.6640625" style="4" customWidth="1"/>
    <col min="2319" max="2319" width="10.33203125" style="4" customWidth="1"/>
    <col min="2320" max="2321" width="10.77734375" style="4" customWidth="1"/>
    <col min="2322" max="2324" width="6.88671875" style="4" customWidth="1"/>
    <col min="2325" max="2325" width="7.21875" style="4" customWidth="1"/>
    <col min="2326" max="2327" width="6.88671875" style="4" customWidth="1"/>
    <col min="2328" max="2328" width="7.109375" style="4" customWidth="1"/>
    <col min="2329" max="2332" width="6.88671875" style="4" customWidth="1"/>
    <col min="2333" max="2333" width="6.6640625" style="4" bestFit="1" customWidth="1"/>
    <col min="2334" max="2334" width="7.6640625" style="4" customWidth="1"/>
    <col min="2335" max="2335" width="6.5546875" style="4" customWidth="1"/>
    <col min="2336" max="2336" width="7.109375" style="4" customWidth="1"/>
    <col min="2337" max="2337" width="8.44140625" style="4" customWidth="1"/>
    <col min="2338" max="2338" width="8.109375" style="4" customWidth="1"/>
    <col min="2339" max="2339" width="9" style="4" customWidth="1"/>
    <col min="2340" max="2340" width="9.6640625" style="4" customWidth="1"/>
    <col min="2341" max="2341" width="5.77734375" style="4" bestFit="1" customWidth="1"/>
    <col min="2342" max="2342" width="14.44140625" style="4" customWidth="1"/>
    <col min="2343" max="2343" width="9.33203125" style="4" customWidth="1"/>
    <col min="2344" max="2560" width="8.88671875" style="4"/>
    <col min="2561" max="2561" width="10.77734375" style="4" customWidth="1"/>
    <col min="2562" max="2562" width="12.5546875" style="4" customWidth="1"/>
    <col min="2563" max="2563" width="12.77734375" style="4" customWidth="1"/>
    <col min="2564" max="2564" width="14.109375" style="4" customWidth="1"/>
    <col min="2565" max="2567" width="12.33203125" style="4" customWidth="1"/>
    <col min="2568" max="2568" width="9.6640625" style="4" customWidth="1"/>
    <col min="2569" max="2569" width="10" style="4" customWidth="1"/>
    <col min="2570" max="2570" width="10.21875" style="4" customWidth="1"/>
    <col min="2571" max="2571" width="8.33203125" style="4" customWidth="1"/>
    <col min="2572" max="2573" width="9" style="4" bestFit="1" customWidth="1"/>
    <col min="2574" max="2574" width="9.6640625" style="4" customWidth="1"/>
    <col min="2575" max="2575" width="10.33203125" style="4" customWidth="1"/>
    <col min="2576" max="2577" width="10.77734375" style="4" customWidth="1"/>
    <col min="2578" max="2580" width="6.88671875" style="4" customWidth="1"/>
    <col min="2581" max="2581" width="7.21875" style="4" customWidth="1"/>
    <col min="2582" max="2583" width="6.88671875" style="4" customWidth="1"/>
    <col min="2584" max="2584" width="7.109375" style="4" customWidth="1"/>
    <col min="2585" max="2588" width="6.88671875" style="4" customWidth="1"/>
    <col min="2589" max="2589" width="6.6640625" style="4" bestFit="1" customWidth="1"/>
    <col min="2590" max="2590" width="7.6640625" style="4" customWidth="1"/>
    <col min="2591" max="2591" width="6.5546875" style="4" customWidth="1"/>
    <col min="2592" max="2592" width="7.109375" style="4" customWidth="1"/>
    <col min="2593" max="2593" width="8.44140625" style="4" customWidth="1"/>
    <col min="2594" max="2594" width="8.109375" style="4" customWidth="1"/>
    <col min="2595" max="2595" width="9" style="4" customWidth="1"/>
    <col min="2596" max="2596" width="9.6640625" style="4" customWidth="1"/>
    <col min="2597" max="2597" width="5.77734375" style="4" bestFit="1" customWidth="1"/>
    <col min="2598" max="2598" width="14.44140625" style="4" customWidth="1"/>
    <col min="2599" max="2599" width="9.33203125" style="4" customWidth="1"/>
    <col min="2600" max="2816" width="8.88671875" style="4"/>
    <col min="2817" max="2817" width="10.77734375" style="4" customWidth="1"/>
    <col min="2818" max="2818" width="12.5546875" style="4" customWidth="1"/>
    <col min="2819" max="2819" width="12.77734375" style="4" customWidth="1"/>
    <col min="2820" max="2820" width="14.109375" style="4" customWidth="1"/>
    <col min="2821" max="2823" width="12.33203125" style="4" customWidth="1"/>
    <col min="2824" max="2824" width="9.6640625" style="4" customWidth="1"/>
    <col min="2825" max="2825" width="10" style="4" customWidth="1"/>
    <col min="2826" max="2826" width="10.21875" style="4" customWidth="1"/>
    <col min="2827" max="2827" width="8.33203125" style="4" customWidth="1"/>
    <col min="2828" max="2829" width="9" style="4" bestFit="1" customWidth="1"/>
    <col min="2830" max="2830" width="9.6640625" style="4" customWidth="1"/>
    <col min="2831" max="2831" width="10.33203125" style="4" customWidth="1"/>
    <col min="2832" max="2833" width="10.77734375" style="4" customWidth="1"/>
    <col min="2834" max="2836" width="6.88671875" style="4" customWidth="1"/>
    <col min="2837" max="2837" width="7.21875" style="4" customWidth="1"/>
    <col min="2838" max="2839" width="6.88671875" style="4" customWidth="1"/>
    <col min="2840" max="2840" width="7.109375" style="4" customWidth="1"/>
    <col min="2841" max="2844" width="6.88671875" style="4" customWidth="1"/>
    <col min="2845" max="2845" width="6.6640625" style="4" bestFit="1" customWidth="1"/>
    <col min="2846" max="2846" width="7.6640625" style="4" customWidth="1"/>
    <col min="2847" max="2847" width="6.5546875" style="4" customWidth="1"/>
    <col min="2848" max="2848" width="7.109375" style="4" customWidth="1"/>
    <col min="2849" max="2849" width="8.44140625" style="4" customWidth="1"/>
    <col min="2850" max="2850" width="8.109375" style="4" customWidth="1"/>
    <col min="2851" max="2851" width="9" style="4" customWidth="1"/>
    <col min="2852" max="2852" width="9.6640625" style="4" customWidth="1"/>
    <col min="2853" max="2853" width="5.77734375" style="4" bestFit="1" customWidth="1"/>
    <col min="2854" max="2854" width="14.44140625" style="4" customWidth="1"/>
    <col min="2855" max="2855" width="9.33203125" style="4" customWidth="1"/>
    <col min="2856" max="3072" width="8.88671875" style="4"/>
    <col min="3073" max="3073" width="10.77734375" style="4" customWidth="1"/>
    <col min="3074" max="3074" width="12.5546875" style="4" customWidth="1"/>
    <col min="3075" max="3075" width="12.77734375" style="4" customWidth="1"/>
    <col min="3076" max="3076" width="14.109375" style="4" customWidth="1"/>
    <col min="3077" max="3079" width="12.33203125" style="4" customWidth="1"/>
    <col min="3080" max="3080" width="9.6640625" style="4" customWidth="1"/>
    <col min="3081" max="3081" width="10" style="4" customWidth="1"/>
    <col min="3082" max="3082" width="10.21875" style="4" customWidth="1"/>
    <col min="3083" max="3083" width="8.33203125" style="4" customWidth="1"/>
    <col min="3084" max="3085" width="9" style="4" bestFit="1" customWidth="1"/>
    <col min="3086" max="3086" width="9.6640625" style="4" customWidth="1"/>
    <col min="3087" max="3087" width="10.33203125" style="4" customWidth="1"/>
    <col min="3088" max="3089" width="10.77734375" style="4" customWidth="1"/>
    <col min="3090" max="3092" width="6.88671875" style="4" customWidth="1"/>
    <col min="3093" max="3093" width="7.21875" style="4" customWidth="1"/>
    <col min="3094" max="3095" width="6.88671875" style="4" customWidth="1"/>
    <col min="3096" max="3096" width="7.109375" style="4" customWidth="1"/>
    <col min="3097" max="3100" width="6.88671875" style="4" customWidth="1"/>
    <col min="3101" max="3101" width="6.6640625" style="4" bestFit="1" customWidth="1"/>
    <col min="3102" max="3102" width="7.6640625" style="4" customWidth="1"/>
    <col min="3103" max="3103" width="6.5546875" style="4" customWidth="1"/>
    <col min="3104" max="3104" width="7.109375" style="4" customWidth="1"/>
    <col min="3105" max="3105" width="8.44140625" style="4" customWidth="1"/>
    <col min="3106" max="3106" width="8.109375" style="4" customWidth="1"/>
    <col min="3107" max="3107" width="9" style="4" customWidth="1"/>
    <col min="3108" max="3108" width="9.6640625" style="4" customWidth="1"/>
    <col min="3109" max="3109" width="5.77734375" style="4" bestFit="1" customWidth="1"/>
    <col min="3110" max="3110" width="14.44140625" style="4" customWidth="1"/>
    <col min="3111" max="3111" width="9.33203125" style="4" customWidth="1"/>
    <col min="3112" max="3328" width="8.88671875" style="4"/>
    <col min="3329" max="3329" width="10.77734375" style="4" customWidth="1"/>
    <col min="3330" max="3330" width="12.5546875" style="4" customWidth="1"/>
    <col min="3331" max="3331" width="12.77734375" style="4" customWidth="1"/>
    <col min="3332" max="3332" width="14.109375" style="4" customWidth="1"/>
    <col min="3333" max="3335" width="12.33203125" style="4" customWidth="1"/>
    <col min="3336" max="3336" width="9.6640625" style="4" customWidth="1"/>
    <col min="3337" max="3337" width="10" style="4" customWidth="1"/>
    <col min="3338" max="3338" width="10.21875" style="4" customWidth="1"/>
    <col min="3339" max="3339" width="8.33203125" style="4" customWidth="1"/>
    <col min="3340" max="3341" width="9" style="4" bestFit="1" customWidth="1"/>
    <col min="3342" max="3342" width="9.6640625" style="4" customWidth="1"/>
    <col min="3343" max="3343" width="10.33203125" style="4" customWidth="1"/>
    <col min="3344" max="3345" width="10.77734375" style="4" customWidth="1"/>
    <col min="3346" max="3348" width="6.88671875" style="4" customWidth="1"/>
    <col min="3349" max="3349" width="7.21875" style="4" customWidth="1"/>
    <col min="3350" max="3351" width="6.88671875" style="4" customWidth="1"/>
    <col min="3352" max="3352" width="7.109375" style="4" customWidth="1"/>
    <col min="3353" max="3356" width="6.88671875" style="4" customWidth="1"/>
    <col min="3357" max="3357" width="6.6640625" style="4" bestFit="1" customWidth="1"/>
    <col min="3358" max="3358" width="7.6640625" style="4" customWidth="1"/>
    <col min="3359" max="3359" width="6.5546875" style="4" customWidth="1"/>
    <col min="3360" max="3360" width="7.109375" style="4" customWidth="1"/>
    <col min="3361" max="3361" width="8.44140625" style="4" customWidth="1"/>
    <col min="3362" max="3362" width="8.109375" style="4" customWidth="1"/>
    <col min="3363" max="3363" width="9" style="4" customWidth="1"/>
    <col min="3364" max="3364" width="9.6640625" style="4" customWidth="1"/>
    <col min="3365" max="3365" width="5.77734375" style="4" bestFit="1" customWidth="1"/>
    <col min="3366" max="3366" width="14.44140625" style="4" customWidth="1"/>
    <col min="3367" max="3367" width="9.33203125" style="4" customWidth="1"/>
    <col min="3368" max="3584" width="8.88671875" style="4"/>
    <col min="3585" max="3585" width="10.77734375" style="4" customWidth="1"/>
    <col min="3586" max="3586" width="12.5546875" style="4" customWidth="1"/>
    <col min="3587" max="3587" width="12.77734375" style="4" customWidth="1"/>
    <col min="3588" max="3588" width="14.109375" style="4" customWidth="1"/>
    <col min="3589" max="3591" width="12.33203125" style="4" customWidth="1"/>
    <col min="3592" max="3592" width="9.6640625" style="4" customWidth="1"/>
    <col min="3593" max="3593" width="10" style="4" customWidth="1"/>
    <col min="3594" max="3594" width="10.21875" style="4" customWidth="1"/>
    <col min="3595" max="3595" width="8.33203125" style="4" customWidth="1"/>
    <col min="3596" max="3597" width="9" style="4" bestFit="1" customWidth="1"/>
    <col min="3598" max="3598" width="9.6640625" style="4" customWidth="1"/>
    <col min="3599" max="3599" width="10.33203125" style="4" customWidth="1"/>
    <col min="3600" max="3601" width="10.77734375" style="4" customWidth="1"/>
    <col min="3602" max="3604" width="6.88671875" style="4" customWidth="1"/>
    <col min="3605" max="3605" width="7.21875" style="4" customWidth="1"/>
    <col min="3606" max="3607" width="6.88671875" style="4" customWidth="1"/>
    <col min="3608" max="3608" width="7.109375" style="4" customWidth="1"/>
    <col min="3609" max="3612" width="6.88671875" style="4" customWidth="1"/>
    <col min="3613" max="3613" width="6.6640625" style="4" bestFit="1" customWidth="1"/>
    <col min="3614" max="3614" width="7.6640625" style="4" customWidth="1"/>
    <col min="3615" max="3615" width="6.5546875" style="4" customWidth="1"/>
    <col min="3616" max="3616" width="7.109375" style="4" customWidth="1"/>
    <col min="3617" max="3617" width="8.44140625" style="4" customWidth="1"/>
    <col min="3618" max="3618" width="8.109375" style="4" customWidth="1"/>
    <col min="3619" max="3619" width="9" style="4" customWidth="1"/>
    <col min="3620" max="3620" width="9.6640625" style="4" customWidth="1"/>
    <col min="3621" max="3621" width="5.77734375" style="4" bestFit="1" customWidth="1"/>
    <col min="3622" max="3622" width="14.44140625" style="4" customWidth="1"/>
    <col min="3623" max="3623" width="9.33203125" style="4" customWidth="1"/>
    <col min="3624" max="3840" width="8.88671875" style="4"/>
    <col min="3841" max="3841" width="10.77734375" style="4" customWidth="1"/>
    <col min="3842" max="3842" width="12.5546875" style="4" customWidth="1"/>
    <col min="3843" max="3843" width="12.77734375" style="4" customWidth="1"/>
    <col min="3844" max="3844" width="14.109375" style="4" customWidth="1"/>
    <col min="3845" max="3847" width="12.33203125" style="4" customWidth="1"/>
    <col min="3848" max="3848" width="9.6640625" style="4" customWidth="1"/>
    <col min="3849" max="3849" width="10" style="4" customWidth="1"/>
    <col min="3850" max="3850" width="10.21875" style="4" customWidth="1"/>
    <col min="3851" max="3851" width="8.33203125" style="4" customWidth="1"/>
    <col min="3852" max="3853" width="9" style="4" bestFit="1" customWidth="1"/>
    <col min="3854" max="3854" width="9.6640625" style="4" customWidth="1"/>
    <col min="3855" max="3855" width="10.33203125" style="4" customWidth="1"/>
    <col min="3856" max="3857" width="10.77734375" style="4" customWidth="1"/>
    <col min="3858" max="3860" width="6.88671875" style="4" customWidth="1"/>
    <col min="3861" max="3861" width="7.21875" style="4" customWidth="1"/>
    <col min="3862" max="3863" width="6.88671875" style="4" customWidth="1"/>
    <col min="3864" max="3864" width="7.109375" style="4" customWidth="1"/>
    <col min="3865" max="3868" width="6.88671875" style="4" customWidth="1"/>
    <col min="3869" max="3869" width="6.6640625" style="4" bestFit="1" customWidth="1"/>
    <col min="3870" max="3870" width="7.6640625" style="4" customWidth="1"/>
    <col min="3871" max="3871" width="6.5546875" style="4" customWidth="1"/>
    <col min="3872" max="3872" width="7.109375" style="4" customWidth="1"/>
    <col min="3873" max="3873" width="8.44140625" style="4" customWidth="1"/>
    <col min="3874" max="3874" width="8.109375" style="4" customWidth="1"/>
    <col min="3875" max="3875" width="9" style="4" customWidth="1"/>
    <col min="3876" max="3876" width="9.6640625" style="4" customWidth="1"/>
    <col min="3877" max="3877" width="5.77734375" style="4" bestFit="1" customWidth="1"/>
    <col min="3878" max="3878" width="14.44140625" style="4" customWidth="1"/>
    <col min="3879" max="3879" width="9.33203125" style="4" customWidth="1"/>
    <col min="3880" max="4096" width="8.88671875" style="4"/>
    <col min="4097" max="4097" width="10.77734375" style="4" customWidth="1"/>
    <col min="4098" max="4098" width="12.5546875" style="4" customWidth="1"/>
    <col min="4099" max="4099" width="12.77734375" style="4" customWidth="1"/>
    <col min="4100" max="4100" width="14.109375" style="4" customWidth="1"/>
    <col min="4101" max="4103" width="12.33203125" style="4" customWidth="1"/>
    <col min="4104" max="4104" width="9.6640625" style="4" customWidth="1"/>
    <col min="4105" max="4105" width="10" style="4" customWidth="1"/>
    <col min="4106" max="4106" width="10.21875" style="4" customWidth="1"/>
    <col min="4107" max="4107" width="8.33203125" style="4" customWidth="1"/>
    <col min="4108" max="4109" width="9" style="4" bestFit="1" customWidth="1"/>
    <col min="4110" max="4110" width="9.6640625" style="4" customWidth="1"/>
    <col min="4111" max="4111" width="10.33203125" style="4" customWidth="1"/>
    <col min="4112" max="4113" width="10.77734375" style="4" customWidth="1"/>
    <col min="4114" max="4116" width="6.88671875" style="4" customWidth="1"/>
    <col min="4117" max="4117" width="7.21875" style="4" customWidth="1"/>
    <col min="4118" max="4119" width="6.88671875" style="4" customWidth="1"/>
    <col min="4120" max="4120" width="7.109375" style="4" customWidth="1"/>
    <col min="4121" max="4124" width="6.88671875" style="4" customWidth="1"/>
    <col min="4125" max="4125" width="6.6640625" style="4" bestFit="1" customWidth="1"/>
    <col min="4126" max="4126" width="7.6640625" style="4" customWidth="1"/>
    <col min="4127" max="4127" width="6.5546875" style="4" customWidth="1"/>
    <col min="4128" max="4128" width="7.109375" style="4" customWidth="1"/>
    <col min="4129" max="4129" width="8.44140625" style="4" customWidth="1"/>
    <col min="4130" max="4130" width="8.109375" style="4" customWidth="1"/>
    <col min="4131" max="4131" width="9" style="4" customWidth="1"/>
    <col min="4132" max="4132" width="9.6640625" style="4" customWidth="1"/>
    <col min="4133" max="4133" width="5.77734375" style="4" bestFit="1" customWidth="1"/>
    <col min="4134" max="4134" width="14.44140625" style="4" customWidth="1"/>
    <col min="4135" max="4135" width="9.33203125" style="4" customWidth="1"/>
    <col min="4136" max="4352" width="8.88671875" style="4"/>
    <col min="4353" max="4353" width="10.77734375" style="4" customWidth="1"/>
    <col min="4354" max="4354" width="12.5546875" style="4" customWidth="1"/>
    <col min="4355" max="4355" width="12.77734375" style="4" customWidth="1"/>
    <col min="4356" max="4356" width="14.109375" style="4" customWidth="1"/>
    <col min="4357" max="4359" width="12.33203125" style="4" customWidth="1"/>
    <col min="4360" max="4360" width="9.6640625" style="4" customWidth="1"/>
    <col min="4361" max="4361" width="10" style="4" customWidth="1"/>
    <col min="4362" max="4362" width="10.21875" style="4" customWidth="1"/>
    <col min="4363" max="4363" width="8.33203125" style="4" customWidth="1"/>
    <col min="4364" max="4365" width="9" style="4" bestFit="1" customWidth="1"/>
    <col min="4366" max="4366" width="9.6640625" style="4" customWidth="1"/>
    <col min="4367" max="4367" width="10.33203125" style="4" customWidth="1"/>
    <col min="4368" max="4369" width="10.77734375" style="4" customWidth="1"/>
    <col min="4370" max="4372" width="6.88671875" style="4" customWidth="1"/>
    <col min="4373" max="4373" width="7.21875" style="4" customWidth="1"/>
    <col min="4374" max="4375" width="6.88671875" style="4" customWidth="1"/>
    <col min="4376" max="4376" width="7.109375" style="4" customWidth="1"/>
    <col min="4377" max="4380" width="6.88671875" style="4" customWidth="1"/>
    <col min="4381" max="4381" width="6.6640625" style="4" bestFit="1" customWidth="1"/>
    <col min="4382" max="4382" width="7.6640625" style="4" customWidth="1"/>
    <col min="4383" max="4383" width="6.5546875" style="4" customWidth="1"/>
    <col min="4384" max="4384" width="7.109375" style="4" customWidth="1"/>
    <col min="4385" max="4385" width="8.44140625" style="4" customWidth="1"/>
    <col min="4386" max="4386" width="8.109375" style="4" customWidth="1"/>
    <col min="4387" max="4387" width="9" style="4" customWidth="1"/>
    <col min="4388" max="4388" width="9.6640625" style="4" customWidth="1"/>
    <col min="4389" max="4389" width="5.77734375" style="4" bestFit="1" customWidth="1"/>
    <col min="4390" max="4390" width="14.44140625" style="4" customWidth="1"/>
    <col min="4391" max="4391" width="9.33203125" style="4" customWidth="1"/>
    <col min="4392" max="4608" width="8.88671875" style="4"/>
    <col min="4609" max="4609" width="10.77734375" style="4" customWidth="1"/>
    <col min="4610" max="4610" width="12.5546875" style="4" customWidth="1"/>
    <col min="4611" max="4611" width="12.77734375" style="4" customWidth="1"/>
    <col min="4612" max="4612" width="14.109375" style="4" customWidth="1"/>
    <col min="4613" max="4615" width="12.33203125" style="4" customWidth="1"/>
    <col min="4616" max="4616" width="9.6640625" style="4" customWidth="1"/>
    <col min="4617" max="4617" width="10" style="4" customWidth="1"/>
    <col min="4618" max="4618" width="10.21875" style="4" customWidth="1"/>
    <col min="4619" max="4619" width="8.33203125" style="4" customWidth="1"/>
    <col min="4620" max="4621" width="9" style="4" bestFit="1" customWidth="1"/>
    <col min="4622" max="4622" width="9.6640625" style="4" customWidth="1"/>
    <col min="4623" max="4623" width="10.33203125" style="4" customWidth="1"/>
    <col min="4624" max="4625" width="10.77734375" style="4" customWidth="1"/>
    <col min="4626" max="4628" width="6.88671875" style="4" customWidth="1"/>
    <col min="4629" max="4629" width="7.21875" style="4" customWidth="1"/>
    <col min="4630" max="4631" width="6.88671875" style="4" customWidth="1"/>
    <col min="4632" max="4632" width="7.109375" style="4" customWidth="1"/>
    <col min="4633" max="4636" width="6.88671875" style="4" customWidth="1"/>
    <col min="4637" max="4637" width="6.6640625" style="4" bestFit="1" customWidth="1"/>
    <col min="4638" max="4638" width="7.6640625" style="4" customWidth="1"/>
    <col min="4639" max="4639" width="6.5546875" style="4" customWidth="1"/>
    <col min="4640" max="4640" width="7.109375" style="4" customWidth="1"/>
    <col min="4641" max="4641" width="8.44140625" style="4" customWidth="1"/>
    <col min="4642" max="4642" width="8.109375" style="4" customWidth="1"/>
    <col min="4643" max="4643" width="9" style="4" customWidth="1"/>
    <col min="4644" max="4644" width="9.6640625" style="4" customWidth="1"/>
    <col min="4645" max="4645" width="5.77734375" style="4" bestFit="1" customWidth="1"/>
    <col min="4646" max="4646" width="14.44140625" style="4" customWidth="1"/>
    <col min="4647" max="4647" width="9.33203125" style="4" customWidth="1"/>
    <col min="4648" max="4864" width="8.88671875" style="4"/>
    <col min="4865" max="4865" width="10.77734375" style="4" customWidth="1"/>
    <col min="4866" max="4866" width="12.5546875" style="4" customWidth="1"/>
    <col min="4867" max="4867" width="12.77734375" style="4" customWidth="1"/>
    <col min="4868" max="4868" width="14.109375" style="4" customWidth="1"/>
    <col min="4869" max="4871" width="12.33203125" style="4" customWidth="1"/>
    <col min="4872" max="4872" width="9.6640625" style="4" customWidth="1"/>
    <col min="4873" max="4873" width="10" style="4" customWidth="1"/>
    <col min="4874" max="4874" width="10.21875" style="4" customWidth="1"/>
    <col min="4875" max="4875" width="8.33203125" style="4" customWidth="1"/>
    <col min="4876" max="4877" width="9" style="4" bestFit="1" customWidth="1"/>
    <col min="4878" max="4878" width="9.6640625" style="4" customWidth="1"/>
    <col min="4879" max="4879" width="10.33203125" style="4" customWidth="1"/>
    <col min="4880" max="4881" width="10.77734375" style="4" customWidth="1"/>
    <col min="4882" max="4884" width="6.88671875" style="4" customWidth="1"/>
    <col min="4885" max="4885" width="7.21875" style="4" customWidth="1"/>
    <col min="4886" max="4887" width="6.88671875" style="4" customWidth="1"/>
    <col min="4888" max="4888" width="7.109375" style="4" customWidth="1"/>
    <col min="4889" max="4892" width="6.88671875" style="4" customWidth="1"/>
    <col min="4893" max="4893" width="6.6640625" style="4" bestFit="1" customWidth="1"/>
    <col min="4894" max="4894" width="7.6640625" style="4" customWidth="1"/>
    <col min="4895" max="4895" width="6.5546875" style="4" customWidth="1"/>
    <col min="4896" max="4896" width="7.109375" style="4" customWidth="1"/>
    <col min="4897" max="4897" width="8.44140625" style="4" customWidth="1"/>
    <col min="4898" max="4898" width="8.109375" style="4" customWidth="1"/>
    <col min="4899" max="4899" width="9" style="4" customWidth="1"/>
    <col min="4900" max="4900" width="9.6640625" style="4" customWidth="1"/>
    <col min="4901" max="4901" width="5.77734375" style="4" bestFit="1" customWidth="1"/>
    <col min="4902" max="4902" width="14.44140625" style="4" customWidth="1"/>
    <col min="4903" max="4903" width="9.33203125" style="4" customWidth="1"/>
    <col min="4904" max="5120" width="8.88671875" style="4"/>
    <col min="5121" max="5121" width="10.77734375" style="4" customWidth="1"/>
    <col min="5122" max="5122" width="12.5546875" style="4" customWidth="1"/>
    <col min="5123" max="5123" width="12.77734375" style="4" customWidth="1"/>
    <col min="5124" max="5124" width="14.109375" style="4" customWidth="1"/>
    <col min="5125" max="5127" width="12.33203125" style="4" customWidth="1"/>
    <col min="5128" max="5128" width="9.6640625" style="4" customWidth="1"/>
    <col min="5129" max="5129" width="10" style="4" customWidth="1"/>
    <col min="5130" max="5130" width="10.21875" style="4" customWidth="1"/>
    <col min="5131" max="5131" width="8.33203125" style="4" customWidth="1"/>
    <col min="5132" max="5133" width="9" style="4" bestFit="1" customWidth="1"/>
    <col min="5134" max="5134" width="9.6640625" style="4" customWidth="1"/>
    <col min="5135" max="5135" width="10.33203125" style="4" customWidth="1"/>
    <col min="5136" max="5137" width="10.77734375" style="4" customWidth="1"/>
    <col min="5138" max="5140" width="6.88671875" style="4" customWidth="1"/>
    <col min="5141" max="5141" width="7.21875" style="4" customWidth="1"/>
    <col min="5142" max="5143" width="6.88671875" style="4" customWidth="1"/>
    <col min="5144" max="5144" width="7.109375" style="4" customWidth="1"/>
    <col min="5145" max="5148" width="6.88671875" style="4" customWidth="1"/>
    <col min="5149" max="5149" width="6.6640625" style="4" bestFit="1" customWidth="1"/>
    <col min="5150" max="5150" width="7.6640625" style="4" customWidth="1"/>
    <col min="5151" max="5151" width="6.5546875" style="4" customWidth="1"/>
    <col min="5152" max="5152" width="7.109375" style="4" customWidth="1"/>
    <col min="5153" max="5153" width="8.44140625" style="4" customWidth="1"/>
    <col min="5154" max="5154" width="8.109375" style="4" customWidth="1"/>
    <col min="5155" max="5155" width="9" style="4" customWidth="1"/>
    <col min="5156" max="5156" width="9.6640625" style="4" customWidth="1"/>
    <col min="5157" max="5157" width="5.77734375" style="4" bestFit="1" customWidth="1"/>
    <col min="5158" max="5158" width="14.44140625" style="4" customWidth="1"/>
    <col min="5159" max="5159" width="9.33203125" style="4" customWidth="1"/>
    <col min="5160" max="5376" width="8.88671875" style="4"/>
    <col min="5377" max="5377" width="10.77734375" style="4" customWidth="1"/>
    <col min="5378" max="5378" width="12.5546875" style="4" customWidth="1"/>
    <col min="5379" max="5379" width="12.77734375" style="4" customWidth="1"/>
    <col min="5380" max="5380" width="14.109375" style="4" customWidth="1"/>
    <col min="5381" max="5383" width="12.33203125" style="4" customWidth="1"/>
    <col min="5384" max="5384" width="9.6640625" style="4" customWidth="1"/>
    <col min="5385" max="5385" width="10" style="4" customWidth="1"/>
    <col min="5386" max="5386" width="10.21875" style="4" customWidth="1"/>
    <col min="5387" max="5387" width="8.33203125" style="4" customWidth="1"/>
    <col min="5388" max="5389" width="9" style="4" bestFit="1" customWidth="1"/>
    <col min="5390" max="5390" width="9.6640625" style="4" customWidth="1"/>
    <col min="5391" max="5391" width="10.33203125" style="4" customWidth="1"/>
    <col min="5392" max="5393" width="10.77734375" style="4" customWidth="1"/>
    <col min="5394" max="5396" width="6.88671875" style="4" customWidth="1"/>
    <col min="5397" max="5397" width="7.21875" style="4" customWidth="1"/>
    <col min="5398" max="5399" width="6.88671875" style="4" customWidth="1"/>
    <col min="5400" max="5400" width="7.109375" style="4" customWidth="1"/>
    <col min="5401" max="5404" width="6.88671875" style="4" customWidth="1"/>
    <col min="5405" max="5405" width="6.6640625" style="4" bestFit="1" customWidth="1"/>
    <col min="5406" max="5406" width="7.6640625" style="4" customWidth="1"/>
    <col min="5407" max="5407" width="6.5546875" style="4" customWidth="1"/>
    <col min="5408" max="5408" width="7.109375" style="4" customWidth="1"/>
    <col min="5409" max="5409" width="8.44140625" style="4" customWidth="1"/>
    <col min="5410" max="5410" width="8.109375" style="4" customWidth="1"/>
    <col min="5411" max="5411" width="9" style="4" customWidth="1"/>
    <col min="5412" max="5412" width="9.6640625" style="4" customWidth="1"/>
    <col min="5413" max="5413" width="5.77734375" style="4" bestFit="1" customWidth="1"/>
    <col min="5414" max="5414" width="14.44140625" style="4" customWidth="1"/>
    <col min="5415" max="5415" width="9.33203125" style="4" customWidth="1"/>
    <col min="5416" max="5632" width="8.88671875" style="4"/>
    <col min="5633" max="5633" width="10.77734375" style="4" customWidth="1"/>
    <col min="5634" max="5634" width="12.5546875" style="4" customWidth="1"/>
    <col min="5635" max="5635" width="12.77734375" style="4" customWidth="1"/>
    <col min="5636" max="5636" width="14.109375" style="4" customWidth="1"/>
    <col min="5637" max="5639" width="12.33203125" style="4" customWidth="1"/>
    <col min="5640" max="5640" width="9.6640625" style="4" customWidth="1"/>
    <col min="5641" max="5641" width="10" style="4" customWidth="1"/>
    <col min="5642" max="5642" width="10.21875" style="4" customWidth="1"/>
    <col min="5643" max="5643" width="8.33203125" style="4" customWidth="1"/>
    <col min="5644" max="5645" width="9" style="4" bestFit="1" customWidth="1"/>
    <col min="5646" max="5646" width="9.6640625" style="4" customWidth="1"/>
    <col min="5647" max="5647" width="10.33203125" style="4" customWidth="1"/>
    <col min="5648" max="5649" width="10.77734375" style="4" customWidth="1"/>
    <col min="5650" max="5652" width="6.88671875" style="4" customWidth="1"/>
    <col min="5653" max="5653" width="7.21875" style="4" customWidth="1"/>
    <col min="5654" max="5655" width="6.88671875" style="4" customWidth="1"/>
    <col min="5656" max="5656" width="7.109375" style="4" customWidth="1"/>
    <col min="5657" max="5660" width="6.88671875" style="4" customWidth="1"/>
    <col min="5661" max="5661" width="6.6640625" style="4" bestFit="1" customWidth="1"/>
    <col min="5662" max="5662" width="7.6640625" style="4" customWidth="1"/>
    <col min="5663" max="5663" width="6.5546875" style="4" customWidth="1"/>
    <col min="5664" max="5664" width="7.109375" style="4" customWidth="1"/>
    <col min="5665" max="5665" width="8.44140625" style="4" customWidth="1"/>
    <col min="5666" max="5666" width="8.109375" style="4" customWidth="1"/>
    <col min="5667" max="5667" width="9" style="4" customWidth="1"/>
    <col min="5668" max="5668" width="9.6640625" style="4" customWidth="1"/>
    <col min="5669" max="5669" width="5.77734375" style="4" bestFit="1" customWidth="1"/>
    <col min="5670" max="5670" width="14.44140625" style="4" customWidth="1"/>
    <col min="5671" max="5671" width="9.33203125" style="4" customWidth="1"/>
    <col min="5672" max="5888" width="8.88671875" style="4"/>
    <col min="5889" max="5889" width="10.77734375" style="4" customWidth="1"/>
    <col min="5890" max="5890" width="12.5546875" style="4" customWidth="1"/>
    <col min="5891" max="5891" width="12.77734375" style="4" customWidth="1"/>
    <col min="5892" max="5892" width="14.109375" style="4" customWidth="1"/>
    <col min="5893" max="5895" width="12.33203125" style="4" customWidth="1"/>
    <col min="5896" max="5896" width="9.6640625" style="4" customWidth="1"/>
    <col min="5897" max="5897" width="10" style="4" customWidth="1"/>
    <col min="5898" max="5898" width="10.21875" style="4" customWidth="1"/>
    <col min="5899" max="5899" width="8.33203125" style="4" customWidth="1"/>
    <col min="5900" max="5901" width="9" style="4" bestFit="1" customWidth="1"/>
    <col min="5902" max="5902" width="9.6640625" style="4" customWidth="1"/>
    <col min="5903" max="5903" width="10.33203125" style="4" customWidth="1"/>
    <col min="5904" max="5905" width="10.77734375" style="4" customWidth="1"/>
    <col min="5906" max="5908" width="6.88671875" style="4" customWidth="1"/>
    <col min="5909" max="5909" width="7.21875" style="4" customWidth="1"/>
    <col min="5910" max="5911" width="6.88671875" style="4" customWidth="1"/>
    <col min="5912" max="5912" width="7.109375" style="4" customWidth="1"/>
    <col min="5913" max="5916" width="6.88671875" style="4" customWidth="1"/>
    <col min="5917" max="5917" width="6.6640625" style="4" bestFit="1" customWidth="1"/>
    <col min="5918" max="5918" width="7.6640625" style="4" customWidth="1"/>
    <col min="5919" max="5919" width="6.5546875" style="4" customWidth="1"/>
    <col min="5920" max="5920" width="7.109375" style="4" customWidth="1"/>
    <col min="5921" max="5921" width="8.44140625" style="4" customWidth="1"/>
    <col min="5922" max="5922" width="8.109375" style="4" customWidth="1"/>
    <col min="5923" max="5923" width="9" style="4" customWidth="1"/>
    <col min="5924" max="5924" width="9.6640625" style="4" customWidth="1"/>
    <col min="5925" max="5925" width="5.77734375" style="4" bestFit="1" customWidth="1"/>
    <col min="5926" max="5926" width="14.44140625" style="4" customWidth="1"/>
    <col min="5927" max="5927" width="9.33203125" style="4" customWidth="1"/>
    <col min="5928" max="6144" width="8.88671875" style="4"/>
    <col min="6145" max="6145" width="10.77734375" style="4" customWidth="1"/>
    <col min="6146" max="6146" width="12.5546875" style="4" customWidth="1"/>
    <col min="6147" max="6147" width="12.77734375" style="4" customWidth="1"/>
    <col min="6148" max="6148" width="14.109375" style="4" customWidth="1"/>
    <col min="6149" max="6151" width="12.33203125" style="4" customWidth="1"/>
    <col min="6152" max="6152" width="9.6640625" style="4" customWidth="1"/>
    <col min="6153" max="6153" width="10" style="4" customWidth="1"/>
    <col min="6154" max="6154" width="10.21875" style="4" customWidth="1"/>
    <col min="6155" max="6155" width="8.33203125" style="4" customWidth="1"/>
    <col min="6156" max="6157" width="9" style="4" bestFit="1" customWidth="1"/>
    <col min="6158" max="6158" width="9.6640625" style="4" customWidth="1"/>
    <col min="6159" max="6159" width="10.33203125" style="4" customWidth="1"/>
    <col min="6160" max="6161" width="10.77734375" style="4" customWidth="1"/>
    <col min="6162" max="6164" width="6.88671875" style="4" customWidth="1"/>
    <col min="6165" max="6165" width="7.21875" style="4" customWidth="1"/>
    <col min="6166" max="6167" width="6.88671875" style="4" customWidth="1"/>
    <col min="6168" max="6168" width="7.109375" style="4" customWidth="1"/>
    <col min="6169" max="6172" width="6.88671875" style="4" customWidth="1"/>
    <col min="6173" max="6173" width="6.6640625" style="4" bestFit="1" customWidth="1"/>
    <col min="6174" max="6174" width="7.6640625" style="4" customWidth="1"/>
    <col min="6175" max="6175" width="6.5546875" style="4" customWidth="1"/>
    <col min="6176" max="6176" width="7.109375" style="4" customWidth="1"/>
    <col min="6177" max="6177" width="8.44140625" style="4" customWidth="1"/>
    <col min="6178" max="6178" width="8.109375" style="4" customWidth="1"/>
    <col min="6179" max="6179" width="9" style="4" customWidth="1"/>
    <col min="6180" max="6180" width="9.6640625" style="4" customWidth="1"/>
    <col min="6181" max="6181" width="5.77734375" style="4" bestFit="1" customWidth="1"/>
    <col min="6182" max="6182" width="14.44140625" style="4" customWidth="1"/>
    <col min="6183" max="6183" width="9.33203125" style="4" customWidth="1"/>
    <col min="6184" max="6400" width="8.88671875" style="4"/>
    <col min="6401" max="6401" width="10.77734375" style="4" customWidth="1"/>
    <col min="6402" max="6402" width="12.5546875" style="4" customWidth="1"/>
    <col min="6403" max="6403" width="12.77734375" style="4" customWidth="1"/>
    <col min="6404" max="6404" width="14.109375" style="4" customWidth="1"/>
    <col min="6405" max="6407" width="12.33203125" style="4" customWidth="1"/>
    <col min="6408" max="6408" width="9.6640625" style="4" customWidth="1"/>
    <col min="6409" max="6409" width="10" style="4" customWidth="1"/>
    <col min="6410" max="6410" width="10.21875" style="4" customWidth="1"/>
    <col min="6411" max="6411" width="8.33203125" style="4" customWidth="1"/>
    <col min="6412" max="6413" width="9" style="4" bestFit="1" customWidth="1"/>
    <col min="6414" max="6414" width="9.6640625" style="4" customWidth="1"/>
    <col min="6415" max="6415" width="10.33203125" style="4" customWidth="1"/>
    <col min="6416" max="6417" width="10.77734375" style="4" customWidth="1"/>
    <col min="6418" max="6420" width="6.88671875" style="4" customWidth="1"/>
    <col min="6421" max="6421" width="7.21875" style="4" customWidth="1"/>
    <col min="6422" max="6423" width="6.88671875" style="4" customWidth="1"/>
    <col min="6424" max="6424" width="7.109375" style="4" customWidth="1"/>
    <col min="6425" max="6428" width="6.88671875" style="4" customWidth="1"/>
    <col min="6429" max="6429" width="6.6640625" style="4" bestFit="1" customWidth="1"/>
    <col min="6430" max="6430" width="7.6640625" style="4" customWidth="1"/>
    <col min="6431" max="6431" width="6.5546875" style="4" customWidth="1"/>
    <col min="6432" max="6432" width="7.109375" style="4" customWidth="1"/>
    <col min="6433" max="6433" width="8.44140625" style="4" customWidth="1"/>
    <col min="6434" max="6434" width="8.109375" style="4" customWidth="1"/>
    <col min="6435" max="6435" width="9" style="4" customWidth="1"/>
    <col min="6436" max="6436" width="9.6640625" style="4" customWidth="1"/>
    <col min="6437" max="6437" width="5.77734375" style="4" bestFit="1" customWidth="1"/>
    <col min="6438" max="6438" width="14.44140625" style="4" customWidth="1"/>
    <col min="6439" max="6439" width="9.33203125" style="4" customWidth="1"/>
    <col min="6440" max="6656" width="8.88671875" style="4"/>
    <col min="6657" max="6657" width="10.77734375" style="4" customWidth="1"/>
    <col min="6658" max="6658" width="12.5546875" style="4" customWidth="1"/>
    <col min="6659" max="6659" width="12.77734375" style="4" customWidth="1"/>
    <col min="6660" max="6660" width="14.109375" style="4" customWidth="1"/>
    <col min="6661" max="6663" width="12.33203125" style="4" customWidth="1"/>
    <col min="6664" max="6664" width="9.6640625" style="4" customWidth="1"/>
    <col min="6665" max="6665" width="10" style="4" customWidth="1"/>
    <col min="6666" max="6666" width="10.21875" style="4" customWidth="1"/>
    <col min="6667" max="6667" width="8.33203125" style="4" customWidth="1"/>
    <col min="6668" max="6669" width="9" style="4" bestFit="1" customWidth="1"/>
    <col min="6670" max="6670" width="9.6640625" style="4" customWidth="1"/>
    <col min="6671" max="6671" width="10.33203125" style="4" customWidth="1"/>
    <col min="6672" max="6673" width="10.77734375" style="4" customWidth="1"/>
    <col min="6674" max="6676" width="6.88671875" style="4" customWidth="1"/>
    <col min="6677" max="6677" width="7.21875" style="4" customWidth="1"/>
    <col min="6678" max="6679" width="6.88671875" style="4" customWidth="1"/>
    <col min="6680" max="6680" width="7.109375" style="4" customWidth="1"/>
    <col min="6681" max="6684" width="6.88671875" style="4" customWidth="1"/>
    <col min="6685" max="6685" width="6.6640625" style="4" bestFit="1" customWidth="1"/>
    <col min="6686" max="6686" width="7.6640625" style="4" customWidth="1"/>
    <col min="6687" max="6687" width="6.5546875" style="4" customWidth="1"/>
    <col min="6688" max="6688" width="7.109375" style="4" customWidth="1"/>
    <col min="6689" max="6689" width="8.44140625" style="4" customWidth="1"/>
    <col min="6690" max="6690" width="8.109375" style="4" customWidth="1"/>
    <col min="6691" max="6691" width="9" style="4" customWidth="1"/>
    <col min="6692" max="6692" width="9.6640625" style="4" customWidth="1"/>
    <col min="6693" max="6693" width="5.77734375" style="4" bestFit="1" customWidth="1"/>
    <col min="6694" max="6694" width="14.44140625" style="4" customWidth="1"/>
    <col min="6695" max="6695" width="9.33203125" style="4" customWidth="1"/>
    <col min="6696" max="6912" width="8.88671875" style="4"/>
    <col min="6913" max="6913" width="10.77734375" style="4" customWidth="1"/>
    <col min="6914" max="6914" width="12.5546875" style="4" customWidth="1"/>
    <col min="6915" max="6915" width="12.77734375" style="4" customWidth="1"/>
    <col min="6916" max="6916" width="14.109375" style="4" customWidth="1"/>
    <col min="6917" max="6919" width="12.33203125" style="4" customWidth="1"/>
    <col min="6920" max="6920" width="9.6640625" style="4" customWidth="1"/>
    <col min="6921" max="6921" width="10" style="4" customWidth="1"/>
    <col min="6922" max="6922" width="10.21875" style="4" customWidth="1"/>
    <col min="6923" max="6923" width="8.33203125" style="4" customWidth="1"/>
    <col min="6924" max="6925" width="9" style="4" bestFit="1" customWidth="1"/>
    <col min="6926" max="6926" width="9.6640625" style="4" customWidth="1"/>
    <col min="6927" max="6927" width="10.33203125" style="4" customWidth="1"/>
    <col min="6928" max="6929" width="10.77734375" style="4" customWidth="1"/>
    <col min="6930" max="6932" width="6.88671875" style="4" customWidth="1"/>
    <col min="6933" max="6933" width="7.21875" style="4" customWidth="1"/>
    <col min="6934" max="6935" width="6.88671875" style="4" customWidth="1"/>
    <col min="6936" max="6936" width="7.109375" style="4" customWidth="1"/>
    <col min="6937" max="6940" width="6.88671875" style="4" customWidth="1"/>
    <col min="6941" max="6941" width="6.6640625" style="4" bestFit="1" customWidth="1"/>
    <col min="6942" max="6942" width="7.6640625" style="4" customWidth="1"/>
    <col min="6943" max="6943" width="6.5546875" style="4" customWidth="1"/>
    <col min="6944" max="6944" width="7.109375" style="4" customWidth="1"/>
    <col min="6945" max="6945" width="8.44140625" style="4" customWidth="1"/>
    <col min="6946" max="6946" width="8.109375" style="4" customWidth="1"/>
    <col min="6947" max="6947" width="9" style="4" customWidth="1"/>
    <col min="6948" max="6948" width="9.6640625" style="4" customWidth="1"/>
    <col min="6949" max="6949" width="5.77734375" style="4" bestFit="1" customWidth="1"/>
    <col min="6950" max="6950" width="14.44140625" style="4" customWidth="1"/>
    <col min="6951" max="6951" width="9.33203125" style="4" customWidth="1"/>
    <col min="6952" max="7168" width="8.88671875" style="4"/>
    <col min="7169" max="7169" width="10.77734375" style="4" customWidth="1"/>
    <col min="7170" max="7170" width="12.5546875" style="4" customWidth="1"/>
    <col min="7171" max="7171" width="12.77734375" style="4" customWidth="1"/>
    <col min="7172" max="7172" width="14.109375" style="4" customWidth="1"/>
    <col min="7173" max="7175" width="12.33203125" style="4" customWidth="1"/>
    <col min="7176" max="7176" width="9.6640625" style="4" customWidth="1"/>
    <col min="7177" max="7177" width="10" style="4" customWidth="1"/>
    <col min="7178" max="7178" width="10.21875" style="4" customWidth="1"/>
    <col min="7179" max="7179" width="8.33203125" style="4" customWidth="1"/>
    <col min="7180" max="7181" width="9" style="4" bestFit="1" customWidth="1"/>
    <col min="7182" max="7182" width="9.6640625" style="4" customWidth="1"/>
    <col min="7183" max="7183" width="10.33203125" style="4" customWidth="1"/>
    <col min="7184" max="7185" width="10.77734375" style="4" customWidth="1"/>
    <col min="7186" max="7188" width="6.88671875" style="4" customWidth="1"/>
    <col min="7189" max="7189" width="7.21875" style="4" customWidth="1"/>
    <col min="7190" max="7191" width="6.88671875" style="4" customWidth="1"/>
    <col min="7192" max="7192" width="7.109375" style="4" customWidth="1"/>
    <col min="7193" max="7196" width="6.88671875" style="4" customWidth="1"/>
    <col min="7197" max="7197" width="6.6640625" style="4" bestFit="1" customWidth="1"/>
    <col min="7198" max="7198" width="7.6640625" style="4" customWidth="1"/>
    <col min="7199" max="7199" width="6.5546875" style="4" customWidth="1"/>
    <col min="7200" max="7200" width="7.109375" style="4" customWidth="1"/>
    <col min="7201" max="7201" width="8.44140625" style="4" customWidth="1"/>
    <col min="7202" max="7202" width="8.109375" style="4" customWidth="1"/>
    <col min="7203" max="7203" width="9" style="4" customWidth="1"/>
    <col min="7204" max="7204" width="9.6640625" style="4" customWidth="1"/>
    <col min="7205" max="7205" width="5.77734375" style="4" bestFit="1" customWidth="1"/>
    <col min="7206" max="7206" width="14.44140625" style="4" customWidth="1"/>
    <col min="7207" max="7207" width="9.33203125" style="4" customWidth="1"/>
    <col min="7208" max="7424" width="8.88671875" style="4"/>
    <col min="7425" max="7425" width="10.77734375" style="4" customWidth="1"/>
    <col min="7426" max="7426" width="12.5546875" style="4" customWidth="1"/>
    <col min="7427" max="7427" width="12.77734375" style="4" customWidth="1"/>
    <col min="7428" max="7428" width="14.109375" style="4" customWidth="1"/>
    <col min="7429" max="7431" width="12.33203125" style="4" customWidth="1"/>
    <col min="7432" max="7432" width="9.6640625" style="4" customWidth="1"/>
    <col min="7433" max="7433" width="10" style="4" customWidth="1"/>
    <col min="7434" max="7434" width="10.21875" style="4" customWidth="1"/>
    <col min="7435" max="7435" width="8.33203125" style="4" customWidth="1"/>
    <col min="7436" max="7437" width="9" style="4" bestFit="1" customWidth="1"/>
    <col min="7438" max="7438" width="9.6640625" style="4" customWidth="1"/>
    <col min="7439" max="7439" width="10.33203125" style="4" customWidth="1"/>
    <col min="7440" max="7441" width="10.77734375" style="4" customWidth="1"/>
    <col min="7442" max="7444" width="6.88671875" style="4" customWidth="1"/>
    <col min="7445" max="7445" width="7.21875" style="4" customWidth="1"/>
    <col min="7446" max="7447" width="6.88671875" style="4" customWidth="1"/>
    <col min="7448" max="7448" width="7.109375" style="4" customWidth="1"/>
    <col min="7449" max="7452" width="6.88671875" style="4" customWidth="1"/>
    <col min="7453" max="7453" width="6.6640625" style="4" bestFit="1" customWidth="1"/>
    <col min="7454" max="7454" width="7.6640625" style="4" customWidth="1"/>
    <col min="7455" max="7455" width="6.5546875" style="4" customWidth="1"/>
    <col min="7456" max="7456" width="7.109375" style="4" customWidth="1"/>
    <col min="7457" max="7457" width="8.44140625" style="4" customWidth="1"/>
    <col min="7458" max="7458" width="8.109375" style="4" customWidth="1"/>
    <col min="7459" max="7459" width="9" style="4" customWidth="1"/>
    <col min="7460" max="7460" width="9.6640625" style="4" customWidth="1"/>
    <col min="7461" max="7461" width="5.77734375" style="4" bestFit="1" customWidth="1"/>
    <col min="7462" max="7462" width="14.44140625" style="4" customWidth="1"/>
    <col min="7463" max="7463" width="9.33203125" style="4" customWidth="1"/>
    <col min="7464" max="7680" width="8.88671875" style="4"/>
    <col min="7681" max="7681" width="10.77734375" style="4" customWidth="1"/>
    <col min="7682" max="7682" width="12.5546875" style="4" customWidth="1"/>
    <col min="7683" max="7683" width="12.77734375" style="4" customWidth="1"/>
    <col min="7684" max="7684" width="14.109375" style="4" customWidth="1"/>
    <col min="7685" max="7687" width="12.33203125" style="4" customWidth="1"/>
    <col min="7688" max="7688" width="9.6640625" style="4" customWidth="1"/>
    <col min="7689" max="7689" width="10" style="4" customWidth="1"/>
    <col min="7690" max="7690" width="10.21875" style="4" customWidth="1"/>
    <col min="7691" max="7691" width="8.33203125" style="4" customWidth="1"/>
    <col min="7692" max="7693" width="9" style="4" bestFit="1" customWidth="1"/>
    <col min="7694" max="7694" width="9.6640625" style="4" customWidth="1"/>
    <col min="7695" max="7695" width="10.33203125" style="4" customWidth="1"/>
    <col min="7696" max="7697" width="10.77734375" style="4" customWidth="1"/>
    <col min="7698" max="7700" width="6.88671875" style="4" customWidth="1"/>
    <col min="7701" max="7701" width="7.21875" style="4" customWidth="1"/>
    <col min="7702" max="7703" width="6.88671875" style="4" customWidth="1"/>
    <col min="7704" max="7704" width="7.109375" style="4" customWidth="1"/>
    <col min="7705" max="7708" width="6.88671875" style="4" customWidth="1"/>
    <col min="7709" max="7709" width="6.6640625" style="4" bestFit="1" customWidth="1"/>
    <col min="7710" max="7710" width="7.6640625" style="4" customWidth="1"/>
    <col min="7711" max="7711" width="6.5546875" style="4" customWidth="1"/>
    <col min="7712" max="7712" width="7.109375" style="4" customWidth="1"/>
    <col min="7713" max="7713" width="8.44140625" style="4" customWidth="1"/>
    <col min="7714" max="7714" width="8.109375" style="4" customWidth="1"/>
    <col min="7715" max="7715" width="9" style="4" customWidth="1"/>
    <col min="7716" max="7716" width="9.6640625" style="4" customWidth="1"/>
    <col min="7717" max="7717" width="5.77734375" style="4" bestFit="1" customWidth="1"/>
    <col min="7718" max="7718" width="14.44140625" style="4" customWidth="1"/>
    <col min="7719" max="7719" width="9.33203125" style="4" customWidth="1"/>
    <col min="7720" max="7936" width="8.88671875" style="4"/>
    <col min="7937" max="7937" width="10.77734375" style="4" customWidth="1"/>
    <col min="7938" max="7938" width="12.5546875" style="4" customWidth="1"/>
    <col min="7939" max="7939" width="12.77734375" style="4" customWidth="1"/>
    <col min="7940" max="7940" width="14.109375" style="4" customWidth="1"/>
    <col min="7941" max="7943" width="12.33203125" style="4" customWidth="1"/>
    <col min="7944" max="7944" width="9.6640625" style="4" customWidth="1"/>
    <col min="7945" max="7945" width="10" style="4" customWidth="1"/>
    <col min="7946" max="7946" width="10.21875" style="4" customWidth="1"/>
    <col min="7947" max="7947" width="8.33203125" style="4" customWidth="1"/>
    <col min="7948" max="7949" width="9" style="4" bestFit="1" customWidth="1"/>
    <col min="7950" max="7950" width="9.6640625" style="4" customWidth="1"/>
    <col min="7951" max="7951" width="10.33203125" style="4" customWidth="1"/>
    <col min="7952" max="7953" width="10.77734375" style="4" customWidth="1"/>
    <col min="7954" max="7956" width="6.88671875" style="4" customWidth="1"/>
    <col min="7957" max="7957" width="7.21875" style="4" customWidth="1"/>
    <col min="7958" max="7959" width="6.88671875" style="4" customWidth="1"/>
    <col min="7960" max="7960" width="7.109375" style="4" customWidth="1"/>
    <col min="7961" max="7964" width="6.88671875" style="4" customWidth="1"/>
    <col min="7965" max="7965" width="6.6640625" style="4" bestFit="1" customWidth="1"/>
    <col min="7966" max="7966" width="7.6640625" style="4" customWidth="1"/>
    <col min="7967" max="7967" width="6.5546875" style="4" customWidth="1"/>
    <col min="7968" max="7968" width="7.109375" style="4" customWidth="1"/>
    <col min="7969" max="7969" width="8.44140625" style="4" customWidth="1"/>
    <col min="7970" max="7970" width="8.109375" style="4" customWidth="1"/>
    <col min="7971" max="7971" width="9" style="4" customWidth="1"/>
    <col min="7972" max="7972" width="9.6640625" style="4" customWidth="1"/>
    <col min="7973" max="7973" width="5.77734375" style="4" bestFit="1" customWidth="1"/>
    <col min="7974" max="7974" width="14.44140625" style="4" customWidth="1"/>
    <col min="7975" max="7975" width="9.33203125" style="4" customWidth="1"/>
    <col min="7976" max="8192" width="8.88671875" style="4"/>
    <col min="8193" max="8193" width="10.77734375" style="4" customWidth="1"/>
    <col min="8194" max="8194" width="12.5546875" style="4" customWidth="1"/>
    <col min="8195" max="8195" width="12.77734375" style="4" customWidth="1"/>
    <col min="8196" max="8196" width="14.109375" style="4" customWidth="1"/>
    <col min="8197" max="8199" width="12.33203125" style="4" customWidth="1"/>
    <col min="8200" max="8200" width="9.6640625" style="4" customWidth="1"/>
    <col min="8201" max="8201" width="10" style="4" customWidth="1"/>
    <col min="8202" max="8202" width="10.21875" style="4" customWidth="1"/>
    <col min="8203" max="8203" width="8.33203125" style="4" customWidth="1"/>
    <col min="8204" max="8205" width="9" style="4" bestFit="1" customWidth="1"/>
    <col min="8206" max="8206" width="9.6640625" style="4" customWidth="1"/>
    <col min="8207" max="8207" width="10.33203125" style="4" customWidth="1"/>
    <col min="8208" max="8209" width="10.77734375" style="4" customWidth="1"/>
    <col min="8210" max="8212" width="6.88671875" style="4" customWidth="1"/>
    <col min="8213" max="8213" width="7.21875" style="4" customWidth="1"/>
    <col min="8214" max="8215" width="6.88671875" style="4" customWidth="1"/>
    <col min="8216" max="8216" width="7.109375" style="4" customWidth="1"/>
    <col min="8217" max="8220" width="6.88671875" style="4" customWidth="1"/>
    <col min="8221" max="8221" width="6.6640625" style="4" bestFit="1" customWidth="1"/>
    <col min="8222" max="8222" width="7.6640625" style="4" customWidth="1"/>
    <col min="8223" max="8223" width="6.5546875" style="4" customWidth="1"/>
    <col min="8224" max="8224" width="7.109375" style="4" customWidth="1"/>
    <col min="8225" max="8225" width="8.44140625" style="4" customWidth="1"/>
    <col min="8226" max="8226" width="8.109375" style="4" customWidth="1"/>
    <col min="8227" max="8227" width="9" style="4" customWidth="1"/>
    <col min="8228" max="8228" width="9.6640625" style="4" customWidth="1"/>
    <col min="8229" max="8229" width="5.77734375" style="4" bestFit="1" customWidth="1"/>
    <col min="8230" max="8230" width="14.44140625" style="4" customWidth="1"/>
    <col min="8231" max="8231" width="9.33203125" style="4" customWidth="1"/>
    <col min="8232" max="8448" width="8.88671875" style="4"/>
    <col min="8449" max="8449" width="10.77734375" style="4" customWidth="1"/>
    <col min="8450" max="8450" width="12.5546875" style="4" customWidth="1"/>
    <col min="8451" max="8451" width="12.77734375" style="4" customWidth="1"/>
    <col min="8452" max="8452" width="14.109375" style="4" customWidth="1"/>
    <col min="8453" max="8455" width="12.33203125" style="4" customWidth="1"/>
    <col min="8456" max="8456" width="9.6640625" style="4" customWidth="1"/>
    <col min="8457" max="8457" width="10" style="4" customWidth="1"/>
    <col min="8458" max="8458" width="10.21875" style="4" customWidth="1"/>
    <col min="8459" max="8459" width="8.33203125" style="4" customWidth="1"/>
    <col min="8460" max="8461" width="9" style="4" bestFit="1" customWidth="1"/>
    <col min="8462" max="8462" width="9.6640625" style="4" customWidth="1"/>
    <col min="8463" max="8463" width="10.33203125" style="4" customWidth="1"/>
    <col min="8464" max="8465" width="10.77734375" style="4" customWidth="1"/>
    <col min="8466" max="8468" width="6.88671875" style="4" customWidth="1"/>
    <col min="8469" max="8469" width="7.21875" style="4" customWidth="1"/>
    <col min="8470" max="8471" width="6.88671875" style="4" customWidth="1"/>
    <col min="8472" max="8472" width="7.109375" style="4" customWidth="1"/>
    <col min="8473" max="8476" width="6.88671875" style="4" customWidth="1"/>
    <col min="8477" max="8477" width="6.6640625" style="4" bestFit="1" customWidth="1"/>
    <col min="8478" max="8478" width="7.6640625" style="4" customWidth="1"/>
    <col min="8479" max="8479" width="6.5546875" style="4" customWidth="1"/>
    <col min="8480" max="8480" width="7.109375" style="4" customWidth="1"/>
    <col min="8481" max="8481" width="8.44140625" style="4" customWidth="1"/>
    <col min="8482" max="8482" width="8.109375" style="4" customWidth="1"/>
    <col min="8483" max="8483" width="9" style="4" customWidth="1"/>
    <col min="8484" max="8484" width="9.6640625" style="4" customWidth="1"/>
    <col min="8485" max="8485" width="5.77734375" style="4" bestFit="1" customWidth="1"/>
    <col min="8486" max="8486" width="14.44140625" style="4" customWidth="1"/>
    <col min="8487" max="8487" width="9.33203125" style="4" customWidth="1"/>
    <col min="8488" max="8704" width="8.88671875" style="4"/>
    <col min="8705" max="8705" width="10.77734375" style="4" customWidth="1"/>
    <col min="8706" max="8706" width="12.5546875" style="4" customWidth="1"/>
    <col min="8707" max="8707" width="12.77734375" style="4" customWidth="1"/>
    <col min="8708" max="8708" width="14.109375" style="4" customWidth="1"/>
    <col min="8709" max="8711" width="12.33203125" style="4" customWidth="1"/>
    <col min="8712" max="8712" width="9.6640625" style="4" customWidth="1"/>
    <col min="8713" max="8713" width="10" style="4" customWidth="1"/>
    <col min="8714" max="8714" width="10.21875" style="4" customWidth="1"/>
    <col min="8715" max="8715" width="8.33203125" style="4" customWidth="1"/>
    <col min="8716" max="8717" width="9" style="4" bestFit="1" customWidth="1"/>
    <col min="8718" max="8718" width="9.6640625" style="4" customWidth="1"/>
    <col min="8719" max="8719" width="10.33203125" style="4" customWidth="1"/>
    <col min="8720" max="8721" width="10.77734375" style="4" customWidth="1"/>
    <col min="8722" max="8724" width="6.88671875" style="4" customWidth="1"/>
    <col min="8725" max="8725" width="7.21875" style="4" customWidth="1"/>
    <col min="8726" max="8727" width="6.88671875" style="4" customWidth="1"/>
    <col min="8728" max="8728" width="7.109375" style="4" customWidth="1"/>
    <col min="8729" max="8732" width="6.88671875" style="4" customWidth="1"/>
    <col min="8733" max="8733" width="6.6640625" style="4" bestFit="1" customWidth="1"/>
    <col min="8734" max="8734" width="7.6640625" style="4" customWidth="1"/>
    <col min="8735" max="8735" width="6.5546875" style="4" customWidth="1"/>
    <col min="8736" max="8736" width="7.109375" style="4" customWidth="1"/>
    <col min="8737" max="8737" width="8.44140625" style="4" customWidth="1"/>
    <col min="8738" max="8738" width="8.109375" style="4" customWidth="1"/>
    <col min="8739" max="8739" width="9" style="4" customWidth="1"/>
    <col min="8740" max="8740" width="9.6640625" style="4" customWidth="1"/>
    <col min="8741" max="8741" width="5.77734375" style="4" bestFit="1" customWidth="1"/>
    <col min="8742" max="8742" width="14.44140625" style="4" customWidth="1"/>
    <col min="8743" max="8743" width="9.33203125" style="4" customWidth="1"/>
    <col min="8744" max="8960" width="8.88671875" style="4"/>
    <col min="8961" max="8961" width="10.77734375" style="4" customWidth="1"/>
    <col min="8962" max="8962" width="12.5546875" style="4" customWidth="1"/>
    <col min="8963" max="8963" width="12.77734375" style="4" customWidth="1"/>
    <col min="8964" max="8964" width="14.109375" style="4" customWidth="1"/>
    <col min="8965" max="8967" width="12.33203125" style="4" customWidth="1"/>
    <col min="8968" max="8968" width="9.6640625" style="4" customWidth="1"/>
    <col min="8969" max="8969" width="10" style="4" customWidth="1"/>
    <col min="8970" max="8970" width="10.21875" style="4" customWidth="1"/>
    <col min="8971" max="8971" width="8.33203125" style="4" customWidth="1"/>
    <col min="8972" max="8973" width="9" style="4" bestFit="1" customWidth="1"/>
    <col min="8974" max="8974" width="9.6640625" style="4" customWidth="1"/>
    <col min="8975" max="8975" width="10.33203125" style="4" customWidth="1"/>
    <col min="8976" max="8977" width="10.77734375" style="4" customWidth="1"/>
    <col min="8978" max="8980" width="6.88671875" style="4" customWidth="1"/>
    <col min="8981" max="8981" width="7.21875" style="4" customWidth="1"/>
    <col min="8982" max="8983" width="6.88671875" style="4" customWidth="1"/>
    <col min="8984" max="8984" width="7.109375" style="4" customWidth="1"/>
    <col min="8985" max="8988" width="6.88671875" style="4" customWidth="1"/>
    <col min="8989" max="8989" width="6.6640625" style="4" bestFit="1" customWidth="1"/>
    <col min="8990" max="8990" width="7.6640625" style="4" customWidth="1"/>
    <col min="8991" max="8991" width="6.5546875" style="4" customWidth="1"/>
    <col min="8992" max="8992" width="7.109375" style="4" customWidth="1"/>
    <col min="8993" max="8993" width="8.44140625" style="4" customWidth="1"/>
    <col min="8994" max="8994" width="8.109375" style="4" customWidth="1"/>
    <col min="8995" max="8995" width="9" style="4" customWidth="1"/>
    <col min="8996" max="8996" width="9.6640625" style="4" customWidth="1"/>
    <col min="8997" max="8997" width="5.77734375" style="4" bestFit="1" customWidth="1"/>
    <col min="8998" max="8998" width="14.44140625" style="4" customWidth="1"/>
    <col min="8999" max="8999" width="9.33203125" style="4" customWidth="1"/>
    <col min="9000" max="9216" width="8.88671875" style="4"/>
    <col min="9217" max="9217" width="10.77734375" style="4" customWidth="1"/>
    <col min="9218" max="9218" width="12.5546875" style="4" customWidth="1"/>
    <col min="9219" max="9219" width="12.77734375" style="4" customWidth="1"/>
    <col min="9220" max="9220" width="14.109375" style="4" customWidth="1"/>
    <col min="9221" max="9223" width="12.33203125" style="4" customWidth="1"/>
    <col min="9224" max="9224" width="9.6640625" style="4" customWidth="1"/>
    <col min="9225" max="9225" width="10" style="4" customWidth="1"/>
    <col min="9226" max="9226" width="10.21875" style="4" customWidth="1"/>
    <col min="9227" max="9227" width="8.33203125" style="4" customWidth="1"/>
    <col min="9228" max="9229" width="9" style="4" bestFit="1" customWidth="1"/>
    <col min="9230" max="9230" width="9.6640625" style="4" customWidth="1"/>
    <col min="9231" max="9231" width="10.33203125" style="4" customWidth="1"/>
    <col min="9232" max="9233" width="10.77734375" style="4" customWidth="1"/>
    <col min="9234" max="9236" width="6.88671875" style="4" customWidth="1"/>
    <col min="9237" max="9237" width="7.21875" style="4" customWidth="1"/>
    <col min="9238" max="9239" width="6.88671875" style="4" customWidth="1"/>
    <col min="9240" max="9240" width="7.109375" style="4" customWidth="1"/>
    <col min="9241" max="9244" width="6.88671875" style="4" customWidth="1"/>
    <col min="9245" max="9245" width="6.6640625" style="4" bestFit="1" customWidth="1"/>
    <col min="9246" max="9246" width="7.6640625" style="4" customWidth="1"/>
    <col min="9247" max="9247" width="6.5546875" style="4" customWidth="1"/>
    <col min="9248" max="9248" width="7.109375" style="4" customWidth="1"/>
    <col min="9249" max="9249" width="8.44140625" style="4" customWidth="1"/>
    <col min="9250" max="9250" width="8.109375" style="4" customWidth="1"/>
    <col min="9251" max="9251" width="9" style="4" customWidth="1"/>
    <col min="9252" max="9252" width="9.6640625" style="4" customWidth="1"/>
    <col min="9253" max="9253" width="5.77734375" style="4" bestFit="1" customWidth="1"/>
    <col min="9254" max="9254" width="14.44140625" style="4" customWidth="1"/>
    <col min="9255" max="9255" width="9.33203125" style="4" customWidth="1"/>
    <col min="9256" max="9472" width="8.88671875" style="4"/>
    <col min="9473" max="9473" width="10.77734375" style="4" customWidth="1"/>
    <col min="9474" max="9474" width="12.5546875" style="4" customWidth="1"/>
    <col min="9475" max="9475" width="12.77734375" style="4" customWidth="1"/>
    <col min="9476" max="9476" width="14.109375" style="4" customWidth="1"/>
    <col min="9477" max="9479" width="12.33203125" style="4" customWidth="1"/>
    <col min="9480" max="9480" width="9.6640625" style="4" customWidth="1"/>
    <col min="9481" max="9481" width="10" style="4" customWidth="1"/>
    <col min="9482" max="9482" width="10.21875" style="4" customWidth="1"/>
    <col min="9483" max="9483" width="8.33203125" style="4" customWidth="1"/>
    <col min="9484" max="9485" width="9" style="4" bestFit="1" customWidth="1"/>
    <col min="9486" max="9486" width="9.6640625" style="4" customWidth="1"/>
    <col min="9487" max="9487" width="10.33203125" style="4" customWidth="1"/>
    <col min="9488" max="9489" width="10.77734375" style="4" customWidth="1"/>
    <col min="9490" max="9492" width="6.88671875" style="4" customWidth="1"/>
    <col min="9493" max="9493" width="7.21875" style="4" customWidth="1"/>
    <col min="9494" max="9495" width="6.88671875" style="4" customWidth="1"/>
    <col min="9496" max="9496" width="7.109375" style="4" customWidth="1"/>
    <col min="9497" max="9500" width="6.88671875" style="4" customWidth="1"/>
    <col min="9501" max="9501" width="6.6640625" style="4" bestFit="1" customWidth="1"/>
    <col min="9502" max="9502" width="7.6640625" style="4" customWidth="1"/>
    <col min="9503" max="9503" width="6.5546875" style="4" customWidth="1"/>
    <col min="9504" max="9504" width="7.109375" style="4" customWidth="1"/>
    <col min="9505" max="9505" width="8.44140625" style="4" customWidth="1"/>
    <col min="9506" max="9506" width="8.109375" style="4" customWidth="1"/>
    <col min="9507" max="9507" width="9" style="4" customWidth="1"/>
    <col min="9508" max="9508" width="9.6640625" style="4" customWidth="1"/>
    <col min="9509" max="9509" width="5.77734375" style="4" bestFit="1" customWidth="1"/>
    <col min="9510" max="9510" width="14.44140625" style="4" customWidth="1"/>
    <col min="9511" max="9511" width="9.33203125" style="4" customWidth="1"/>
    <col min="9512" max="9728" width="8.88671875" style="4"/>
    <col min="9729" max="9729" width="10.77734375" style="4" customWidth="1"/>
    <col min="9730" max="9730" width="12.5546875" style="4" customWidth="1"/>
    <col min="9731" max="9731" width="12.77734375" style="4" customWidth="1"/>
    <col min="9732" max="9732" width="14.109375" style="4" customWidth="1"/>
    <col min="9733" max="9735" width="12.33203125" style="4" customWidth="1"/>
    <col min="9736" max="9736" width="9.6640625" style="4" customWidth="1"/>
    <col min="9737" max="9737" width="10" style="4" customWidth="1"/>
    <col min="9738" max="9738" width="10.21875" style="4" customWidth="1"/>
    <col min="9739" max="9739" width="8.33203125" style="4" customWidth="1"/>
    <col min="9740" max="9741" width="9" style="4" bestFit="1" customWidth="1"/>
    <col min="9742" max="9742" width="9.6640625" style="4" customWidth="1"/>
    <col min="9743" max="9743" width="10.33203125" style="4" customWidth="1"/>
    <col min="9744" max="9745" width="10.77734375" style="4" customWidth="1"/>
    <col min="9746" max="9748" width="6.88671875" style="4" customWidth="1"/>
    <col min="9749" max="9749" width="7.21875" style="4" customWidth="1"/>
    <col min="9750" max="9751" width="6.88671875" style="4" customWidth="1"/>
    <col min="9752" max="9752" width="7.109375" style="4" customWidth="1"/>
    <col min="9753" max="9756" width="6.88671875" style="4" customWidth="1"/>
    <col min="9757" max="9757" width="6.6640625" style="4" bestFit="1" customWidth="1"/>
    <col min="9758" max="9758" width="7.6640625" style="4" customWidth="1"/>
    <col min="9759" max="9759" width="6.5546875" style="4" customWidth="1"/>
    <col min="9760" max="9760" width="7.109375" style="4" customWidth="1"/>
    <col min="9761" max="9761" width="8.44140625" style="4" customWidth="1"/>
    <col min="9762" max="9762" width="8.109375" style="4" customWidth="1"/>
    <col min="9763" max="9763" width="9" style="4" customWidth="1"/>
    <col min="9764" max="9764" width="9.6640625" style="4" customWidth="1"/>
    <col min="9765" max="9765" width="5.77734375" style="4" bestFit="1" customWidth="1"/>
    <col min="9766" max="9766" width="14.44140625" style="4" customWidth="1"/>
    <col min="9767" max="9767" width="9.33203125" style="4" customWidth="1"/>
    <col min="9768" max="9984" width="8.88671875" style="4"/>
    <col min="9985" max="9985" width="10.77734375" style="4" customWidth="1"/>
    <col min="9986" max="9986" width="12.5546875" style="4" customWidth="1"/>
    <col min="9987" max="9987" width="12.77734375" style="4" customWidth="1"/>
    <col min="9988" max="9988" width="14.109375" style="4" customWidth="1"/>
    <col min="9989" max="9991" width="12.33203125" style="4" customWidth="1"/>
    <col min="9992" max="9992" width="9.6640625" style="4" customWidth="1"/>
    <col min="9993" max="9993" width="10" style="4" customWidth="1"/>
    <col min="9994" max="9994" width="10.21875" style="4" customWidth="1"/>
    <col min="9995" max="9995" width="8.33203125" style="4" customWidth="1"/>
    <col min="9996" max="9997" width="9" style="4" bestFit="1" customWidth="1"/>
    <col min="9998" max="9998" width="9.6640625" style="4" customWidth="1"/>
    <col min="9999" max="9999" width="10.33203125" style="4" customWidth="1"/>
    <col min="10000" max="10001" width="10.77734375" style="4" customWidth="1"/>
    <col min="10002" max="10004" width="6.88671875" style="4" customWidth="1"/>
    <col min="10005" max="10005" width="7.21875" style="4" customWidth="1"/>
    <col min="10006" max="10007" width="6.88671875" style="4" customWidth="1"/>
    <col min="10008" max="10008" width="7.109375" style="4" customWidth="1"/>
    <col min="10009" max="10012" width="6.88671875" style="4" customWidth="1"/>
    <col min="10013" max="10013" width="6.6640625" style="4" bestFit="1" customWidth="1"/>
    <col min="10014" max="10014" width="7.6640625" style="4" customWidth="1"/>
    <col min="10015" max="10015" width="6.5546875" style="4" customWidth="1"/>
    <col min="10016" max="10016" width="7.109375" style="4" customWidth="1"/>
    <col min="10017" max="10017" width="8.44140625" style="4" customWidth="1"/>
    <col min="10018" max="10018" width="8.109375" style="4" customWidth="1"/>
    <col min="10019" max="10019" width="9" style="4" customWidth="1"/>
    <col min="10020" max="10020" width="9.6640625" style="4" customWidth="1"/>
    <col min="10021" max="10021" width="5.77734375" style="4" bestFit="1" customWidth="1"/>
    <col min="10022" max="10022" width="14.44140625" style="4" customWidth="1"/>
    <col min="10023" max="10023" width="9.33203125" style="4" customWidth="1"/>
    <col min="10024" max="10240" width="8.88671875" style="4"/>
    <col min="10241" max="10241" width="10.77734375" style="4" customWidth="1"/>
    <col min="10242" max="10242" width="12.5546875" style="4" customWidth="1"/>
    <col min="10243" max="10243" width="12.77734375" style="4" customWidth="1"/>
    <col min="10244" max="10244" width="14.109375" style="4" customWidth="1"/>
    <col min="10245" max="10247" width="12.33203125" style="4" customWidth="1"/>
    <col min="10248" max="10248" width="9.6640625" style="4" customWidth="1"/>
    <col min="10249" max="10249" width="10" style="4" customWidth="1"/>
    <col min="10250" max="10250" width="10.21875" style="4" customWidth="1"/>
    <col min="10251" max="10251" width="8.33203125" style="4" customWidth="1"/>
    <col min="10252" max="10253" width="9" style="4" bestFit="1" customWidth="1"/>
    <col min="10254" max="10254" width="9.6640625" style="4" customWidth="1"/>
    <col min="10255" max="10255" width="10.33203125" style="4" customWidth="1"/>
    <col min="10256" max="10257" width="10.77734375" style="4" customWidth="1"/>
    <col min="10258" max="10260" width="6.88671875" style="4" customWidth="1"/>
    <col min="10261" max="10261" width="7.21875" style="4" customWidth="1"/>
    <col min="10262" max="10263" width="6.88671875" style="4" customWidth="1"/>
    <col min="10264" max="10264" width="7.109375" style="4" customWidth="1"/>
    <col min="10265" max="10268" width="6.88671875" style="4" customWidth="1"/>
    <col min="10269" max="10269" width="6.6640625" style="4" bestFit="1" customWidth="1"/>
    <col min="10270" max="10270" width="7.6640625" style="4" customWidth="1"/>
    <col min="10271" max="10271" width="6.5546875" style="4" customWidth="1"/>
    <col min="10272" max="10272" width="7.109375" style="4" customWidth="1"/>
    <col min="10273" max="10273" width="8.44140625" style="4" customWidth="1"/>
    <col min="10274" max="10274" width="8.109375" style="4" customWidth="1"/>
    <col min="10275" max="10275" width="9" style="4" customWidth="1"/>
    <col min="10276" max="10276" width="9.6640625" style="4" customWidth="1"/>
    <col min="10277" max="10277" width="5.77734375" style="4" bestFit="1" customWidth="1"/>
    <col min="10278" max="10278" width="14.44140625" style="4" customWidth="1"/>
    <col min="10279" max="10279" width="9.33203125" style="4" customWidth="1"/>
    <col min="10280" max="10496" width="8.88671875" style="4"/>
    <col min="10497" max="10497" width="10.77734375" style="4" customWidth="1"/>
    <col min="10498" max="10498" width="12.5546875" style="4" customWidth="1"/>
    <col min="10499" max="10499" width="12.77734375" style="4" customWidth="1"/>
    <col min="10500" max="10500" width="14.109375" style="4" customWidth="1"/>
    <col min="10501" max="10503" width="12.33203125" style="4" customWidth="1"/>
    <col min="10504" max="10504" width="9.6640625" style="4" customWidth="1"/>
    <col min="10505" max="10505" width="10" style="4" customWidth="1"/>
    <col min="10506" max="10506" width="10.21875" style="4" customWidth="1"/>
    <col min="10507" max="10507" width="8.33203125" style="4" customWidth="1"/>
    <col min="10508" max="10509" width="9" style="4" bestFit="1" customWidth="1"/>
    <col min="10510" max="10510" width="9.6640625" style="4" customWidth="1"/>
    <col min="10511" max="10511" width="10.33203125" style="4" customWidth="1"/>
    <col min="10512" max="10513" width="10.77734375" style="4" customWidth="1"/>
    <col min="10514" max="10516" width="6.88671875" style="4" customWidth="1"/>
    <col min="10517" max="10517" width="7.21875" style="4" customWidth="1"/>
    <col min="10518" max="10519" width="6.88671875" style="4" customWidth="1"/>
    <col min="10520" max="10520" width="7.109375" style="4" customWidth="1"/>
    <col min="10521" max="10524" width="6.88671875" style="4" customWidth="1"/>
    <col min="10525" max="10525" width="6.6640625" style="4" bestFit="1" customWidth="1"/>
    <col min="10526" max="10526" width="7.6640625" style="4" customWidth="1"/>
    <col min="10527" max="10527" width="6.5546875" style="4" customWidth="1"/>
    <col min="10528" max="10528" width="7.109375" style="4" customWidth="1"/>
    <col min="10529" max="10529" width="8.44140625" style="4" customWidth="1"/>
    <col min="10530" max="10530" width="8.109375" style="4" customWidth="1"/>
    <col min="10531" max="10531" width="9" style="4" customWidth="1"/>
    <col min="10532" max="10532" width="9.6640625" style="4" customWidth="1"/>
    <col min="10533" max="10533" width="5.77734375" style="4" bestFit="1" customWidth="1"/>
    <col min="10534" max="10534" width="14.44140625" style="4" customWidth="1"/>
    <col min="10535" max="10535" width="9.33203125" style="4" customWidth="1"/>
    <col min="10536" max="10752" width="8.88671875" style="4"/>
    <col min="10753" max="10753" width="10.77734375" style="4" customWidth="1"/>
    <col min="10754" max="10754" width="12.5546875" style="4" customWidth="1"/>
    <col min="10755" max="10755" width="12.77734375" style="4" customWidth="1"/>
    <col min="10756" max="10756" width="14.109375" style="4" customWidth="1"/>
    <col min="10757" max="10759" width="12.33203125" style="4" customWidth="1"/>
    <col min="10760" max="10760" width="9.6640625" style="4" customWidth="1"/>
    <col min="10761" max="10761" width="10" style="4" customWidth="1"/>
    <col min="10762" max="10762" width="10.21875" style="4" customWidth="1"/>
    <col min="10763" max="10763" width="8.33203125" style="4" customWidth="1"/>
    <col min="10764" max="10765" width="9" style="4" bestFit="1" customWidth="1"/>
    <col min="10766" max="10766" width="9.6640625" style="4" customWidth="1"/>
    <col min="10767" max="10767" width="10.33203125" style="4" customWidth="1"/>
    <col min="10768" max="10769" width="10.77734375" style="4" customWidth="1"/>
    <col min="10770" max="10772" width="6.88671875" style="4" customWidth="1"/>
    <col min="10773" max="10773" width="7.21875" style="4" customWidth="1"/>
    <col min="10774" max="10775" width="6.88671875" style="4" customWidth="1"/>
    <col min="10776" max="10776" width="7.109375" style="4" customWidth="1"/>
    <col min="10777" max="10780" width="6.88671875" style="4" customWidth="1"/>
    <col min="10781" max="10781" width="6.6640625" style="4" bestFit="1" customWidth="1"/>
    <col min="10782" max="10782" width="7.6640625" style="4" customWidth="1"/>
    <col min="10783" max="10783" width="6.5546875" style="4" customWidth="1"/>
    <col min="10784" max="10784" width="7.109375" style="4" customWidth="1"/>
    <col min="10785" max="10785" width="8.44140625" style="4" customWidth="1"/>
    <col min="10786" max="10786" width="8.109375" style="4" customWidth="1"/>
    <col min="10787" max="10787" width="9" style="4" customWidth="1"/>
    <col min="10788" max="10788" width="9.6640625" style="4" customWidth="1"/>
    <col min="10789" max="10789" width="5.77734375" style="4" bestFit="1" customWidth="1"/>
    <col min="10790" max="10790" width="14.44140625" style="4" customWidth="1"/>
    <col min="10791" max="10791" width="9.33203125" style="4" customWidth="1"/>
    <col min="10792" max="11008" width="8.88671875" style="4"/>
    <col min="11009" max="11009" width="10.77734375" style="4" customWidth="1"/>
    <col min="11010" max="11010" width="12.5546875" style="4" customWidth="1"/>
    <col min="11011" max="11011" width="12.77734375" style="4" customWidth="1"/>
    <col min="11012" max="11012" width="14.109375" style="4" customWidth="1"/>
    <col min="11013" max="11015" width="12.33203125" style="4" customWidth="1"/>
    <col min="11016" max="11016" width="9.6640625" style="4" customWidth="1"/>
    <col min="11017" max="11017" width="10" style="4" customWidth="1"/>
    <col min="11018" max="11018" width="10.21875" style="4" customWidth="1"/>
    <col min="11019" max="11019" width="8.33203125" style="4" customWidth="1"/>
    <col min="11020" max="11021" width="9" style="4" bestFit="1" customWidth="1"/>
    <col min="11022" max="11022" width="9.6640625" style="4" customWidth="1"/>
    <col min="11023" max="11023" width="10.33203125" style="4" customWidth="1"/>
    <col min="11024" max="11025" width="10.77734375" style="4" customWidth="1"/>
    <col min="11026" max="11028" width="6.88671875" style="4" customWidth="1"/>
    <col min="11029" max="11029" width="7.21875" style="4" customWidth="1"/>
    <col min="11030" max="11031" width="6.88671875" style="4" customWidth="1"/>
    <col min="11032" max="11032" width="7.109375" style="4" customWidth="1"/>
    <col min="11033" max="11036" width="6.88671875" style="4" customWidth="1"/>
    <col min="11037" max="11037" width="6.6640625" style="4" bestFit="1" customWidth="1"/>
    <col min="11038" max="11038" width="7.6640625" style="4" customWidth="1"/>
    <col min="11039" max="11039" width="6.5546875" style="4" customWidth="1"/>
    <col min="11040" max="11040" width="7.109375" style="4" customWidth="1"/>
    <col min="11041" max="11041" width="8.44140625" style="4" customWidth="1"/>
    <col min="11042" max="11042" width="8.109375" style="4" customWidth="1"/>
    <col min="11043" max="11043" width="9" style="4" customWidth="1"/>
    <col min="11044" max="11044" width="9.6640625" style="4" customWidth="1"/>
    <col min="11045" max="11045" width="5.77734375" style="4" bestFit="1" customWidth="1"/>
    <col min="11046" max="11046" width="14.44140625" style="4" customWidth="1"/>
    <col min="11047" max="11047" width="9.33203125" style="4" customWidth="1"/>
    <col min="11048" max="11264" width="8.88671875" style="4"/>
    <col min="11265" max="11265" width="10.77734375" style="4" customWidth="1"/>
    <col min="11266" max="11266" width="12.5546875" style="4" customWidth="1"/>
    <col min="11267" max="11267" width="12.77734375" style="4" customWidth="1"/>
    <col min="11268" max="11268" width="14.109375" style="4" customWidth="1"/>
    <col min="11269" max="11271" width="12.33203125" style="4" customWidth="1"/>
    <col min="11272" max="11272" width="9.6640625" style="4" customWidth="1"/>
    <col min="11273" max="11273" width="10" style="4" customWidth="1"/>
    <col min="11274" max="11274" width="10.21875" style="4" customWidth="1"/>
    <col min="11275" max="11275" width="8.33203125" style="4" customWidth="1"/>
    <col min="11276" max="11277" width="9" style="4" bestFit="1" customWidth="1"/>
    <col min="11278" max="11278" width="9.6640625" style="4" customWidth="1"/>
    <col min="11279" max="11279" width="10.33203125" style="4" customWidth="1"/>
    <col min="11280" max="11281" width="10.77734375" style="4" customWidth="1"/>
    <col min="11282" max="11284" width="6.88671875" style="4" customWidth="1"/>
    <col min="11285" max="11285" width="7.21875" style="4" customWidth="1"/>
    <col min="11286" max="11287" width="6.88671875" style="4" customWidth="1"/>
    <col min="11288" max="11288" width="7.109375" style="4" customWidth="1"/>
    <col min="11289" max="11292" width="6.88671875" style="4" customWidth="1"/>
    <col min="11293" max="11293" width="6.6640625" style="4" bestFit="1" customWidth="1"/>
    <col min="11294" max="11294" width="7.6640625" style="4" customWidth="1"/>
    <col min="11295" max="11295" width="6.5546875" style="4" customWidth="1"/>
    <col min="11296" max="11296" width="7.109375" style="4" customWidth="1"/>
    <col min="11297" max="11297" width="8.44140625" style="4" customWidth="1"/>
    <col min="11298" max="11298" width="8.109375" style="4" customWidth="1"/>
    <col min="11299" max="11299" width="9" style="4" customWidth="1"/>
    <col min="11300" max="11300" width="9.6640625" style="4" customWidth="1"/>
    <col min="11301" max="11301" width="5.77734375" style="4" bestFit="1" customWidth="1"/>
    <col min="11302" max="11302" width="14.44140625" style="4" customWidth="1"/>
    <col min="11303" max="11303" width="9.33203125" style="4" customWidth="1"/>
    <col min="11304" max="11520" width="8.88671875" style="4"/>
    <col min="11521" max="11521" width="10.77734375" style="4" customWidth="1"/>
    <col min="11522" max="11522" width="12.5546875" style="4" customWidth="1"/>
    <col min="11523" max="11523" width="12.77734375" style="4" customWidth="1"/>
    <col min="11524" max="11524" width="14.109375" style="4" customWidth="1"/>
    <col min="11525" max="11527" width="12.33203125" style="4" customWidth="1"/>
    <col min="11528" max="11528" width="9.6640625" style="4" customWidth="1"/>
    <col min="11529" max="11529" width="10" style="4" customWidth="1"/>
    <col min="11530" max="11530" width="10.21875" style="4" customWidth="1"/>
    <col min="11531" max="11531" width="8.33203125" style="4" customWidth="1"/>
    <col min="11532" max="11533" width="9" style="4" bestFit="1" customWidth="1"/>
    <col min="11534" max="11534" width="9.6640625" style="4" customWidth="1"/>
    <col min="11535" max="11535" width="10.33203125" style="4" customWidth="1"/>
    <col min="11536" max="11537" width="10.77734375" style="4" customWidth="1"/>
    <col min="11538" max="11540" width="6.88671875" style="4" customWidth="1"/>
    <col min="11541" max="11541" width="7.21875" style="4" customWidth="1"/>
    <col min="11542" max="11543" width="6.88671875" style="4" customWidth="1"/>
    <col min="11544" max="11544" width="7.109375" style="4" customWidth="1"/>
    <col min="11545" max="11548" width="6.88671875" style="4" customWidth="1"/>
    <col min="11549" max="11549" width="6.6640625" style="4" bestFit="1" customWidth="1"/>
    <col min="11550" max="11550" width="7.6640625" style="4" customWidth="1"/>
    <col min="11551" max="11551" width="6.5546875" style="4" customWidth="1"/>
    <col min="11552" max="11552" width="7.109375" style="4" customWidth="1"/>
    <col min="11553" max="11553" width="8.44140625" style="4" customWidth="1"/>
    <col min="11554" max="11554" width="8.109375" style="4" customWidth="1"/>
    <col min="11555" max="11555" width="9" style="4" customWidth="1"/>
    <col min="11556" max="11556" width="9.6640625" style="4" customWidth="1"/>
    <col min="11557" max="11557" width="5.77734375" style="4" bestFit="1" customWidth="1"/>
    <col min="11558" max="11558" width="14.44140625" style="4" customWidth="1"/>
    <col min="11559" max="11559" width="9.33203125" style="4" customWidth="1"/>
    <col min="11560" max="11776" width="8.88671875" style="4"/>
    <col min="11777" max="11777" width="10.77734375" style="4" customWidth="1"/>
    <col min="11778" max="11778" width="12.5546875" style="4" customWidth="1"/>
    <col min="11779" max="11779" width="12.77734375" style="4" customWidth="1"/>
    <col min="11780" max="11780" width="14.109375" style="4" customWidth="1"/>
    <col min="11781" max="11783" width="12.33203125" style="4" customWidth="1"/>
    <col min="11784" max="11784" width="9.6640625" style="4" customWidth="1"/>
    <col min="11785" max="11785" width="10" style="4" customWidth="1"/>
    <col min="11786" max="11786" width="10.21875" style="4" customWidth="1"/>
    <col min="11787" max="11787" width="8.33203125" style="4" customWidth="1"/>
    <col min="11788" max="11789" width="9" style="4" bestFit="1" customWidth="1"/>
    <col min="11790" max="11790" width="9.6640625" style="4" customWidth="1"/>
    <col min="11791" max="11791" width="10.33203125" style="4" customWidth="1"/>
    <col min="11792" max="11793" width="10.77734375" style="4" customWidth="1"/>
    <col min="11794" max="11796" width="6.88671875" style="4" customWidth="1"/>
    <col min="11797" max="11797" width="7.21875" style="4" customWidth="1"/>
    <col min="11798" max="11799" width="6.88671875" style="4" customWidth="1"/>
    <col min="11800" max="11800" width="7.109375" style="4" customWidth="1"/>
    <col min="11801" max="11804" width="6.88671875" style="4" customWidth="1"/>
    <col min="11805" max="11805" width="6.6640625" style="4" bestFit="1" customWidth="1"/>
    <col min="11806" max="11806" width="7.6640625" style="4" customWidth="1"/>
    <col min="11807" max="11807" width="6.5546875" style="4" customWidth="1"/>
    <col min="11808" max="11808" width="7.109375" style="4" customWidth="1"/>
    <col min="11809" max="11809" width="8.44140625" style="4" customWidth="1"/>
    <col min="11810" max="11810" width="8.109375" style="4" customWidth="1"/>
    <col min="11811" max="11811" width="9" style="4" customWidth="1"/>
    <col min="11812" max="11812" width="9.6640625" style="4" customWidth="1"/>
    <col min="11813" max="11813" width="5.77734375" style="4" bestFit="1" customWidth="1"/>
    <col min="11814" max="11814" width="14.44140625" style="4" customWidth="1"/>
    <col min="11815" max="11815" width="9.33203125" style="4" customWidth="1"/>
    <col min="11816" max="12032" width="8.88671875" style="4"/>
    <col min="12033" max="12033" width="10.77734375" style="4" customWidth="1"/>
    <col min="12034" max="12034" width="12.5546875" style="4" customWidth="1"/>
    <col min="12035" max="12035" width="12.77734375" style="4" customWidth="1"/>
    <col min="12036" max="12036" width="14.109375" style="4" customWidth="1"/>
    <col min="12037" max="12039" width="12.33203125" style="4" customWidth="1"/>
    <col min="12040" max="12040" width="9.6640625" style="4" customWidth="1"/>
    <col min="12041" max="12041" width="10" style="4" customWidth="1"/>
    <col min="12042" max="12042" width="10.21875" style="4" customWidth="1"/>
    <col min="12043" max="12043" width="8.33203125" style="4" customWidth="1"/>
    <col min="12044" max="12045" width="9" style="4" bestFit="1" customWidth="1"/>
    <col min="12046" max="12046" width="9.6640625" style="4" customWidth="1"/>
    <col min="12047" max="12047" width="10.33203125" style="4" customWidth="1"/>
    <col min="12048" max="12049" width="10.77734375" style="4" customWidth="1"/>
    <col min="12050" max="12052" width="6.88671875" style="4" customWidth="1"/>
    <col min="12053" max="12053" width="7.21875" style="4" customWidth="1"/>
    <col min="12054" max="12055" width="6.88671875" style="4" customWidth="1"/>
    <col min="12056" max="12056" width="7.109375" style="4" customWidth="1"/>
    <col min="12057" max="12060" width="6.88671875" style="4" customWidth="1"/>
    <col min="12061" max="12061" width="6.6640625" style="4" bestFit="1" customWidth="1"/>
    <col min="12062" max="12062" width="7.6640625" style="4" customWidth="1"/>
    <col min="12063" max="12063" width="6.5546875" style="4" customWidth="1"/>
    <col min="12064" max="12064" width="7.109375" style="4" customWidth="1"/>
    <col min="12065" max="12065" width="8.44140625" style="4" customWidth="1"/>
    <col min="12066" max="12066" width="8.109375" style="4" customWidth="1"/>
    <col min="12067" max="12067" width="9" style="4" customWidth="1"/>
    <col min="12068" max="12068" width="9.6640625" style="4" customWidth="1"/>
    <col min="12069" max="12069" width="5.77734375" style="4" bestFit="1" customWidth="1"/>
    <col min="12070" max="12070" width="14.44140625" style="4" customWidth="1"/>
    <col min="12071" max="12071" width="9.33203125" style="4" customWidth="1"/>
    <col min="12072" max="12288" width="8.88671875" style="4"/>
    <col min="12289" max="12289" width="10.77734375" style="4" customWidth="1"/>
    <col min="12290" max="12290" width="12.5546875" style="4" customWidth="1"/>
    <col min="12291" max="12291" width="12.77734375" style="4" customWidth="1"/>
    <col min="12292" max="12292" width="14.109375" style="4" customWidth="1"/>
    <col min="12293" max="12295" width="12.33203125" style="4" customWidth="1"/>
    <col min="12296" max="12296" width="9.6640625" style="4" customWidth="1"/>
    <col min="12297" max="12297" width="10" style="4" customWidth="1"/>
    <col min="12298" max="12298" width="10.21875" style="4" customWidth="1"/>
    <col min="12299" max="12299" width="8.33203125" style="4" customWidth="1"/>
    <col min="12300" max="12301" width="9" style="4" bestFit="1" customWidth="1"/>
    <col min="12302" max="12302" width="9.6640625" style="4" customWidth="1"/>
    <col min="12303" max="12303" width="10.33203125" style="4" customWidth="1"/>
    <col min="12304" max="12305" width="10.77734375" style="4" customWidth="1"/>
    <col min="12306" max="12308" width="6.88671875" style="4" customWidth="1"/>
    <col min="12309" max="12309" width="7.21875" style="4" customWidth="1"/>
    <col min="12310" max="12311" width="6.88671875" style="4" customWidth="1"/>
    <col min="12312" max="12312" width="7.109375" style="4" customWidth="1"/>
    <col min="12313" max="12316" width="6.88671875" style="4" customWidth="1"/>
    <col min="12317" max="12317" width="6.6640625" style="4" bestFit="1" customWidth="1"/>
    <col min="12318" max="12318" width="7.6640625" style="4" customWidth="1"/>
    <col min="12319" max="12319" width="6.5546875" style="4" customWidth="1"/>
    <col min="12320" max="12320" width="7.109375" style="4" customWidth="1"/>
    <col min="12321" max="12321" width="8.44140625" style="4" customWidth="1"/>
    <col min="12322" max="12322" width="8.109375" style="4" customWidth="1"/>
    <col min="12323" max="12323" width="9" style="4" customWidth="1"/>
    <col min="12324" max="12324" width="9.6640625" style="4" customWidth="1"/>
    <col min="12325" max="12325" width="5.77734375" style="4" bestFit="1" customWidth="1"/>
    <col min="12326" max="12326" width="14.44140625" style="4" customWidth="1"/>
    <col min="12327" max="12327" width="9.33203125" style="4" customWidth="1"/>
    <col min="12328" max="12544" width="8.88671875" style="4"/>
    <col min="12545" max="12545" width="10.77734375" style="4" customWidth="1"/>
    <col min="12546" max="12546" width="12.5546875" style="4" customWidth="1"/>
    <col min="12547" max="12547" width="12.77734375" style="4" customWidth="1"/>
    <col min="12548" max="12548" width="14.109375" style="4" customWidth="1"/>
    <col min="12549" max="12551" width="12.33203125" style="4" customWidth="1"/>
    <col min="12552" max="12552" width="9.6640625" style="4" customWidth="1"/>
    <col min="12553" max="12553" width="10" style="4" customWidth="1"/>
    <col min="12554" max="12554" width="10.21875" style="4" customWidth="1"/>
    <col min="12555" max="12555" width="8.33203125" style="4" customWidth="1"/>
    <col min="12556" max="12557" width="9" style="4" bestFit="1" customWidth="1"/>
    <col min="12558" max="12558" width="9.6640625" style="4" customWidth="1"/>
    <col min="12559" max="12559" width="10.33203125" style="4" customWidth="1"/>
    <col min="12560" max="12561" width="10.77734375" style="4" customWidth="1"/>
    <col min="12562" max="12564" width="6.88671875" style="4" customWidth="1"/>
    <col min="12565" max="12565" width="7.21875" style="4" customWidth="1"/>
    <col min="12566" max="12567" width="6.88671875" style="4" customWidth="1"/>
    <col min="12568" max="12568" width="7.109375" style="4" customWidth="1"/>
    <col min="12569" max="12572" width="6.88671875" style="4" customWidth="1"/>
    <col min="12573" max="12573" width="6.6640625" style="4" bestFit="1" customWidth="1"/>
    <col min="12574" max="12574" width="7.6640625" style="4" customWidth="1"/>
    <col min="12575" max="12575" width="6.5546875" style="4" customWidth="1"/>
    <col min="12576" max="12576" width="7.109375" style="4" customWidth="1"/>
    <col min="12577" max="12577" width="8.44140625" style="4" customWidth="1"/>
    <col min="12578" max="12578" width="8.109375" style="4" customWidth="1"/>
    <col min="12579" max="12579" width="9" style="4" customWidth="1"/>
    <col min="12580" max="12580" width="9.6640625" style="4" customWidth="1"/>
    <col min="12581" max="12581" width="5.77734375" style="4" bestFit="1" customWidth="1"/>
    <col min="12582" max="12582" width="14.44140625" style="4" customWidth="1"/>
    <col min="12583" max="12583" width="9.33203125" style="4" customWidth="1"/>
    <col min="12584" max="12800" width="8.88671875" style="4"/>
    <col min="12801" max="12801" width="10.77734375" style="4" customWidth="1"/>
    <col min="12802" max="12802" width="12.5546875" style="4" customWidth="1"/>
    <col min="12803" max="12803" width="12.77734375" style="4" customWidth="1"/>
    <col min="12804" max="12804" width="14.109375" style="4" customWidth="1"/>
    <col min="12805" max="12807" width="12.33203125" style="4" customWidth="1"/>
    <col min="12808" max="12808" width="9.6640625" style="4" customWidth="1"/>
    <col min="12809" max="12809" width="10" style="4" customWidth="1"/>
    <col min="12810" max="12810" width="10.21875" style="4" customWidth="1"/>
    <col min="12811" max="12811" width="8.33203125" style="4" customWidth="1"/>
    <col min="12812" max="12813" width="9" style="4" bestFit="1" customWidth="1"/>
    <col min="12814" max="12814" width="9.6640625" style="4" customWidth="1"/>
    <col min="12815" max="12815" width="10.33203125" style="4" customWidth="1"/>
    <col min="12816" max="12817" width="10.77734375" style="4" customWidth="1"/>
    <col min="12818" max="12820" width="6.88671875" style="4" customWidth="1"/>
    <col min="12821" max="12821" width="7.21875" style="4" customWidth="1"/>
    <col min="12822" max="12823" width="6.88671875" style="4" customWidth="1"/>
    <col min="12824" max="12824" width="7.109375" style="4" customWidth="1"/>
    <col min="12825" max="12828" width="6.88671875" style="4" customWidth="1"/>
    <col min="12829" max="12829" width="6.6640625" style="4" bestFit="1" customWidth="1"/>
    <col min="12830" max="12830" width="7.6640625" style="4" customWidth="1"/>
    <col min="12831" max="12831" width="6.5546875" style="4" customWidth="1"/>
    <col min="12832" max="12832" width="7.109375" style="4" customWidth="1"/>
    <col min="12833" max="12833" width="8.44140625" style="4" customWidth="1"/>
    <col min="12834" max="12834" width="8.109375" style="4" customWidth="1"/>
    <col min="12835" max="12835" width="9" style="4" customWidth="1"/>
    <col min="12836" max="12836" width="9.6640625" style="4" customWidth="1"/>
    <col min="12837" max="12837" width="5.77734375" style="4" bestFit="1" customWidth="1"/>
    <col min="12838" max="12838" width="14.44140625" style="4" customWidth="1"/>
    <col min="12839" max="12839" width="9.33203125" style="4" customWidth="1"/>
    <col min="12840" max="13056" width="8.88671875" style="4"/>
    <col min="13057" max="13057" width="10.77734375" style="4" customWidth="1"/>
    <col min="13058" max="13058" width="12.5546875" style="4" customWidth="1"/>
    <col min="13059" max="13059" width="12.77734375" style="4" customWidth="1"/>
    <col min="13060" max="13060" width="14.109375" style="4" customWidth="1"/>
    <col min="13061" max="13063" width="12.33203125" style="4" customWidth="1"/>
    <col min="13064" max="13064" width="9.6640625" style="4" customWidth="1"/>
    <col min="13065" max="13065" width="10" style="4" customWidth="1"/>
    <col min="13066" max="13066" width="10.21875" style="4" customWidth="1"/>
    <col min="13067" max="13067" width="8.33203125" style="4" customWidth="1"/>
    <col min="13068" max="13069" width="9" style="4" bestFit="1" customWidth="1"/>
    <col min="13070" max="13070" width="9.6640625" style="4" customWidth="1"/>
    <col min="13071" max="13071" width="10.33203125" style="4" customWidth="1"/>
    <col min="13072" max="13073" width="10.77734375" style="4" customWidth="1"/>
    <col min="13074" max="13076" width="6.88671875" style="4" customWidth="1"/>
    <col min="13077" max="13077" width="7.21875" style="4" customWidth="1"/>
    <col min="13078" max="13079" width="6.88671875" style="4" customWidth="1"/>
    <col min="13080" max="13080" width="7.109375" style="4" customWidth="1"/>
    <col min="13081" max="13084" width="6.88671875" style="4" customWidth="1"/>
    <col min="13085" max="13085" width="6.6640625" style="4" bestFit="1" customWidth="1"/>
    <col min="13086" max="13086" width="7.6640625" style="4" customWidth="1"/>
    <col min="13087" max="13087" width="6.5546875" style="4" customWidth="1"/>
    <col min="13088" max="13088" width="7.109375" style="4" customWidth="1"/>
    <col min="13089" max="13089" width="8.44140625" style="4" customWidth="1"/>
    <col min="13090" max="13090" width="8.109375" style="4" customWidth="1"/>
    <col min="13091" max="13091" width="9" style="4" customWidth="1"/>
    <col min="13092" max="13092" width="9.6640625" style="4" customWidth="1"/>
    <col min="13093" max="13093" width="5.77734375" style="4" bestFit="1" customWidth="1"/>
    <col min="13094" max="13094" width="14.44140625" style="4" customWidth="1"/>
    <col min="13095" max="13095" width="9.33203125" style="4" customWidth="1"/>
    <col min="13096" max="13312" width="8.88671875" style="4"/>
    <col min="13313" max="13313" width="10.77734375" style="4" customWidth="1"/>
    <col min="13314" max="13314" width="12.5546875" style="4" customWidth="1"/>
    <col min="13315" max="13315" width="12.77734375" style="4" customWidth="1"/>
    <col min="13316" max="13316" width="14.109375" style="4" customWidth="1"/>
    <col min="13317" max="13319" width="12.33203125" style="4" customWidth="1"/>
    <col min="13320" max="13320" width="9.6640625" style="4" customWidth="1"/>
    <col min="13321" max="13321" width="10" style="4" customWidth="1"/>
    <col min="13322" max="13322" width="10.21875" style="4" customWidth="1"/>
    <col min="13323" max="13323" width="8.33203125" style="4" customWidth="1"/>
    <col min="13324" max="13325" width="9" style="4" bestFit="1" customWidth="1"/>
    <col min="13326" max="13326" width="9.6640625" style="4" customWidth="1"/>
    <col min="13327" max="13327" width="10.33203125" style="4" customWidth="1"/>
    <col min="13328" max="13329" width="10.77734375" style="4" customWidth="1"/>
    <col min="13330" max="13332" width="6.88671875" style="4" customWidth="1"/>
    <col min="13333" max="13333" width="7.21875" style="4" customWidth="1"/>
    <col min="13334" max="13335" width="6.88671875" style="4" customWidth="1"/>
    <col min="13336" max="13336" width="7.109375" style="4" customWidth="1"/>
    <col min="13337" max="13340" width="6.88671875" style="4" customWidth="1"/>
    <col min="13341" max="13341" width="6.6640625" style="4" bestFit="1" customWidth="1"/>
    <col min="13342" max="13342" width="7.6640625" style="4" customWidth="1"/>
    <col min="13343" max="13343" width="6.5546875" style="4" customWidth="1"/>
    <col min="13344" max="13344" width="7.109375" style="4" customWidth="1"/>
    <col min="13345" max="13345" width="8.44140625" style="4" customWidth="1"/>
    <col min="13346" max="13346" width="8.109375" style="4" customWidth="1"/>
    <col min="13347" max="13347" width="9" style="4" customWidth="1"/>
    <col min="13348" max="13348" width="9.6640625" style="4" customWidth="1"/>
    <col min="13349" max="13349" width="5.77734375" style="4" bestFit="1" customWidth="1"/>
    <col min="13350" max="13350" width="14.44140625" style="4" customWidth="1"/>
    <col min="13351" max="13351" width="9.33203125" style="4" customWidth="1"/>
    <col min="13352" max="13568" width="8.88671875" style="4"/>
    <col min="13569" max="13569" width="10.77734375" style="4" customWidth="1"/>
    <col min="13570" max="13570" width="12.5546875" style="4" customWidth="1"/>
    <col min="13571" max="13571" width="12.77734375" style="4" customWidth="1"/>
    <col min="13572" max="13572" width="14.109375" style="4" customWidth="1"/>
    <col min="13573" max="13575" width="12.33203125" style="4" customWidth="1"/>
    <col min="13576" max="13576" width="9.6640625" style="4" customWidth="1"/>
    <col min="13577" max="13577" width="10" style="4" customWidth="1"/>
    <col min="13578" max="13578" width="10.21875" style="4" customWidth="1"/>
    <col min="13579" max="13579" width="8.33203125" style="4" customWidth="1"/>
    <col min="13580" max="13581" width="9" style="4" bestFit="1" customWidth="1"/>
    <col min="13582" max="13582" width="9.6640625" style="4" customWidth="1"/>
    <col min="13583" max="13583" width="10.33203125" style="4" customWidth="1"/>
    <col min="13584" max="13585" width="10.77734375" style="4" customWidth="1"/>
    <col min="13586" max="13588" width="6.88671875" style="4" customWidth="1"/>
    <col min="13589" max="13589" width="7.21875" style="4" customWidth="1"/>
    <col min="13590" max="13591" width="6.88671875" style="4" customWidth="1"/>
    <col min="13592" max="13592" width="7.109375" style="4" customWidth="1"/>
    <col min="13593" max="13596" width="6.88671875" style="4" customWidth="1"/>
    <col min="13597" max="13597" width="6.6640625" style="4" bestFit="1" customWidth="1"/>
    <col min="13598" max="13598" width="7.6640625" style="4" customWidth="1"/>
    <col min="13599" max="13599" width="6.5546875" style="4" customWidth="1"/>
    <col min="13600" max="13600" width="7.109375" style="4" customWidth="1"/>
    <col min="13601" max="13601" width="8.44140625" style="4" customWidth="1"/>
    <col min="13602" max="13602" width="8.109375" style="4" customWidth="1"/>
    <col min="13603" max="13603" width="9" style="4" customWidth="1"/>
    <col min="13604" max="13604" width="9.6640625" style="4" customWidth="1"/>
    <col min="13605" max="13605" width="5.77734375" style="4" bestFit="1" customWidth="1"/>
    <col min="13606" max="13606" width="14.44140625" style="4" customWidth="1"/>
    <col min="13607" max="13607" width="9.33203125" style="4" customWidth="1"/>
    <col min="13608" max="13824" width="8.88671875" style="4"/>
    <col min="13825" max="13825" width="10.77734375" style="4" customWidth="1"/>
    <col min="13826" max="13826" width="12.5546875" style="4" customWidth="1"/>
    <col min="13827" max="13827" width="12.77734375" style="4" customWidth="1"/>
    <col min="13828" max="13828" width="14.109375" style="4" customWidth="1"/>
    <col min="13829" max="13831" width="12.33203125" style="4" customWidth="1"/>
    <col min="13832" max="13832" width="9.6640625" style="4" customWidth="1"/>
    <col min="13833" max="13833" width="10" style="4" customWidth="1"/>
    <col min="13834" max="13834" width="10.21875" style="4" customWidth="1"/>
    <col min="13835" max="13835" width="8.33203125" style="4" customWidth="1"/>
    <col min="13836" max="13837" width="9" style="4" bestFit="1" customWidth="1"/>
    <col min="13838" max="13838" width="9.6640625" style="4" customWidth="1"/>
    <col min="13839" max="13839" width="10.33203125" style="4" customWidth="1"/>
    <col min="13840" max="13841" width="10.77734375" style="4" customWidth="1"/>
    <col min="13842" max="13844" width="6.88671875" style="4" customWidth="1"/>
    <col min="13845" max="13845" width="7.21875" style="4" customWidth="1"/>
    <col min="13846" max="13847" width="6.88671875" style="4" customWidth="1"/>
    <col min="13848" max="13848" width="7.109375" style="4" customWidth="1"/>
    <col min="13849" max="13852" width="6.88671875" style="4" customWidth="1"/>
    <col min="13853" max="13853" width="6.6640625" style="4" bestFit="1" customWidth="1"/>
    <col min="13854" max="13854" width="7.6640625" style="4" customWidth="1"/>
    <col min="13855" max="13855" width="6.5546875" style="4" customWidth="1"/>
    <col min="13856" max="13856" width="7.109375" style="4" customWidth="1"/>
    <col min="13857" max="13857" width="8.44140625" style="4" customWidth="1"/>
    <col min="13858" max="13858" width="8.109375" style="4" customWidth="1"/>
    <col min="13859" max="13859" width="9" style="4" customWidth="1"/>
    <col min="13860" max="13860" width="9.6640625" style="4" customWidth="1"/>
    <col min="13861" max="13861" width="5.77734375" style="4" bestFit="1" customWidth="1"/>
    <col min="13862" max="13862" width="14.44140625" style="4" customWidth="1"/>
    <col min="13863" max="13863" width="9.33203125" style="4" customWidth="1"/>
    <col min="13864" max="14080" width="8.88671875" style="4"/>
    <col min="14081" max="14081" width="10.77734375" style="4" customWidth="1"/>
    <col min="14082" max="14082" width="12.5546875" style="4" customWidth="1"/>
    <col min="14083" max="14083" width="12.77734375" style="4" customWidth="1"/>
    <col min="14084" max="14084" width="14.109375" style="4" customWidth="1"/>
    <col min="14085" max="14087" width="12.33203125" style="4" customWidth="1"/>
    <col min="14088" max="14088" width="9.6640625" style="4" customWidth="1"/>
    <col min="14089" max="14089" width="10" style="4" customWidth="1"/>
    <col min="14090" max="14090" width="10.21875" style="4" customWidth="1"/>
    <col min="14091" max="14091" width="8.33203125" style="4" customWidth="1"/>
    <col min="14092" max="14093" width="9" style="4" bestFit="1" customWidth="1"/>
    <col min="14094" max="14094" width="9.6640625" style="4" customWidth="1"/>
    <col min="14095" max="14095" width="10.33203125" style="4" customWidth="1"/>
    <col min="14096" max="14097" width="10.77734375" style="4" customWidth="1"/>
    <col min="14098" max="14100" width="6.88671875" style="4" customWidth="1"/>
    <col min="14101" max="14101" width="7.21875" style="4" customWidth="1"/>
    <col min="14102" max="14103" width="6.88671875" style="4" customWidth="1"/>
    <col min="14104" max="14104" width="7.109375" style="4" customWidth="1"/>
    <col min="14105" max="14108" width="6.88671875" style="4" customWidth="1"/>
    <col min="14109" max="14109" width="6.6640625" style="4" bestFit="1" customWidth="1"/>
    <col min="14110" max="14110" width="7.6640625" style="4" customWidth="1"/>
    <col min="14111" max="14111" width="6.5546875" style="4" customWidth="1"/>
    <col min="14112" max="14112" width="7.109375" style="4" customWidth="1"/>
    <col min="14113" max="14113" width="8.44140625" style="4" customWidth="1"/>
    <col min="14114" max="14114" width="8.109375" style="4" customWidth="1"/>
    <col min="14115" max="14115" width="9" style="4" customWidth="1"/>
    <col min="14116" max="14116" width="9.6640625" style="4" customWidth="1"/>
    <col min="14117" max="14117" width="5.77734375" style="4" bestFit="1" customWidth="1"/>
    <col min="14118" max="14118" width="14.44140625" style="4" customWidth="1"/>
    <col min="14119" max="14119" width="9.33203125" style="4" customWidth="1"/>
    <col min="14120" max="14336" width="8.88671875" style="4"/>
    <col min="14337" max="14337" width="10.77734375" style="4" customWidth="1"/>
    <col min="14338" max="14338" width="12.5546875" style="4" customWidth="1"/>
    <col min="14339" max="14339" width="12.77734375" style="4" customWidth="1"/>
    <col min="14340" max="14340" width="14.109375" style="4" customWidth="1"/>
    <col min="14341" max="14343" width="12.33203125" style="4" customWidth="1"/>
    <col min="14344" max="14344" width="9.6640625" style="4" customWidth="1"/>
    <col min="14345" max="14345" width="10" style="4" customWidth="1"/>
    <col min="14346" max="14346" width="10.21875" style="4" customWidth="1"/>
    <col min="14347" max="14347" width="8.33203125" style="4" customWidth="1"/>
    <col min="14348" max="14349" width="9" style="4" bestFit="1" customWidth="1"/>
    <col min="14350" max="14350" width="9.6640625" style="4" customWidth="1"/>
    <col min="14351" max="14351" width="10.33203125" style="4" customWidth="1"/>
    <col min="14352" max="14353" width="10.77734375" style="4" customWidth="1"/>
    <col min="14354" max="14356" width="6.88671875" style="4" customWidth="1"/>
    <col min="14357" max="14357" width="7.21875" style="4" customWidth="1"/>
    <col min="14358" max="14359" width="6.88671875" style="4" customWidth="1"/>
    <col min="14360" max="14360" width="7.109375" style="4" customWidth="1"/>
    <col min="14361" max="14364" width="6.88671875" style="4" customWidth="1"/>
    <col min="14365" max="14365" width="6.6640625" style="4" bestFit="1" customWidth="1"/>
    <col min="14366" max="14366" width="7.6640625" style="4" customWidth="1"/>
    <col min="14367" max="14367" width="6.5546875" style="4" customWidth="1"/>
    <col min="14368" max="14368" width="7.109375" style="4" customWidth="1"/>
    <col min="14369" max="14369" width="8.44140625" style="4" customWidth="1"/>
    <col min="14370" max="14370" width="8.109375" style="4" customWidth="1"/>
    <col min="14371" max="14371" width="9" style="4" customWidth="1"/>
    <col min="14372" max="14372" width="9.6640625" style="4" customWidth="1"/>
    <col min="14373" max="14373" width="5.77734375" style="4" bestFit="1" customWidth="1"/>
    <col min="14374" max="14374" width="14.44140625" style="4" customWidth="1"/>
    <col min="14375" max="14375" width="9.33203125" style="4" customWidth="1"/>
    <col min="14376" max="14592" width="8.88671875" style="4"/>
    <col min="14593" max="14593" width="10.77734375" style="4" customWidth="1"/>
    <col min="14594" max="14594" width="12.5546875" style="4" customWidth="1"/>
    <col min="14595" max="14595" width="12.77734375" style="4" customWidth="1"/>
    <col min="14596" max="14596" width="14.109375" style="4" customWidth="1"/>
    <col min="14597" max="14599" width="12.33203125" style="4" customWidth="1"/>
    <col min="14600" max="14600" width="9.6640625" style="4" customWidth="1"/>
    <col min="14601" max="14601" width="10" style="4" customWidth="1"/>
    <col min="14602" max="14602" width="10.21875" style="4" customWidth="1"/>
    <col min="14603" max="14603" width="8.33203125" style="4" customWidth="1"/>
    <col min="14604" max="14605" width="9" style="4" bestFit="1" customWidth="1"/>
    <col min="14606" max="14606" width="9.6640625" style="4" customWidth="1"/>
    <col min="14607" max="14607" width="10.33203125" style="4" customWidth="1"/>
    <col min="14608" max="14609" width="10.77734375" style="4" customWidth="1"/>
    <col min="14610" max="14612" width="6.88671875" style="4" customWidth="1"/>
    <col min="14613" max="14613" width="7.21875" style="4" customWidth="1"/>
    <col min="14614" max="14615" width="6.88671875" style="4" customWidth="1"/>
    <col min="14616" max="14616" width="7.109375" style="4" customWidth="1"/>
    <col min="14617" max="14620" width="6.88671875" style="4" customWidth="1"/>
    <col min="14621" max="14621" width="6.6640625" style="4" bestFit="1" customWidth="1"/>
    <col min="14622" max="14622" width="7.6640625" style="4" customWidth="1"/>
    <col min="14623" max="14623" width="6.5546875" style="4" customWidth="1"/>
    <col min="14624" max="14624" width="7.109375" style="4" customWidth="1"/>
    <col min="14625" max="14625" width="8.44140625" style="4" customWidth="1"/>
    <col min="14626" max="14626" width="8.109375" style="4" customWidth="1"/>
    <col min="14627" max="14627" width="9" style="4" customWidth="1"/>
    <col min="14628" max="14628" width="9.6640625" style="4" customWidth="1"/>
    <col min="14629" max="14629" width="5.77734375" style="4" bestFit="1" customWidth="1"/>
    <col min="14630" max="14630" width="14.44140625" style="4" customWidth="1"/>
    <col min="14631" max="14631" width="9.33203125" style="4" customWidth="1"/>
    <col min="14632" max="14848" width="8.88671875" style="4"/>
    <col min="14849" max="14849" width="10.77734375" style="4" customWidth="1"/>
    <col min="14850" max="14850" width="12.5546875" style="4" customWidth="1"/>
    <col min="14851" max="14851" width="12.77734375" style="4" customWidth="1"/>
    <col min="14852" max="14852" width="14.109375" style="4" customWidth="1"/>
    <col min="14853" max="14855" width="12.33203125" style="4" customWidth="1"/>
    <col min="14856" max="14856" width="9.6640625" style="4" customWidth="1"/>
    <col min="14857" max="14857" width="10" style="4" customWidth="1"/>
    <col min="14858" max="14858" width="10.21875" style="4" customWidth="1"/>
    <col min="14859" max="14859" width="8.33203125" style="4" customWidth="1"/>
    <col min="14860" max="14861" width="9" style="4" bestFit="1" customWidth="1"/>
    <col min="14862" max="14862" width="9.6640625" style="4" customWidth="1"/>
    <col min="14863" max="14863" width="10.33203125" style="4" customWidth="1"/>
    <col min="14864" max="14865" width="10.77734375" style="4" customWidth="1"/>
    <col min="14866" max="14868" width="6.88671875" style="4" customWidth="1"/>
    <col min="14869" max="14869" width="7.21875" style="4" customWidth="1"/>
    <col min="14870" max="14871" width="6.88671875" style="4" customWidth="1"/>
    <col min="14872" max="14872" width="7.109375" style="4" customWidth="1"/>
    <col min="14873" max="14876" width="6.88671875" style="4" customWidth="1"/>
    <col min="14877" max="14877" width="6.6640625" style="4" bestFit="1" customWidth="1"/>
    <col min="14878" max="14878" width="7.6640625" style="4" customWidth="1"/>
    <col min="14879" max="14879" width="6.5546875" style="4" customWidth="1"/>
    <col min="14880" max="14880" width="7.109375" style="4" customWidth="1"/>
    <col min="14881" max="14881" width="8.44140625" style="4" customWidth="1"/>
    <col min="14882" max="14882" width="8.109375" style="4" customWidth="1"/>
    <col min="14883" max="14883" width="9" style="4" customWidth="1"/>
    <col min="14884" max="14884" width="9.6640625" style="4" customWidth="1"/>
    <col min="14885" max="14885" width="5.77734375" style="4" bestFit="1" customWidth="1"/>
    <col min="14886" max="14886" width="14.44140625" style="4" customWidth="1"/>
    <col min="14887" max="14887" width="9.33203125" style="4" customWidth="1"/>
    <col min="14888" max="15104" width="8.88671875" style="4"/>
    <col min="15105" max="15105" width="10.77734375" style="4" customWidth="1"/>
    <col min="15106" max="15106" width="12.5546875" style="4" customWidth="1"/>
    <col min="15107" max="15107" width="12.77734375" style="4" customWidth="1"/>
    <col min="15108" max="15108" width="14.109375" style="4" customWidth="1"/>
    <col min="15109" max="15111" width="12.33203125" style="4" customWidth="1"/>
    <col min="15112" max="15112" width="9.6640625" style="4" customWidth="1"/>
    <col min="15113" max="15113" width="10" style="4" customWidth="1"/>
    <col min="15114" max="15114" width="10.21875" style="4" customWidth="1"/>
    <col min="15115" max="15115" width="8.33203125" style="4" customWidth="1"/>
    <col min="15116" max="15117" width="9" style="4" bestFit="1" customWidth="1"/>
    <col min="15118" max="15118" width="9.6640625" style="4" customWidth="1"/>
    <col min="15119" max="15119" width="10.33203125" style="4" customWidth="1"/>
    <col min="15120" max="15121" width="10.77734375" style="4" customWidth="1"/>
    <col min="15122" max="15124" width="6.88671875" style="4" customWidth="1"/>
    <col min="15125" max="15125" width="7.21875" style="4" customWidth="1"/>
    <col min="15126" max="15127" width="6.88671875" style="4" customWidth="1"/>
    <col min="15128" max="15128" width="7.109375" style="4" customWidth="1"/>
    <col min="15129" max="15132" width="6.88671875" style="4" customWidth="1"/>
    <col min="15133" max="15133" width="6.6640625" style="4" bestFit="1" customWidth="1"/>
    <col min="15134" max="15134" width="7.6640625" style="4" customWidth="1"/>
    <col min="15135" max="15135" width="6.5546875" style="4" customWidth="1"/>
    <col min="15136" max="15136" width="7.109375" style="4" customWidth="1"/>
    <col min="15137" max="15137" width="8.44140625" style="4" customWidth="1"/>
    <col min="15138" max="15138" width="8.109375" style="4" customWidth="1"/>
    <col min="15139" max="15139" width="9" style="4" customWidth="1"/>
    <col min="15140" max="15140" width="9.6640625" style="4" customWidth="1"/>
    <col min="15141" max="15141" width="5.77734375" style="4" bestFit="1" customWidth="1"/>
    <col min="15142" max="15142" width="14.44140625" style="4" customWidth="1"/>
    <col min="15143" max="15143" width="9.33203125" style="4" customWidth="1"/>
    <col min="15144" max="15360" width="8.88671875" style="4"/>
    <col min="15361" max="15361" width="10.77734375" style="4" customWidth="1"/>
    <col min="15362" max="15362" width="12.5546875" style="4" customWidth="1"/>
    <col min="15363" max="15363" width="12.77734375" style="4" customWidth="1"/>
    <col min="15364" max="15364" width="14.109375" style="4" customWidth="1"/>
    <col min="15365" max="15367" width="12.33203125" style="4" customWidth="1"/>
    <col min="15368" max="15368" width="9.6640625" style="4" customWidth="1"/>
    <col min="15369" max="15369" width="10" style="4" customWidth="1"/>
    <col min="15370" max="15370" width="10.21875" style="4" customWidth="1"/>
    <col min="15371" max="15371" width="8.33203125" style="4" customWidth="1"/>
    <col min="15372" max="15373" width="9" style="4" bestFit="1" customWidth="1"/>
    <col min="15374" max="15374" width="9.6640625" style="4" customWidth="1"/>
    <col min="15375" max="15375" width="10.33203125" style="4" customWidth="1"/>
    <col min="15376" max="15377" width="10.77734375" style="4" customWidth="1"/>
    <col min="15378" max="15380" width="6.88671875" style="4" customWidth="1"/>
    <col min="15381" max="15381" width="7.21875" style="4" customWidth="1"/>
    <col min="15382" max="15383" width="6.88671875" style="4" customWidth="1"/>
    <col min="15384" max="15384" width="7.109375" style="4" customWidth="1"/>
    <col min="15385" max="15388" width="6.88671875" style="4" customWidth="1"/>
    <col min="15389" max="15389" width="6.6640625" style="4" bestFit="1" customWidth="1"/>
    <col min="15390" max="15390" width="7.6640625" style="4" customWidth="1"/>
    <col min="15391" max="15391" width="6.5546875" style="4" customWidth="1"/>
    <col min="15392" max="15392" width="7.109375" style="4" customWidth="1"/>
    <col min="15393" max="15393" width="8.44140625" style="4" customWidth="1"/>
    <col min="15394" max="15394" width="8.109375" style="4" customWidth="1"/>
    <col min="15395" max="15395" width="9" style="4" customWidth="1"/>
    <col min="15396" max="15396" width="9.6640625" style="4" customWidth="1"/>
    <col min="15397" max="15397" width="5.77734375" style="4" bestFit="1" customWidth="1"/>
    <col min="15398" max="15398" width="14.44140625" style="4" customWidth="1"/>
    <col min="15399" max="15399" width="9.33203125" style="4" customWidth="1"/>
    <col min="15400" max="15616" width="8.88671875" style="4"/>
    <col min="15617" max="15617" width="10.77734375" style="4" customWidth="1"/>
    <col min="15618" max="15618" width="12.5546875" style="4" customWidth="1"/>
    <col min="15619" max="15619" width="12.77734375" style="4" customWidth="1"/>
    <col min="15620" max="15620" width="14.109375" style="4" customWidth="1"/>
    <col min="15621" max="15623" width="12.33203125" style="4" customWidth="1"/>
    <col min="15624" max="15624" width="9.6640625" style="4" customWidth="1"/>
    <col min="15625" max="15625" width="10" style="4" customWidth="1"/>
    <col min="15626" max="15626" width="10.21875" style="4" customWidth="1"/>
    <col min="15627" max="15627" width="8.33203125" style="4" customWidth="1"/>
    <col min="15628" max="15629" width="9" style="4" bestFit="1" customWidth="1"/>
    <col min="15630" max="15630" width="9.6640625" style="4" customWidth="1"/>
    <col min="15631" max="15631" width="10.33203125" style="4" customWidth="1"/>
    <col min="15632" max="15633" width="10.77734375" style="4" customWidth="1"/>
    <col min="15634" max="15636" width="6.88671875" style="4" customWidth="1"/>
    <col min="15637" max="15637" width="7.21875" style="4" customWidth="1"/>
    <col min="15638" max="15639" width="6.88671875" style="4" customWidth="1"/>
    <col min="15640" max="15640" width="7.109375" style="4" customWidth="1"/>
    <col min="15641" max="15644" width="6.88671875" style="4" customWidth="1"/>
    <col min="15645" max="15645" width="6.6640625" style="4" bestFit="1" customWidth="1"/>
    <col min="15646" max="15646" width="7.6640625" style="4" customWidth="1"/>
    <col min="15647" max="15647" width="6.5546875" style="4" customWidth="1"/>
    <col min="15648" max="15648" width="7.109375" style="4" customWidth="1"/>
    <col min="15649" max="15649" width="8.44140625" style="4" customWidth="1"/>
    <col min="15650" max="15650" width="8.109375" style="4" customWidth="1"/>
    <col min="15651" max="15651" width="9" style="4" customWidth="1"/>
    <col min="15652" max="15652" width="9.6640625" style="4" customWidth="1"/>
    <col min="15653" max="15653" width="5.77734375" style="4" bestFit="1" customWidth="1"/>
    <col min="15654" max="15654" width="14.44140625" style="4" customWidth="1"/>
    <col min="15655" max="15655" width="9.33203125" style="4" customWidth="1"/>
    <col min="15656" max="15872" width="8.88671875" style="4"/>
    <col min="15873" max="15873" width="10.77734375" style="4" customWidth="1"/>
    <col min="15874" max="15874" width="12.5546875" style="4" customWidth="1"/>
    <col min="15875" max="15875" width="12.77734375" style="4" customWidth="1"/>
    <col min="15876" max="15876" width="14.109375" style="4" customWidth="1"/>
    <col min="15877" max="15879" width="12.33203125" style="4" customWidth="1"/>
    <col min="15880" max="15880" width="9.6640625" style="4" customWidth="1"/>
    <col min="15881" max="15881" width="10" style="4" customWidth="1"/>
    <col min="15882" max="15882" width="10.21875" style="4" customWidth="1"/>
    <col min="15883" max="15883" width="8.33203125" style="4" customWidth="1"/>
    <col min="15884" max="15885" width="9" style="4" bestFit="1" customWidth="1"/>
    <col min="15886" max="15886" width="9.6640625" style="4" customWidth="1"/>
    <col min="15887" max="15887" width="10.33203125" style="4" customWidth="1"/>
    <col min="15888" max="15889" width="10.77734375" style="4" customWidth="1"/>
    <col min="15890" max="15892" width="6.88671875" style="4" customWidth="1"/>
    <col min="15893" max="15893" width="7.21875" style="4" customWidth="1"/>
    <col min="15894" max="15895" width="6.88671875" style="4" customWidth="1"/>
    <col min="15896" max="15896" width="7.109375" style="4" customWidth="1"/>
    <col min="15897" max="15900" width="6.88671875" style="4" customWidth="1"/>
    <col min="15901" max="15901" width="6.6640625" style="4" bestFit="1" customWidth="1"/>
    <col min="15902" max="15902" width="7.6640625" style="4" customWidth="1"/>
    <col min="15903" max="15903" width="6.5546875" style="4" customWidth="1"/>
    <col min="15904" max="15904" width="7.109375" style="4" customWidth="1"/>
    <col min="15905" max="15905" width="8.44140625" style="4" customWidth="1"/>
    <col min="15906" max="15906" width="8.109375" style="4" customWidth="1"/>
    <col min="15907" max="15907" width="9" style="4" customWidth="1"/>
    <col min="15908" max="15908" width="9.6640625" style="4" customWidth="1"/>
    <col min="15909" max="15909" width="5.77734375" style="4" bestFit="1" customWidth="1"/>
    <col min="15910" max="15910" width="14.44140625" style="4" customWidth="1"/>
    <col min="15911" max="15911" width="9.33203125" style="4" customWidth="1"/>
    <col min="15912" max="16128" width="8.88671875" style="4"/>
    <col min="16129" max="16129" width="10.77734375" style="4" customWidth="1"/>
    <col min="16130" max="16130" width="12.5546875" style="4" customWidth="1"/>
    <col min="16131" max="16131" width="12.77734375" style="4" customWidth="1"/>
    <col min="16132" max="16132" width="14.109375" style="4" customWidth="1"/>
    <col min="16133" max="16135" width="12.33203125" style="4" customWidth="1"/>
    <col min="16136" max="16136" width="9.6640625" style="4" customWidth="1"/>
    <col min="16137" max="16137" width="10" style="4" customWidth="1"/>
    <col min="16138" max="16138" width="10.21875" style="4" customWidth="1"/>
    <col min="16139" max="16139" width="8.33203125" style="4" customWidth="1"/>
    <col min="16140" max="16141" width="9" style="4" bestFit="1" customWidth="1"/>
    <col min="16142" max="16142" width="9.6640625" style="4" customWidth="1"/>
    <col min="16143" max="16143" width="10.33203125" style="4" customWidth="1"/>
    <col min="16144" max="16145" width="10.77734375" style="4" customWidth="1"/>
    <col min="16146" max="16148" width="6.88671875" style="4" customWidth="1"/>
    <col min="16149" max="16149" width="7.21875" style="4" customWidth="1"/>
    <col min="16150" max="16151" width="6.88671875" style="4" customWidth="1"/>
    <col min="16152" max="16152" width="7.109375" style="4" customWidth="1"/>
    <col min="16153" max="16156" width="6.88671875" style="4" customWidth="1"/>
    <col min="16157" max="16157" width="6.6640625" style="4" bestFit="1" customWidth="1"/>
    <col min="16158" max="16158" width="7.6640625" style="4" customWidth="1"/>
    <col min="16159" max="16159" width="6.5546875" style="4" customWidth="1"/>
    <col min="16160" max="16160" width="7.109375" style="4" customWidth="1"/>
    <col min="16161" max="16161" width="8.44140625" style="4" customWidth="1"/>
    <col min="16162" max="16162" width="8.109375" style="4" customWidth="1"/>
    <col min="16163" max="16163" width="9" style="4" customWidth="1"/>
    <col min="16164" max="16164" width="9.6640625" style="4" customWidth="1"/>
    <col min="16165" max="16165" width="5.77734375" style="4" bestFit="1" customWidth="1"/>
    <col min="16166" max="16166" width="14.44140625" style="4" customWidth="1"/>
    <col min="16167" max="16167" width="9.33203125" style="4" customWidth="1"/>
    <col min="16168" max="16384" width="8.88671875" style="4"/>
  </cols>
  <sheetData>
    <row r="1" spans="1:40" s="133" customFormat="1" ht="27.95" customHeight="1">
      <c r="A1" s="133" t="s">
        <v>538</v>
      </c>
      <c r="G1" s="143" t="s">
        <v>539</v>
      </c>
      <c r="H1" s="133" t="s">
        <v>540</v>
      </c>
      <c r="P1" s="136" t="s">
        <v>541</v>
      </c>
      <c r="Q1" s="133" t="s">
        <v>542</v>
      </c>
      <c r="AB1" s="143" t="s">
        <v>543</v>
      </c>
      <c r="AC1" s="133" t="s">
        <v>544</v>
      </c>
      <c r="AM1" s="143" t="s">
        <v>545</v>
      </c>
    </row>
    <row r="2" spans="1:40" s="82" customFormat="1" ht="30" customHeight="1">
      <c r="A2" s="428" t="s">
        <v>473</v>
      </c>
      <c r="B2" s="428"/>
      <c r="C2" s="428"/>
      <c r="D2" s="428"/>
      <c r="E2" s="428"/>
      <c r="F2" s="428"/>
      <c r="G2" s="428"/>
      <c r="H2" s="428" t="s">
        <v>474</v>
      </c>
      <c r="I2" s="428"/>
      <c r="J2" s="428"/>
      <c r="K2" s="428"/>
      <c r="L2" s="428"/>
      <c r="M2" s="428"/>
      <c r="N2" s="428"/>
      <c r="O2" s="428"/>
      <c r="P2" s="428"/>
      <c r="Q2" s="428" t="s">
        <v>475</v>
      </c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 t="s">
        <v>476</v>
      </c>
      <c r="AD2" s="428"/>
      <c r="AE2" s="428"/>
      <c r="AF2" s="428"/>
      <c r="AG2" s="428"/>
      <c r="AH2" s="428"/>
      <c r="AI2" s="428"/>
      <c r="AJ2" s="428"/>
      <c r="AK2" s="428"/>
      <c r="AL2" s="428"/>
      <c r="AM2" s="428"/>
      <c r="AN2" s="83"/>
    </row>
    <row r="3" spans="1:40" s="84" customFormat="1" ht="39.950000000000003" customHeight="1">
      <c r="A3" s="439" t="s">
        <v>80</v>
      </c>
      <c r="B3" s="439"/>
      <c r="C3" s="439"/>
      <c r="D3" s="439"/>
      <c r="E3" s="439"/>
      <c r="F3" s="439"/>
      <c r="G3" s="439"/>
      <c r="H3" s="439" t="s">
        <v>447</v>
      </c>
      <c r="I3" s="439"/>
      <c r="J3" s="439"/>
      <c r="K3" s="439"/>
      <c r="L3" s="439"/>
      <c r="M3" s="439"/>
      <c r="N3" s="439"/>
      <c r="O3" s="439"/>
      <c r="P3" s="439"/>
      <c r="R3" s="439" t="s">
        <v>447</v>
      </c>
      <c r="S3" s="439"/>
      <c r="T3" s="439"/>
      <c r="U3" s="439"/>
      <c r="V3" s="439"/>
      <c r="W3" s="439"/>
      <c r="X3" s="439"/>
      <c r="Y3" s="439"/>
      <c r="Z3" s="439"/>
      <c r="AC3" s="439" t="s">
        <v>447</v>
      </c>
      <c r="AD3" s="439"/>
      <c r="AE3" s="439"/>
      <c r="AF3" s="439"/>
      <c r="AG3" s="439"/>
      <c r="AH3" s="439"/>
      <c r="AI3" s="439"/>
      <c r="AJ3" s="439"/>
      <c r="AK3" s="439"/>
      <c r="AL3" s="439"/>
      <c r="AM3" s="439"/>
    </row>
    <row r="4" spans="1:40" s="65" customFormat="1" ht="19.5" customHeight="1">
      <c r="A4" s="64" t="s">
        <v>653</v>
      </c>
      <c r="G4" s="89" t="s">
        <v>654</v>
      </c>
      <c r="H4" s="64" t="s">
        <v>653</v>
      </c>
      <c r="P4" s="89" t="s">
        <v>654</v>
      </c>
      <c r="Q4" s="64" t="s">
        <v>653</v>
      </c>
      <c r="AB4" s="89" t="s">
        <v>654</v>
      </c>
      <c r="AC4" s="64" t="s">
        <v>653</v>
      </c>
      <c r="AM4" s="89" t="s">
        <v>655</v>
      </c>
    </row>
    <row r="5" spans="1:40" s="30" customFormat="1" ht="14.1" customHeight="1">
      <c r="A5" s="483" t="s">
        <v>182</v>
      </c>
      <c r="B5" s="432" t="s">
        <v>253</v>
      </c>
      <c r="C5" s="433"/>
      <c r="D5" s="434"/>
      <c r="E5" s="513" t="s">
        <v>254</v>
      </c>
      <c r="F5" s="432" t="s">
        <v>255</v>
      </c>
      <c r="G5" s="434"/>
      <c r="H5" s="515" t="s">
        <v>81</v>
      </c>
      <c r="I5" s="516"/>
      <c r="J5" s="516"/>
      <c r="K5" s="516"/>
      <c r="L5" s="516"/>
      <c r="M5" s="516"/>
      <c r="N5" s="516"/>
      <c r="O5" s="517"/>
      <c r="P5" s="513" t="s">
        <v>168</v>
      </c>
      <c r="Q5" s="513" t="s">
        <v>256</v>
      </c>
      <c r="R5" s="515" t="s">
        <v>257</v>
      </c>
      <c r="S5" s="516"/>
      <c r="T5" s="516"/>
      <c r="U5" s="516"/>
      <c r="V5" s="516"/>
      <c r="W5" s="516"/>
      <c r="X5" s="516"/>
      <c r="Y5" s="516"/>
      <c r="Z5" s="516"/>
      <c r="AA5" s="516"/>
      <c r="AB5" s="517"/>
      <c r="AC5" s="520"/>
      <c r="AD5" s="520"/>
      <c r="AE5" s="460" t="s">
        <v>258</v>
      </c>
      <c r="AF5" s="432" t="s">
        <v>259</v>
      </c>
      <c r="AG5" s="433"/>
      <c r="AH5" s="433"/>
      <c r="AI5" s="433"/>
      <c r="AJ5" s="433"/>
      <c r="AK5" s="433"/>
      <c r="AL5" s="215"/>
      <c r="AM5" s="461" t="s">
        <v>168</v>
      </c>
    </row>
    <row r="6" spans="1:40" s="30" customFormat="1" ht="14.1" customHeight="1">
      <c r="A6" s="484"/>
      <c r="B6" s="483"/>
      <c r="C6" s="483" t="s">
        <v>260</v>
      </c>
      <c r="D6" s="483" t="s">
        <v>261</v>
      </c>
      <c r="E6" s="514"/>
      <c r="F6" s="491"/>
      <c r="G6" s="242"/>
      <c r="H6" s="432" t="s">
        <v>262</v>
      </c>
      <c r="I6" s="433"/>
      <c r="J6" s="433"/>
      <c r="K6" s="433"/>
      <c r="L6" s="433"/>
      <c r="M6" s="433"/>
      <c r="N6" s="433"/>
      <c r="O6" s="434"/>
      <c r="P6" s="514"/>
      <c r="Q6" s="514"/>
      <c r="R6" s="432" t="s">
        <v>263</v>
      </c>
      <c r="S6" s="433"/>
      <c r="T6" s="433"/>
      <c r="U6" s="433"/>
      <c r="V6" s="434"/>
      <c r="W6" s="432" t="s">
        <v>264</v>
      </c>
      <c r="X6" s="433"/>
      <c r="Y6" s="433"/>
      <c r="Z6" s="434"/>
      <c r="AA6" s="432" t="s">
        <v>265</v>
      </c>
      <c r="AB6" s="434"/>
      <c r="AC6" s="491" t="s">
        <v>82</v>
      </c>
      <c r="AD6" s="491"/>
      <c r="AE6" s="484"/>
      <c r="AF6" s="491"/>
      <c r="AG6" s="484" t="s">
        <v>266</v>
      </c>
      <c r="AH6" s="484" t="s">
        <v>267</v>
      </c>
      <c r="AI6" s="484" t="s">
        <v>268</v>
      </c>
      <c r="AJ6" s="484" t="s">
        <v>269</v>
      </c>
      <c r="AK6" s="460" t="s">
        <v>270</v>
      </c>
      <c r="AL6" s="461"/>
      <c r="AM6" s="462"/>
    </row>
    <row r="7" spans="1:40" s="30" customFormat="1" ht="14.1" customHeight="1">
      <c r="A7" s="484"/>
      <c r="B7" s="484"/>
      <c r="C7" s="484"/>
      <c r="D7" s="484"/>
      <c r="E7" s="514"/>
      <c r="F7" s="491"/>
      <c r="G7" s="244"/>
      <c r="H7" s="432" t="s">
        <v>271</v>
      </c>
      <c r="I7" s="433"/>
      <c r="J7" s="434"/>
      <c r="K7" s="432" t="s">
        <v>272</v>
      </c>
      <c r="L7" s="433"/>
      <c r="M7" s="433"/>
      <c r="N7" s="434"/>
      <c r="O7" s="216" t="s">
        <v>273</v>
      </c>
      <c r="P7" s="514"/>
      <c r="Q7" s="514"/>
      <c r="R7" s="511"/>
      <c r="S7" s="483" t="s">
        <v>274</v>
      </c>
      <c r="T7" s="483" t="s">
        <v>275</v>
      </c>
      <c r="U7" s="483" t="s">
        <v>276</v>
      </c>
      <c r="V7" s="483" t="s">
        <v>277</v>
      </c>
      <c r="W7" s="511"/>
      <c r="X7" s="483" t="s">
        <v>278</v>
      </c>
      <c r="Y7" s="483" t="s">
        <v>279</v>
      </c>
      <c r="Z7" s="483" t="s">
        <v>280</v>
      </c>
      <c r="AA7" s="511"/>
      <c r="AB7" s="483" t="s">
        <v>281</v>
      </c>
      <c r="AC7" s="521" t="s">
        <v>555</v>
      </c>
      <c r="AD7" s="423" t="s">
        <v>557</v>
      </c>
      <c r="AE7" s="484"/>
      <c r="AF7" s="491"/>
      <c r="AG7" s="484"/>
      <c r="AH7" s="484"/>
      <c r="AI7" s="484"/>
      <c r="AJ7" s="484"/>
      <c r="AK7" s="424"/>
      <c r="AL7" s="462"/>
      <c r="AM7" s="462"/>
    </row>
    <row r="8" spans="1:40" s="30" customFormat="1" ht="14.1" customHeight="1">
      <c r="A8" s="484"/>
      <c r="B8" s="484"/>
      <c r="C8" s="484"/>
      <c r="D8" s="484"/>
      <c r="E8" s="514"/>
      <c r="F8" s="491"/>
      <c r="G8" s="509"/>
      <c r="H8" s="491"/>
      <c r="I8" s="237" t="s">
        <v>282</v>
      </c>
      <c r="J8" s="237" t="s">
        <v>283</v>
      </c>
      <c r="K8" s="491"/>
      <c r="L8" s="237" t="s">
        <v>284</v>
      </c>
      <c r="M8" s="237" t="s">
        <v>285</v>
      </c>
      <c r="N8" s="237" t="s">
        <v>286</v>
      </c>
      <c r="O8" s="214"/>
      <c r="P8" s="514"/>
      <c r="Q8" s="514"/>
      <c r="R8" s="511"/>
      <c r="S8" s="484"/>
      <c r="T8" s="484"/>
      <c r="U8" s="484"/>
      <c r="V8" s="484"/>
      <c r="W8" s="511"/>
      <c r="X8" s="484"/>
      <c r="Y8" s="484"/>
      <c r="Z8" s="484"/>
      <c r="AA8" s="511"/>
      <c r="AB8" s="484"/>
      <c r="AC8" s="484"/>
      <c r="AD8" s="424"/>
      <c r="AE8" s="484"/>
      <c r="AF8" s="491"/>
      <c r="AG8" s="484"/>
      <c r="AH8" s="484"/>
      <c r="AI8" s="484"/>
      <c r="AJ8" s="484"/>
      <c r="AK8" s="522" t="s">
        <v>56</v>
      </c>
      <c r="AL8" s="523"/>
      <c r="AM8" s="462"/>
    </row>
    <row r="9" spans="1:40" s="31" customFormat="1" ht="49.5" customHeight="1">
      <c r="A9" s="485"/>
      <c r="B9" s="518"/>
      <c r="C9" s="241" t="s">
        <v>83</v>
      </c>
      <c r="D9" s="241" t="s">
        <v>84</v>
      </c>
      <c r="E9" s="241" t="s">
        <v>85</v>
      </c>
      <c r="F9" s="519"/>
      <c r="G9" s="510"/>
      <c r="H9" s="519"/>
      <c r="I9" s="241" t="s">
        <v>86</v>
      </c>
      <c r="J9" s="241" t="s">
        <v>87</v>
      </c>
      <c r="K9" s="492"/>
      <c r="L9" s="192" t="s">
        <v>88</v>
      </c>
      <c r="M9" s="192" t="s">
        <v>89</v>
      </c>
      <c r="N9" s="192" t="s">
        <v>90</v>
      </c>
      <c r="O9" s="195" t="s">
        <v>91</v>
      </c>
      <c r="P9" s="524"/>
      <c r="Q9" s="524"/>
      <c r="R9" s="512"/>
      <c r="S9" s="192" t="s">
        <v>92</v>
      </c>
      <c r="T9" s="192" t="s">
        <v>93</v>
      </c>
      <c r="U9" s="192" t="s">
        <v>288</v>
      </c>
      <c r="V9" s="192" t="s">
        <v>289</v>
      </c>
      <c r="W9" s="512"/>
      <c r="X9" s="199" t="s">
        <v>94</v>
      </c>
      <c r="Y9" s="192" t="s">
        <v>93</v>
      </c>
      <c r="Z9" s="192" t="s">
        <v>95</v>
      </c>
      <c r="AA9" s="512"/>
      <c r="AB9" s="192" t="s">
        <v>96</v>
      </c>
      <c r="AC9" s="245" t="s">
        <v>556</v>
      </c>
      <c r="AD9" s="246" t="s">
        <v>558</v>
      </c>
      <c r="AE9" s="192" t="s">
        <v>290</v>
      </c>
      <c r="AF9" s="492"/>
      <c r="AG9" s="247" t="s">
        <v>291</v>
      </c>
      <c r="AH9" s="248" t="s">
        <v>98</v>
      </c>
      <c r="AI9" s="248" t="s">
        <v>99</v>
      </c>
      <c r="AJ9" s="192" t="s">
        <v>292</v>
      </c>
      <c r="AK9" s="250"/>
      <c r="AL9" s="249" t="s">
        <v>287</v>
      </c>
      <c r="AM9" s="463"/>
    </row>
    <row r="10" spans="1:40" ht="50.1" customHeight="1">
      <c r="A10" s="352" t="s">
        <v>416</v>
      </c>
      <c r="B10" s="686">
        <v>206434</v>
      </c>
      <c r="C10" s="687">
        <v>206434</v>
      </c>
      <c r="D10" s="687" t="s">
        <v>437</v>
      </c>
      <c r="E10" s="693">
        <v>157.86000000000001</v>
      </c>
      <c r="F10" s="694">
        <v>120.6</v>
      </c>
      <c r="G10" s="695">
        <v>13.01</v>
      </c>
      <c r="H10" s="696">
        <v>0.19</v>
      </c>
      <c r="I10" s="694">
        <v>0.19</v>
      </c>
      <c r="J10" s="694" t="s">
        <v>437</v>
      </c>
      <c r="K10" s="694">
        <v>11.76</v>
      </c>
      <c r="L10" s="694">
        <v>2.48</v>
      </c>
      <c r="M10" s="694">
        <v>6.56</v>
      </c>
      <c r="N10" s="694">
        <v>2.72</v>
      </c>
      <c r="O10" s="694">
        <v>1.06</v>
      </c>
      <c r="P10" s="352" t="s">
        <v>416</v>
      </c>
      <c r="Q10" s="352" t="s">
        <v>416</v>
      </c>
      <c r="R10" s="694">
        <v>1.06</v>
      </c>
      <c r="S10" s="694">
        <v>0.26</v>
      </c>
      <c r="T10" s="694">
        <v>0.64</v>
      </c>
      <c r="U10" s="694">
        <v>0.16</v>
      </c>
      <c r="V10" s="694" t="s">
        <v>437</v>
      </c>
      <c r="W10" s="694">
        <v>11.03</v>
      </c>
      <c r="X10" s="694" t="s">
        <v>437</v>
      </c>
      <c r="Y10" s="694">
        <v>8.14</v>
      </c>
      <c r="Z10" s="694">
        <v>2.89</v>
      </c>
      <c r="AA10" s="694">
        <v>95.5</v>
      </c>
      <c r="AB10" s="695" t="s">
        <v>437</v>
      </c>
      <c r="AC10" s="696">
        <v>93.1</v>
      </c>
      <c r="AD10" s="694">
        <v>2.4</v>
      </c>
      <c r="AE10" s="697">
        <v>0</v>
      </c>
      <c r="AF10" s="694">
        <v>37.26</v>
      </c>
      <c r="AG10" s="694">
        <v>1.1599999999999999</v>
      </c>
      <c r="AH10" s="694">
        <v>1.49</v>
      </c>
      <c r="AI10" s="694">
        <v>4.01</v>
      </c>
      <c r="AJ10" s="694">
        <v>30.6</v>
      </c>
      <c r="AK10" s="694" t="s">
        <v>437</v>
      </c>
      <c r="AL10" s="695" t="s">
        <v>437</v>
      </c>
      <c r="AM10" s="352" t="s">
        <v>416</v>
      </c>
    </row>
    <row r="11" spans="1:40" ht="50.1" customHeight="1">
      <c r="A11" s="230" t="s">
        <v>423</v>
      </c>
      <c r="B11" s="239">
        <v>217796</v>
      </c>
      <c r="C11" s="150">
        <v>217796</v>
      </c>
      <c r="D11" s="150" t="s">
        <v>437</v>
      </c>
      <c r="E11" s="90">
        <v>157.88</v>
      </c>
      <c r="F11" s="151">
        <v>120.61</v>
      </c>
      <c r="G11" s="251">
        <v>13.01</v>
      </c>
      <c r="H11" s="252">
        <v>0.19</v>
      </c>
      <c r="I11" s="151">
        <v>0.19</v>
      </c>
      <c r="J11" s="151" t="s">
        <v>437</v>
      </c>
      <c r="K11" s="151">
        <v>11.76</v>
      </c>
      <c r="L11" s="151">
        <v>2.48</v>
      </c>
      <c r="M11" s="151">
        <v>6.56</v>
      </c>
      <c r="N11" s="151">
        <v>2.72</v>
      </c>
      <c r="O11" s="151">
        <v>1.06</v>
      </c>
      <c r="P11" s="230" t="s">
        <v>423</v>
      </c>
      <c r="Q11" s="230" t="s">
        <v>423</v>
      </c>
      <c r="R11" s="151">
        <v>1.07</v>
      </c>
      <c r="S11" s="151">
        <v>0.27</v>
      </c>
      <c r="T11" s="151">
        <v>0.64</v>
      </c>
      <c r="U11" s="151">
        <v>0.16</v>
      </c>
      <c r="V11" s="151" t="s">
        <v>437</v>
      </c>
      <c r="W11" s="151">
        <v>11.03</v>
      </c>
      <c r="X11" s="151" t="s">
        <v>437</v>
      </c>
      <c r="Y11" s="151">
        <v>8.14</v>
      </c>
      <c r="Z11" s="151">
        <v>2.89</v>
      </c>
      <c r="AA11" s="151">
        <v>95.5</v>
      </c>
      <c r="AB11" s="251" t="s">
        <v>437</v>
      </c>
      <c r="AC11" s="252">
        <v>93.1</v>
      </c>
      <c r="AD11" s="151">
        <v>2.4</v>
      </c>
      <c r="AE11" s="90">
        <v>0</v>
      </c>
      <c r="AF11" s="151">
        <v>37.270000000000003</v>
      </c>
      <c r="AG11" s="151">
        <v>1.1599999999999999</v>
      </c>
      <c r="AH11" s="151">
        <v>1.5</v>
      </c>
      <c r="AI11" s="151">
        <v>4.01</v>
      </c>
      <c r="AJ11" s="151">
        <v>30.6</v>
      </c>
      <c r="AK11" s="151" t="s">
        <v>437</v>
      </c>
      <c r="AL11" s="251" t="s">
        <v>437</v>
      </c>
      <c r="AM11" s="230" t="s">
        <v>423</v>
      </c>
    </row>
    <row r="12" spans="1:40" ht="50.1" customHeight="1">
      <c r="A12" s="230" t="s">
        <v>646</v>
      </c>
      <c r="B12" s="239">
        <v>221325</v>
      </c>
      <c r="C12" s="150">
        <v>221325</v>
      </c>
      <c r="D12" s="150" t="s">
        <v>437</v>
      </c>
      <c r="E12" s="90">
        <v>157.88</v>
      </c>
      <c r="F12" s="151">
        <v>120.61</v>
      </c>
      <c r="G12" s="251">
        <v>13.01</v>
      </c>
      <c r="H12" s="252">
        <v>0.19</v>
      </c>
      <c r="I12" s="151">
        <v>0.19</v>
      </c>
      <c r="J12" s="151">
        <v>0</v>
      </c>
      <c r="K12" s="151">
        <v>11.77</v>
      </c>
      <c r="L12" s="151">
        <v>2.4900000000000002</v>
      </c>
      <c r="M12" s="151">
        <v>6.56</v>
      </c>
      <c r="N12" s="151">
        <v>2.72</v>
      </c>
      <c r="O12" s="151">
        <v>1.06</v>
      </c>
      <c r="P12" s="230" t="s">
        <v>646</v>
      </c>
      <c r="Q12" s="230" t="s">
        <v>646</v>
      </c>
      <c r="R12" s="151">
        <v>1.07</v>
      </c>
      <c r="S12" s="151">
        <v>0.27</v>
      </c>
      <c r="T12" s="151">
        <v>0.64</v>
      </c>
      <c r="U12" s="151">
        <v>0.17</v>
      </c>
      <c r="V12" s="151">
        <v>0</v>
      </c>
      <c r="W12" s="151">
        <v>11.03</v>
      </c>
      <c r="X12" s="151">
        <v>0</v>
      </c>
      <c r="Y12" s="151">
        <v>8.15</v>
      </c>
      <c r="Z12" s="151">
        <v>2.89</v>
      </c>
      <c r="AA12" s="151">
        <v>95.5</v>
      </c>
      <c r="AB12" s="251" t="s">
        <v>371</v>
      </c>
      <c r="AC12" s="252">
        <v>93.57</v>
      </c>
      <c r="AD12" s="151">
        <v>1.94</v>
      </c>
      <c r="AE12" s="90">
        <v>0</v>
      </c>
      <c r="AF12" s="151">
        <v>37.270000000000003</v>
      </c>
      <c r="AG12" s="151">
        <v>1.1599999999999999</v>
      </c>
      <c r="AH12" s="151">
        <v>1.5</v>
      </c>
      <c r="AI12" s="151">
        <v>4.01</v>
      </c>
      <c r="AJ12" s="151">
        <v>30.6</v>
      </c>
      <c r="AK12" s="151">
        <v>0</v>
      </c>
      <c r="AL12" s="251">
        <v>0</v>
      </c>
      <c r="AM12" s="230" t="s">
        <v>646</v>
      </c>
    </row>
    <row r="13" spans="1:40" s="26" customFormat="1" ht="50.1" customHeight="1">
      <c r="A13" s="230" t="s">
        <v>647</v>
      </c>
      <c r="B13" s="239">
        <v>220883</v>
      </c>
      <c r="C13" s="150">
        <v>220883</v>
      </c>
      <c r="D13" s="150" t="s">
        <v>437</v>
      </c>
      <c r="E13" s="357">
        <v>158.16999999999999</v>
      </c>
      <c r="F13" s="357">
        <v>120.19999999999999</v>
      </c>
      <c r="G13" s="358">
        <v>13.29</v>
      </c>
      <c r="H13" s="359">
        <v>0.18</v>
      </c>
      <c r="I13" s="360">
        <v>0.18</v>
      </c>
      <c r="J13" s="357" t="s">
        <v>371</v>
      </c>
      <c r="K13" s="360">
        <v>12.03</v>
      </c>
      <c r="L13" s="360">
        <v>2.48</v>
      </c>
      <c r="M13" s="360">
        <v>6.71</v>
      </c>
      <c r="N13" s="360">
        <v>2.84</v>
      </c>
      <c r="O13" s="360">
        <v>1.08</v>
      </c>
      <c r="P13" s="361" t="s">
        <v>647</v>
      </c>
      <c r="Q13" s="361" t="s">
        <v>647</v>
      </c>
      <c r="R13" s="360">
        <v>1.05</v>
      </c>
      <c r="S13" s="360">
        <v>0.26</v>
      </c>
      <c r="T13" s="360">
        <v>0.63</v>
      </c>
      <c r="U13" s="360">
        <v>0.16</v>
      </c>
      <c r="V13" s="360" t="s">
        <v>371</v>
      </c>
      <c r="W13" s="360">
        <v>10.95</v>
      </c>
      <c r="X13" s="357" t="s">
        <v>371</v>
      </c>
      <c r="Y13" s="360">
        <v>8.08</v>
      </c>
      <c r="Z13" s="360">
        <v>2.87</v>
      </c>
      <c r="AA13" s="360">
        <v>94.91</v>
      </c>
      <c r="AB13" s="251" t="s">
        <v>371</v>
      </c>
      <c r="AC13" s="359">
        <v>92.99</v>
      </c>
      <c r="AD13" s="360">
        <v>1.92</v>
      </c>
      <c r="AE13" s="360"/>
      <c r="AF13" s="360">
        <v>37.97</v>
      </c>
      <c r="AG13" s="360">
        <v>1.1499999999999999</v>
      </c>
      <c r="AH13" s="360">
        <v>1.49</v>
      </c>
      <c r="AI13" s="360">
        <v>4</v>
      </c>
      <c r="AJ13" s="360">
        <v>31.33</v>
      </c>
      <c r="AK13" s="360" t="s">
        <v>371</v>
      </c>
      <c r="AL13" s="358" t="s">
        <v>371</v>
      </c>
      <c r="AM13" s="230" t="s">
        <v>647</v>
      </c>
    </row>
    <row r="14" spans="1:40" s="6" customFormat="1" ht="50.1" customHeight="1">
      <c r="A14" s="395" t="s">
        <v>656</v>
      </c>
      <c r="B14" s="689">
        <v>218670</v>
      </c>
      <c r="C14" s="690">
        <v>218670</v>
      </c>
      <c r="D14" s="690" t="s">
        <v>437</v>
      </c>
      <c r="E14" s="698">
        <v>158.16999999999999</v>
      </c>
      <c r="F14" s="698">
        <v>120.2</v>
      </c>
      <c r="G14" s="699">
        <v>13.29</v>
      </c>
      <c r="H14" s="699">
        <v>0.18</v>
      </c>
      <c r="I14" s="699">
        <v>0.18</v>
      </c>
      <c r="J14" s="698" t="s">
        <v>437</v>
      </c>
      <c r="K14" s="699">
        <v>12.03</v>
      </c>
      <c r="L14" s="699">
        <v>2.48</v>
      </c>
      <c r="M14" s="699">
        <v>6.71</v>
      </c>
      <c r="N14" s="699">
        <v>2.84</v>
      </c>
      <c r="O14" s="699">
        <v>1.08</v>
      </c>
      <c r="P14" s="350" t="s">
        <v>656</v>
      </c>
      <c r="Q14" s="350" t="s">
        <v>656</v>
      </c>
      <c r="R14" s="700">
        <v>1.05</v>
      </c>
      <c r="S14" s="700">
        <v>0.26</v>
      </c>
      <c r="T14" s="700">
        <v>0.63</v>
      </c>
      <c r="U14" s="700">
        <v>0.16</v>
      </c>
      <c r="V14" s="700" t="s">
        <v>437</v>
      </c>
      <c r="W14" s="700">
        <v>10.95</v>
      </c>
      <c r="X14" s="701" t="s">
        <v>437</v>
      </c>
      <c r="Y14" s="700">
        <v>8.08</v>
      </c>
      <c r="Z14" s="700">
        <v>2.87</v>
      </c>
      <c r="AA14" s="700">
        <v>94.91</v>
      </c>
      <c r="AB14" s="702" t="s">
        <v>437</v>
      </c>
      <c r="AC14" s="700">
        <v>92.99</v>
      </c>
      <c r="AD14" s="700">
        <v>1.92</v>
      </c>
      <c r="AE14" s="700"/>
      <c r="AF14" s="700">
        <f>SUM(AG14:AJ14)</f>
        <v>37.97</v>
      </c>
      <c r="AG14" s="700">
        <v>1.1499999999999999</v>
      </c>
      <c r="AH14" s="700">
        <v>1.49</v>
      </c>
      <c r="AI14" s="700">
        <v>4</v>
      </c>
      <c r="AJ14" s="700">
        <v>31.33</v>
      </c>
      <c r="AK14" s="700" t="s">
        <v>437</v>
      </c>
      <c r="AL14" s="703" t="s">
        <v>437</v>
      </c>
      <c r="AM14" s="395" t="s">
        <v>656</v>
      </c>
    </row>
    <row r="15" spans="1:40" s="65" customFormat="1" ht="15" customHeight="1">
      <c r="A15" s="73" t="s">
        <v>169</v>
      </c>
      <c r="N15" s="508" t="s">
        <v>560</v>
      </c>
      <c r="O15" s="508"/>
      <c r="P15" s="508"/>
      <c r="Q15" s="65" t="s">
        <v>460</v>
      </c>
      <c r="AK15" s="508" t="s">
        <v>560</v>
      </c>
      <c r="AL15" s="508"/>
      <c r="AM15" s="508"/>
    </row>
    <row r="16" spans="1:40" s="65" customFormat="1" ht="15" customHeight="1">
      <c r="A16" s="73" t="s">
        <v>370</v>
      </c>
      <c r="H16" s="507" t="s">
        <v>559</v>
      </c>
      <c r="I16" s="507"/>
      <c r="J16" s="507"/>
      <c r="K16" s="507"/>
      <c r="L16" s="507"/>
      <c r="M16" s="507"/>
      <c r="N16" s="507"/>
      <c r="O16" s="507"/>
      <c r="P16" s="507"/>
      <c r="AC16" s="507" t="s">
        <v>559</v>
      </c>
      <c r="AD16" s="507"/>
      <c r="AE16" s="507"/>
      <c r="AF16" s="507"/>
      <c r="AG16" s="507"/>
      <c r="AH16" s="507"/>
      <c r="AI16" s="507"/>
      <c r="AJ16" s="507"/>
      <c r="AK16" s="507"/>
      <c r="AL16" s="507"/>
      <c r="AM16" s="507"/>
    </row>
    <row r="17" spans="1:5" s="14" customFormat="1" ht="30" customHeight="1">
      <c r="A17" s="117"/>
      <c r="B17" s="118"/>
    </row>
    <row r="20" spans="1:5" ht="30" customHeight="1">
      <c r="E20" s="32"/>
    </row>
    <row r="21" spans="1:5" ht="30" customHeight="1">
      <c r="E21" s="32"/>
    </row>
    <row r="29" spans="1:5" ht="26.25" customHeight="1"/>
  </sheetData>
  <mergeCells count="58">
    <mergeCell ref="H16:P16"/>
    <mergeCell ref="W7:W9"/>
    <mergeCell ref="X7:X8"/>
    <mergeCell ref="Y7:Y8"/>
    <mergeCell ref="Z7:Z8"/>
    <mergeCell ref="H7:J7"/>
    <mergeCell ref="K7:N7"/>
    <mergeCell ref="R7:R9"/>
    <mergeCell ref="S7:S8"/>
    <mergeCell ref="P5:P9"/>
    <mergeCell ref="R6:V6"/>
    <mergeCell ref="T7:T8"/>
    <mergeCell ref="U7:U8"/>
    <mergeCell ref="V7:V8"/>
    <mergeCell ref="Q5:Q9"/>
    <mergeCell ref="R5:AB5"/>
    <mergeCell ref="AF5:AK5"/>
    <mergeCell ref="AM5:AM9"/>
    <mergeCell ref="W6:Z6"/>
    <mergeCell ref="AA6:AB6"/>
    <mergeCell ref="AC6:AD6"/>
    <mergeCell ref="AF6:AF9"/>
    <mergeCell ref="AI6:AI8"/>
    <mergeCell ref="AJ6:AJ8"/>
    <mergeCell ref="AK6:AL7"/>
    <mergeCell ref="AC5:AD5"/>
    <mergeCell ref="AE5:AE8"/>
    <mergeCell ref="AC7:AC8"/>
    <mergeCell ref="AD7:AD8"/>
    <mergeCell ref="AK8:AL8"/>
    <mergeCell ref="AG6:AG8"/>
    <mergeCell ref="AH6:AH8"/>
    <mergeCell ref="E5:E8"/>
    <mergeCell ref="F5:G5"/>
    <mergeCell ref="H5:O5"/>
    <mergeCell ref="B6:B9"/>
    <mergeCell ref="C6:C8"/>
    <mergeCell ref="D6:D8"/>
    <mergeCell ref="F6:F9"/>
    <mergeCell ref="H6:O6"/>
    <mergeCell ref="H8:H9"/>
    <mergeCell ref="K8:K9"/>
    <mergeCell ref="AC16:AM16"/>
    <mergeCell ref="N15:P15"/>
    <mergeCell ref="AK15:AM15"/>
    <mergeCell ref="G8:G9"/>
    <mergeCell ref="A2:G2"/>
    <mergeCell ref="Q2:AB2"/>
    <mergeCell ref="A3:G3"/>
    <mergeCell ref="R3:Z3"/>
    <mergeCell ref="AA7:AA9"/>
    <mergeCell ref="AB7:AB8"/>
    <mergeCell ref="H2:P2"/>
    <mergeCell ref="H3:P3"/>
    <mergeCell ref="AC2:AM2"/>
    <mergeCell ref="AC3:AM3"/>
    <mergeCell ref="A5:A9"/>
    <mergeCell ref="B5:D5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1" fitToWidth="0" orientation="landscape" r:id="rId1"/>
  <headerFooter alignWithMargins="0"/>
  <colBreaks count="3" manualBreakCount="3">
    <brk id="7" max="28" man="1"/>
    <brk id="16" max="15" man="1"/>
    <brk id="28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이름이 지정된 범위</vt:lpstr>
      </vt:variant>
      <vt:variant>
        <vt:i4>12</vt:i4>
      </vt:variant>
    </vt:vector>
  </HeadingPairs>
  <TitlesOfParts>
    <vt:vector size="27" baseType="lpstr">
      <vt:lpstr>목차</vt:lpstr>
      <vt:lpstr>1.주택현황 및 보급률</vt:lpstr>
      <vt:lpstr>2.연면적별 주택</vt:lpstr>
      <vt:lpstr>3.건축허가</vt:lpstr>
      <vt:lpstr>4. 주택가격지수</vt:lpstr>
      <vt:lpstr>5.토지거래허가</vt:lpstr>
      <vt:lpstr>6.토지거래현황(4-1,2)</vt:lpstr>
      <vt:lpstr>6.토지거래 현황(4-3,4)</vt:lpstr>
      <vt:lpstr>7.용도지역</vt:lpstr>
      <vt:lpstr>8.용도지구</vt:lpstr>
      <vt:lpstr>9.공원 </vt:lpstr>
      <vt:lpstr>10.도로</vt:lpstr>
      <vt:lpstr>11.폭원별 도로현황</vt:lpstr>
      <vt:lpstr>12.교량</vt:lpstr>
      <vt:lpstr>13.건설장비</vt:lpstr>
      <vt:lpstr>'1.주택현황 및 보급률'!Print_Area</vt:lpstr>
      <vt:lpstr>'10.도로'!Print_Area</vt:lpstr>
      <vt:lpstr>'11.폭원별 도로현황'!Print_Area</vt:lpstr>
      <vt:lpstr>'12.교량'!Print_Area</vt:lpstr>
      <vt:lpstr>'13.건설장비'!Print_Area</vt:lpstr>
      <vt:lpstr>'3.건축허가'!Print_Area</vt:lpstr>
      <vt:lpstr>'4. 주택가격지수'!Print_Area</vt:lpstr>
      <vt:lpstr>'5.토지거래허가'!Print_Area</vt:lpstr>
      <vt:lpstr>'7.용도지역'!Print_Area</vt:lpstr>
      <vt:lpstr>'8.용도지구'!Print_Area</vt:lpstr>
      <vt:lpstr>'9.공원 '!Print_Area</vt:lpstr>
      <vt:lpstr>목차!Print_Area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2023-03-07T21:53:51Z</cp:lastPrinted>
  <dcterms:created xsi:type="dcterms:W3CDTF">2008-05-08T01:36:39Z</dcterms:created>
  <dcterms:modified xsi:type="dcterms:W3CDTF">2024-10-18T04:48:05Z</dcterms:modified>
</cp:coreProperties>
</file>