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080" yWindow="1245" windowWidth="18375" windowHeight="9540" tabRatio="901"/>
  </bookViews>
  <sheets>
    <sheet name="목차" sheetId="24" r:id="rId1"/>
    <sheet name="1.자동차등록(3-1)" sheetId="1" r:id="rId2"/>
    <sheet name="1.자동차등록(3-2,3)" sheetId="23" r:id="rId3"/>
    <sheet name="2. 철도수송" sheetId="25" r:id="rId4"/>
    <sheet name="3.관광사업체 등록" sheetId="22" r:id="rId5"/>
    <sheet name="4.주요관광지 방문객수" sheetId="26" r:id="rId6"/>
  </sheets>
  <definedNames>
    <definedName name="_xlnm.Print_Area" localSheetId="1">'1.자동차등록(3-1)'!$A$1:$I$26</definedName>
    <definedName name="_xlnm.Print_Area" localSheetId="2">'1.자동차등록(3-2,3)'!$A$1:$Q$26</definedName>
    <definedName name="_xlnm.Print_Area" localSheetId="3">'2. 철도수송'!$A$1:$T$16</definedName>
    <definedName name="_xlnm.Print_Area" localSheetId="4">'3.관광사업체 등록'!$A$1:$AL$19</definedName>
    <definedName name="_xlnm.Print_Area" localSheetId="5">'4.주요관광지 방문객수'!$A$1:$F$27</definedName>
    <definedName name="_xlnm.Print_Area" localSheetId="0">목차!$A$1:$B$8</definedName>
  </definedNames>
  <calcPr calcId="162913"/>
</workbook>
</file>

<file path=xl/calcChain.xml><?xml version="1.0" encoding="utf-8"?>
<calcChain xmlns="http://schemas.openxmlformats.org/spreadsheetml/2006/main">
  <c r="C12" i="26" l="1"/>
  <c r="F13" i="26"/>
  <c r="F14" i="26"/>
  <c r="F15" i="26"/>
  <c r="F16" i="26"/>
  <c r="F17" i="26"/>
  <c r="F18" i="26"/>
  <c r="F19" i="26"/>
  <c r="F20" i="26"/>
  <c r="F21" i="26"/>
  <c r="F22" i="26"/>
  <c r="F23" i="26"/>
  <c r="F24" i="26"/>
  <c r="F12" i="26" l="1"/>
</calcChain>
</file>

<file path=xl/sharedStrings.xml><?xml version="1.0" encoding="utf-8"?>
<sst xmlns="http://schemas.openxmlformats.org/spreadsheetml/2006/main" count="453" uniqueCount="255">
  <si>
    <t>Private</t>
  </si>
  <si>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</si>
  <si>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</si>
  <si>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</si>
  <si>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</si>
  <si>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</si>
  <si>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</si>
  <si>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</si>
  <si>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</si>
  <si>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</si>
  <si>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</si>
  <si>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</si>
  <si>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</si>
  <si>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</si>
  <si>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</si>
  <si>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</si>
  <si>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</si>
  <si>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</si>
  <si>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</si>
  <si>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</si>
  <si>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</si>
  <si>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</si>
  <si>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</si>
  <si>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</si>
  <si>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</si>
  <si>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단위 : 대</t>
    <phoneticPr fontId="2" type="noConversion"/>
  </si>
  <si>
    <t>Commercial</t>
  </si>
  <si>
    <t>Unit : each</t>
    <phoneticPr fontId="2" type="noConversion"/>
  </si>
  <si>
    <t>General</t>
    <phoneticPr fontId="2" type="noConversion"/>
  </si>
  <si>
    <t>Year
Month</t>
    <phoneticPr fontId="2" type="noConversion"/>
  </si>
  <si>
    <t xml:space="preserve">    1월  Jan.</t>
  </si>
  <si>
    <t xml:space="preserve">    2월  Feb.</t>
  </si>
  <si>
    <t xml:space="preserve">    3월  Mar.</t>
  </si>
  <si>
    <t xml:space="preserve">    4월  Apr.</t>
  </si>
  <si>
    <t xml:space="preserve">    8월  Aug.</t>
  </si>
  <si>
    <t xml:space="preserve">    9월  Sep.</t>
  </si>
  <si>
    <t xml:space="preserve">  10월  Oct.</t>
  </si>
  <si>
    <t xml:space="preserve">  11월  Now.</t>
  </si>
  <si>
    <t xml:space="preserve">  12월  Dec.</t>
  </si>
  <si>
    <t xml:space="preserve">    5월 May.</t>
  </si>
  <si>
    <t xml:space="preserve">    6월  Jun.</t>
  </si>
  <si>
    <t xml:space="preserve">    7월  Jul.</t>
  </si>
  <si>
    <t>단위 : 개소</t>
    <phoneticPr fontId="2" type="noConversion"/>
  </si>
  <si>
    <t>Unit：number</t>
    <phoneticPr fontId="2" type="noConversion"/>
  </si>
  <si>
    <t>Tourist convenience facilities</t>
    <phoneticPr fontId="2" type="noConversion"/>
  </si>
  <si>
    <t>Overseas</t>
    <phoneticPr fontId="2" type="noConversion"/>
  </si>
  <si>
    <t>Domestic</t>
    <phoneticPr fontId="2" type="noConversion"/>
  </si>
  <si>
    <t>Condominium</t>
    <phoneticPr fontId="2" type="noConversion"/>
  </si>
  <si>
    <t>Special recreation services</t>
    <phoneticPr fontId="2" type="noConversion"/>
  </si>
  <si>
    <t>Resort complexes</t>
    <phoneticPr fontId="2" type="noConversion"/>
  </si>
  <si>
    <t>Tourist cruises</t>
    <phoneticPr fontId="2" type="noConversion"/>
  </si>
  <si>
    <t>Casino</t>
    <phoneticPr fontId="2" type="noConversion"/>
  </si>
  <si>
    <t>Complex</t>
    <phoneticPr fontId="2" type="noConversion"/>
  </si>
  <si>
    <t>Other</t>
    <phoneticPr fontId="2" type="noConversion"/>
  </si>
  <si>
    <t>Amusement restaurants for tourists</t>
    <phoneticPr fontId="2" type="noConversion"/>
  </si>
  <si>
    <t>Amusement restaurants exclusive to foreigners</t>
    <phoneticPr fontId="2" type="noConversion"/>
  </si>
  <si>
    <t>Tourist restaurants</t>
    <phoneticPr fontId="2" type="noConversion"/>
  </si>
  <si>
    <t>City circle tourism</t>
    <phoneticPr fontId="2" type="noConversion"/>
  </si>
  <si>
    <t>Tourism photography</t>
    <phoneticPr fontId="2" type="noConversion"/>
  </si>
  <si>
    <t>Loafway</t>
    <phoneticPr fontId="2" type="noConversion"/>
  </si>
  <si>
    <t>Korean-style house experience</t>
    <phoneticPr fontId="2" type="noConversion"/>
  </si>
  <si>
    <t>Family</t>
    <phoneticPr fontId="2" type="noConversion"/>
  </si>
  <si>
    <t>Tourist</t>
    <phoneticPr fontId="2" type="noConversion"/>
  </si>
  <si>
    <t>단위 : 명</t>
    <phoneticPr fontId="2" type="noConversion"/>
  </si>
  <si>
    <t>Unit : person</t>
    <phoneticPr fontId="2" type="noConversion"/>
  </si>
  <si>
    <t>Entertainment Theater Business for tourists</t>
    <phoneticPr fontId="2" type="noConversion"/>
  </si>
  <si>
    <t xml:space="preserve"> Registered Motor Vehicles(Cont'd)</t>
    <phoneticPr fontId="2" type="noConversion"/>
  </si>
  <si>
    <t>Registered Motor Vehicles</t>
    <phoneticPr fontId="2" type="noConversion"/>
  </si>
  <si>
    <t>Government</t>
    <phoneticPr fontId="2" type="noConversion"/>
  </si>
  <si>
    <t>Private</t>
    <phoneticPr fontId="2" type="noConversion"/>
  </si>
  <si>
    <t>Commercial</t>
    <phoneticPr fontId="2" type="noConversion"/>
  </si>
  <si>
    <t xml:space="preserve">    1월  Jan.</t>
    <phoneticPr fontId="2" type="noConversion"/>
  </si>
  <si>
    <t xml:space="preserve">    2월  Feb.</t>
    <phoneticPr fontId="2" type="noConversion"/>
  </si>
  <si>
    <t xml:space="preserve">    3월  Mar.</t>
    <phoneticPr fontId="2" type="noConversion"/>
  </si>
  <si>
    <t xml:space="preserve">    4월  Apr.</t>
    <phoneticPr fontId="2" type="noConversion"/>
  </si>
  <si>
    <t xml:space="preserve">    5월 May.</t>
    <phoneticPr fontId="2" type="noConversion"/>
  </si>
  <si>
    <t xml:space="preserve">    6월  Jun.</t>
    <phoneticPr fontId="2" type="noConversion"/>
  </si>
  <si>
    <t xml:space="preserve">    7월  Jul.</t>
    <phoneticPr fontId="2" type="noConversion"/>
  </si>
  <si>
    <t xml:space="preserve">    8월  Aug.</t>
    <phoneticPr fontId="2" type="noConversion"/>
  </si>
  <si>
    <t xml:space="preserve">    9월  Sep.</t>
    <phoneticPr fontId="2" type="noConversion"/>
  </si>
  <si>
    <t xml:space="preserve">  10월  Oct.</t>
    <phoneticPr fontId="2" type="noConversion"/>
  </si>
  <si>
    <t xml:space="preserve">  11월  Nov.</t>
    <phoneticPr fontId="2" type="noConversion"/>
  </si>
  <si>
    <t xml:space="preserve">  12월  Dec.</t>
    <phoneticPr fontId="2" type="noConversion"/>
  </si>
  <si>
    <t>자료 : 차량등록사업소</t>
    <phoneticPr fontId="2" type="noConversion"/>
  </si>
  <si>
    <t>주    : 1) 이륜자동차 미포함</t>
    <phoneticPr fontId="2" type="noConversion"/>
  </si>
  <si>
    <t>Tourist pension</t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</si>
  <si>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</si>
  <si>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</si>
  <si>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</si>
  <si>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r>
      <rPr>
        <sz val="11"/>
        <color indexed="8"/>
        <rFont val="Arial Narrow"/>
        <family val="2"/>
      </rPr>
      <t xml:space="preserve">  Passenger cars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</si>
  <si>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  <phoneticPr fontId="2" type="noConversion"/>
  </si>
  <si>
    <r>
      <rPr>
        <sz val="11"/>
        <color indexed="8"/>
        <rFont val="나눔명조"/>
        <family val="1"/>
        <charset val="129"/>
      </rPr>
      <t>자가용</t>
    </r>
    <phoneticPr fontId="2" type="noConversion"/>
  </si>
  <si>
    <r>
      <rPr>
        <sz val="11"/>
        <color indexed="8"/>
        <rFont val="나눔명조"/>
        <family val="1"/>
        <charset val="129"/>
      </rPr>
      <t>영업용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</si>
  <si>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</si>
  <si>
    <r>
      <rPr>
        <sz val="11"/>
        <color indexed="8"/>
        <rFont val="나눔명조"/>
        <family val="1"/>
        <charset val="129"/>
      </rPr>
      <t>자가용</t>
    </r>
  </si>
  <si>
    <r>
      <rPr>
        <sz val="11"/>
        <color indexed="8"/>
        <rFont val="나눔명조"/>
        <family val="1"/>
        <charset val="129"/>
      </rPr>
      <t>영업용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</si>
  <si>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</si>
  <si>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r>
      <rPr>
        <sz val="11"/>
        <color indexed="8"/>
        <rFont val="Arial Narrow"/>
        <family val="2"/>
      </rPr>
      <t xml:space="preserve">  Buses</t>
    </r>
    <phoneticPr fontId="2" type="noConversion"/>
  </si>
  <si>
    <r>
      <rPr>
        <sz val="11"/>
        <color indexed="8"/>
        <rFont val="나눔명조"/>
        <family val="1"/>
        <charset val="129"/>
      </rPr>
      <t>화물차</t>
    </r>
    <r>
      <rPr>
        <sz val="11"/>
        <color indexed="8"/>
        <rFont val="Arial Narrow"/>
        <family val="2"/>
      </rPr>
      <t xml:space="preserve">  Trucks</t>
    </r>
    <phoneticPr fontId="2" type="noConversion"/>
  </si>
  <si>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 xml:space="preserve">  Special cars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</si>
  <si>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  <r>
      <rPr>
        <sz val="11"/>
        <color indexed="8"/>
        <rFont val="Arial Narrow"/>
        <family val="2"/>
      </rPr>
      <t xml:space="preserve">  Motor cycle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</si>
  <si>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</si>
  <si>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여행업</t>
    </r>
    <r>
      <rPr>
        <sz val="11"/>
        <color indexed="8"/>
        <rFont val="Arial Narrow"/>
        <family val="2"/>
      </rPr>
      <t xml:space="preserve">  Travel anencies</t>
    </r>
    <phoneticPr fontId="2" type="noConversion"/>
  </si>
  <si>
    <r>
      <rPr>
        <sz val="11"/>
        <color indexed="8"/>
        <rFont val="나눔명조"/>
        <family val="1"/>
        <charset val="129"/>
      </rPr>
      <t>관광숙박업</t>
    </r>
    <r>
      <rPr>
        <sz val="11"/>
        <color indexed="8"/>
        <rFont val="Arial Narrow"/>
        <family val="2"/>
      </rPr>
      <t xml:space="preserve">  Tourist hotel</t>
    </r>
    <phoneticPr fontId="2" type="noConversion"/>
  </si>
  <si>
    <r>
      <rPr>
        <sz val="11"/>
        <color indexed="8"/>
        <rFont val="나눔명조"/>
        <family val="1"/>
        <charset val="129"/>
      </rPr>
      <t>관광객이용시설업</t>
    </r>
    <r>
      <rPr>
        <sz val="11"/>
        <color indexed="8"/>
        <rFont val="Arial Narrow"/>
        <family val="2"/>
      </rPr>
      <t xml:space="preserve">  Tourist entertainment facilities</t>
    </r>
    <phoneticPr fontId="2" type="noConversion"/>
  </si>
  <si>
    <r>
      <rPr>
        <sz val="11"/>
        <color indexed="8"/>
        <rFont val="나눔명조"/>
        <family val="1"/>
        <charset val="129"/>
      </rPr>
      <t>국제회의업</t>
    </r>
    <r>
      <rPr>
        <sz val="11"/>
        <color indexed="8"/>
        <rFont val="Arial Narrow"/>
        <family val="2"/>
      </rPr>
      <t xml:space="preserve">  Organizing international meeting</t>
    </r>
    <phoneticPr fontId="2" type="noConversion"/>
  </si>
  <si>
    <r>
      <rPr>
        <sz val="11"/>
        <color indexed="8"/>
        <rFont val="나눔명조"/>
        <family val="1"/>
        <charset val="129"/>
      </rPr>
      <t>카지노업</t>
    </r>
    <phoneticPr fontId="2" type="noConversion"/>
  </si>
  <si>
    <r>
      <rPr>
        <sz val="11"/>
        <color indexed="8"/>
        <rFont val="나눔명조"/>
        <family val="1"/>
        <charset val="129"/>
      </rPr>
      <t>유원시설업</t>
    </r>
    <r>
      <rPr>
        <sz val="11"/>
        <color indexed="8"/>
        <rFont val="Arial Narrow"/>
        <family val="2"/>
      </rPr>
      <t xml:space="preserve">  Recreational facilities</t>
    </r>
    <phoneticPr fontId="2" type="noConversion"/>
  </si>
  <si>
    <r>
      <rPr>
        <sz val="11"/>
        <color indexed="8"/>
        <rFont val="나눔명조"/>
        <family val="1"/>
        <charset val="129"/>
      </rPr>
      <t>관광편의시설업</t>
    </r>
    <phoneticPr fontId="2" type="noConversion"/>
  </si>
  <si>
    <r>
      <rPr>
        <sz val="11"/>
        <color indexed="8"/>
        <rFont val="나눔명조"/>
        <family val="1"/>
        <charset val="129"/>
      </rPr>
      <t>일반</t>
    </r>
    <phoneticPr fontId="2" type="noConversion"/>
  </si>
  <si>
    <r>
      <rPr>
        <sz val="11"/>
        <color indexed="8"/>
        <rFont val="나눔명조"/>
        <family val="1"/>
        <charset val="129"/>
      </rPr>
      <t>국외</t>
    </r>
    <phoneticPr fontId="2" type="noConversion"/>
  </si>
  <si>
    <r>
      <rPr>
        <sz val="11"/>
        <color indexed="8"/>
        <rFont val="나눔명조"/>
        <family val="1"/>
        <charset val="129"/>
      </rPr>
      <t>국내</t>
    </r>
    <phoneticPr fontId="2" type="noConversion"/>
  </si>
  <si>
    <r>
      <rPr>
        <sz val="11"/>
        <color indexed="8"/>
        <rFont val="나눔명조"/>
        <family val="1"/>
        <charset val="129"/>
      </rPr>
      <t>국내외여행업</t>
    </r>
    <phoneticPr fontId="2" type="noConversion"/>
  </si>
  <si>
    <r>
      <rPr>
        <sz val="11"/>
        <color indexed="8"/>
        <rFont val="나눔명조"/>
        <family val="1"/>
        <charset val="129"/>
      </rPr>
      <t>호텔업</t>
    </r>
    <phoneticPr fontId="2" type="noConversion"/>
  </si>
  <si>
    <r>
      <rPr>
        <sz val="11"/>
        <color indexed="8"/>
        <rFont val="나눔명조"/>
        <family val="1"/>
        <charset val="129"/>
      </rPr>
      <t>휴양콘도미니엄업</t>
    </r>
    <phoneticPr fontId="2" type="noConversion"/>
  </si>
  <si>
    <r>
      <rPr>
        <sz val="11"/>
        <color indexed="8"/>
        <rFont val="나눔명조"/>
        <family val="1"/>
        <charset val="129"/>
      </rPr>
      <t>전문휴양업</t>
    </r>
    <phoneticPr fontId="2" type="noConversion"/>
  </si>
  <si>
    <r>
      <rPr>
        <sz val="11"/>
        <color indexed="8"/>
        <rFont val="나눔명조"/>
        <family val="1"/>
        <charset val="129"/>
      </rPr>
      <t>종합휴양업</t>
    </r>
    <phoneticPr fontId="2" type="noConversion"/>
  </si>
  <si>
    <r>
      <rPr>
        <sz val="11"/>
        <color indexed="8"/>
        <rFont val="나눔명조"/>
        <family val="1"/>
        <charset val="129"/>
      </rPr>
      <t>관광유람선업</t>
    </r>
    <phoneticPr fontId="2" type="noConversion"/>
  </si>
  <si>
    <r>
      <rPr>
        <sz val="11"/>
        <color indexed="8"/>
        <rFont val="나눔명조"/>
        <family val="1"/>
        <charset val="129"/>
      </rPr>
      <t>관광공연장업</t>
    </r>
    <phoneticPr fontId="2" type="noConversion"/>
  </si>
  <si>
    <r>
      <rPr>
        <sz val="11"/>
        <color indexed="8"/>
        <rFont val="나눔명조"/>
        <family val="1"/>
        <charset val="129"/>
      </rPr>
      <t>시설업</t>
    </r>
    <phoneticPr fontId="2" type="noConversion"/>
  </si>
  <si>
    <r>
      <rPr>
        <sz val="11"/>
        <color indexed="8"/>
        <rFont val="나눔명조"/>
        <family val="1"/>
        <charset val="129"/>
      </rPr>
      <t>기획업</t>
    </r>
    <phoneticPr fontId="2" type="noConversion"/>
  </si>
  <si>
    <r>
      <rPr>
        <sz val="11"/>
        <color indexed="8"/>
        <rFont val="나눔명조"/>
        <family val="1"/>
        <charset val="129"/>
      </rPr>
      <t>종합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</si>
  <si>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</si>
  <si>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관광유흥음식점업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</si>
  <si>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관광극장유흥업</t>
    </r>
    <phoneticPr fontId="2" type="noConversion"/>
  </si>
  <si>
    <r>
      <rPr>
        <sz val="11"/>
        <color indexed="8"/>
        <rFont val="나눔명조"/>
        <family val="1"/>
        <charset val="129"/>
      </rPr>
      <t>외국인전용유흥음식점업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</si>
  <si>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관광식당업</t>
    </r>
    <phoneticPr fontId="2" type="noConversion"/>
  </si>
  <si>
    <r>
      <rPr>
        <sz val="11"/>
        <color indexed="8"/>
        <rFont val="나눔명조"/>
        <family val="1"/>
        <charset val="129"/>
      </rPr>
      <t>관광사진업</t>
    </r>
    <phoneticPr fontId="2" type="noConversion"/>
  </si>
  <si>
    <r>
      <rPr>
        <sz val="11"/>
        <color indexed="8"/>
        <rFont val="나눔명조"/>
        <family val="1"/>
        <charset val="129"/>
      </rPr>
      <t>관광궤도업</t>
    </r>
    <phoneticPr fontId="2" type="noConversion"/>
  </si>
  <si>
    <r>
      <rPr>
        <sz val="11"/>
        <color indexed="8"/>
        <rFont val="나눔명조"/>
        <family val="1"/>
        <charset val="129"/>
      </rPr>
      <t>한옥체험업</t>
    </r>
    <phoneticPr fontId="2" type="noConversion"/>
  </si>
  <si>
    <r>
      <rPr>
        <sz val="11"/>
        <color indexed="8"/>
        <rFont val="나눔명조"/>
        <family val="1"/>
        <charset val="129"/>
      </rPr>
      <t>관광</t>
    </r>
    <phoneticPr fontId="2" type="noConversion"/>
  </si>
  <si>
    <t>주    : 1) 여행업에서 하나의 사업체가 국내여행업과 국외여행업 모두 등록한 경우 국내회여행업으로 분류</t>
    <phoneticPr fontId="2" type="noConversion"/>
  </si>
  <si>
    <t>Performing arts 
for tourist</t>
    <phoneticPr fontId="2" type="noConversion"/>
  </si>
  <si>
    <t>-</t>
  </si>
  <si>
    <t>2 0 1 6</t>
  </si>
  <si>
    <t>2 0 1 7</t>
  </si>
  <si>
    <t>관광순환버스업</t>
    <phoneticPr fontId="2" type="noConversion"/>
  </si>
  <si>
    <t>여객자동차터미널시설업</t>
    <phoneticPr fontId="2" type="noConversion"/>
  </si>
  <si>
    <t xml:space="preserve">         2) 기타호텔업에는 수상관광호텔업, 한국전통호텔업, 호스텔업이 포함</t>
    <phoneticPr fontId="2" type="noConversion"/>
  </si>
  <si>
    <t xml:space="preserve">         3) 야영장업은 2015년 관광진흥법 시행령 개정에 따라 2015년 조사대상으로 포함</t>
    <phoneticPr fontId="2" type="noConversion"/>
  </si>
  <si>
    <t xml:space="preserve">         4) 외국인관광도시민박업은 2016년 관광진흥법 개정에 따라 관광객이용시설업으로 재분류</t>
    <phoneticPr fontId="2" type="noConversion"/>
  </si>
  <si>
    <t>2 0 1 8</t>
  </si>
  <si>
    <t>관광펜션업</t>
    <phoneticPr fontId="2" type="noConversion"/>
  </si>
  <si>
    <t>Tourism Pension</t>
    <phoneticPr fontId="2" type="noConversion"/>
  </si>
  <si>
    <t>2 0 1 9</t>
  </si>
  <si>
    <t>2 0 2 0</t>
    <phoneticPr fontId="2" type="noConversion"/>
  </si>
  <si>
    <t>자료 : 차량등록사업소, 교통행정과</t>
    <phoneticPr fontId="2" type="noConversion"/>
  </si>
  <si>
    <t>주    : 이륜차 현황은 교통행정과 자료임</t>
    <phoneticPr fontId="2" type="noConversion"/>
  </si>
  <si>
    <t>―</t>
  </si>
  <si>
    <t>…</t>
    <phoneticPr fontId="2" type="noConversion"/>
  </si>
  <si>
    <t>ⅩⅠ</t>
    <phoneticPr fontId="2" type="noConversion"/>
  </si>
  <si>
    <t xml:space="preserve">  교통·관광 및 정보통신</t>
    <phoneticPr fontId="2" type="noConversion"/>
  </si>
  <si>
    <t>1. 자동차등록(3-1)</t>
    <phoneticPr fontId="2" type="noConversion"/>
  </si>
  <si>
    <t>1. 자동차등록(3-2)</t>
    <phoneticPr fontId="2" type="noConversion"/>
  </si>
  <si>
    <t>1. 자동차등록(3-3)</t>
    <phoneticPr fontId="2" type="noConversion"/>
  </si>
  <si>
    <t>여          객  Passenger</t>
  </si>
  <si>
    <t>화           물  Freight</t>
  </si>
  <si>
    <t>승차인원
On-boarding</t>
  </si>
  <si>
    <t>강차인원
Off-boarding</t>
  </si>
  <si>
    <t>여객수입
Revenues</t>
  </si>
  <si>
    <t>발송톤수
Sending</t>
  </si>
  <si>
    <t>도착톤수
Arriving</t>
  </si>
  <si>
    <t>화물수입
Revenues</t>
  </si>
  <si>
    <t>Railway Transport</t>
    <phoneticPr fontId="2" type="noConversion"/>
  </si>
  <si>
    <t>Unit : person, ton, thousand won</t>
    <phoneticPr fontId="2" type="noConversion"/>
  </si>
  <si>
    <t>Year
Tranin Station</t>
    <phoneticPr fontId="2" type="noConversion"/>
  </si>
  <si>
    <t>연  별
역  별</t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</si>
  <si>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</si>
  <si>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</si>
  <si>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2" type="noConversion"/>
  </si>
  <si>
    <t>2 0 1 9</t>
    <phoneticPr fontId="2" type="noConversion"/>
  </si>
  <si>
    <t>2 0 1 6</t>
    <phoneticPr fontId="2" type="noConversion"/>
  </si>
  <si>
    <t>2 0 1 7</t>
    <phoneticPr fontId="2" type="noConversion"/>
  </si>
  <si>
    <t>2 0 1 8</t>
    <phoneticPr fontId="2" type="noConversion"/>
  </si>
  <si>
    <t>-</t>
    <phoneticPr fontId="2" type="noConversion"/>
  </si>
  <si>
    <t>효문역</t>
    <phoneticPr fontId="2" type="noConversion"/>
  </si>
  <si>
    <t>호계역</t>
    <phoneticPr fontId="2" type="noConversion"/>
  </si>
  <si>
    <t>Hyomun
Station</t>
    <phoneticPr fontId="2" type="noConversion"/>
  </si>
  <si>
    <t>Hogye
Station</t>
    <phoneticPr fontId="2" type="noConversion"/>
  </si>
  <si>
    <t>단위 : 명, 톤, 천원</t>
    <phoneticPr fontId="2" type="noConversion"/>
  </si>
  <si>
    <t>자료 : 울산역</t>
    <phoneticPr fontId="2" type="noConversion"/>
  </si>
  <si>
    <t>2. 철도수송(2-1)</t>
    <phoneticPr fontId="2" type="noConversion"/>
  </si>
  <si>
    <t>2. 철도수송(2-2)</t>
    <phoneticPr fontId="2" type="noConversion"/>
  </si>
  <si>
    <t>Railway Transport(Cont'd)</t>
    <phoneticPr fontId="2" type="noConversion"/>
  </si>
  <si>
    <t xml:space="preserve">         5) 관광편의시설업 중 한옥체험업은 2009년 관광진흥법규 개정에 의거, 2009년부터 대상업종으로 추가</t>
    <phoneticPr fontId="2" type="noConversion"/>
  </si>
  <si>
    <t>3. 관광사업체 등록(6-1)</t>
    <phoneticPr fontId="2" type="noConversion"/>
  </si>
  <si>
    <t>3. 관광사업체 등록(6-2)</t>
    <phoneticPr fontId="2" type="noConversion"/>
  </si>
  <si>
    <t>3. 관광사업체 등록(6-3)</t>
    <phoneticPr fontId="2" type="noConversion"/>
  </si>
  <si>
    <t>3. 관광사업체 등록(6-4)</t>
    <phoneticPr fontId="2" type="noConversion"/>
  </si>
  <si>
    <t>3. 관광사업체 등록(6-5)</t>
    <phoneticPr fontId="2" type="noConversion"/>
  </si>
  <si>
    <t>3. 관광사업체 등록(6-6)</t>
    <phoneticPr fontId="2" type="noConversion"/>
  </si>
  <si>
    <t>자료：관광진흥과</t>
    <phoneticPr fontId="2" type="noConversion"/>
  </si>
  <si>
    <t>자료 : 관광진흥과</t>
    <phoneticPr fontId="2" type="noConversion"/>
  </si>
  <si>
    <t>-</t>
    <phoneticPr fontId="2" type="noConversion"/>
  </si>
  <si>
    <t>Registrered Tour Servie Establishments</t>
    <phoneticPr fontId="2" type="noConversion"/>
  </si>
  <si>
    <t>Registered Tour Sevirce Establishments(Cont'd)</t>
  </si>
  <si>
    <t>Registered Tour Sevirce Establishments(Cont'd)</t>
    <phoneticPr fontId="2" type="noConversion"/>
  </si>
  <si>
    <t>Overseas and Domestic</t>
    <phoneticPr fontId="2" type="noConversion"/>
  </si>
  <si>
    <t>Camping grounds</t>
    <phoneticPr fontId="2" type="noConversion"/>
  </si>
  <si>
    <t>야영장업</t>
    <phoneticPr fontId="2" type="noConversion"/>
  </si>
  <si>
    <t>외국인관광도시민박업</t>
    <phoneticPr fontId="2" type="noConversion"/>
  </si>
  <si>
    <t>Guesthouses/B&amp;B for Foreign Trourists</t>
    <phoneticPr fontId="2" type="noConversion"/>
  </si>
  <si>
    <t>Conference Facilities business</t>
    <phoneticPr fontId="2" type="noConversion"/>
  </si>
  <si>
    <t>Professional convention organizer</t>
    <phoneticPr fontId="2" type="noConversion"/>
  </si>
  <si>
    <t xml:space="preserve"> 1. 자동차등록</t>
    <phoneticPr fontId="2" type="noConversion"/>
  </si>
  <si>
    <t xml:space="preserve"> 2. 철도수송</t>
    <phoneticPr fontId="2" type="noConversion"/>
  </si>
  <si>
    <t xml:space="preserve"> 3. 관광사업체 등록</t>
    <phoneticPr fontId="2" type="noConversion"/>
  </si>
  <si>
    <t xml:space="preserve"> 4. 주요 관광지 방문객수</t>
    <phoneticPr fontId="2" type="noConversion"/>
  </si>
  <si>
    <t>1 | 교통ㆍ관광 및 정보통신</t>
    <phoneticPr fontId="2" type="noConversion"/>
  </si>
  <si>
    <t>Transportation, Tourism and Information Telecommunications | 1</t>
    <phoneticPr fontId="2" type="noConversion"/>
  </si>
  <si>
    <t>2 | 교통ㆍ관광 및 정보통신</t>
    <phoneticPr fontId="2" type="noConversion"/>
  </si>
  <si>
    <t>Transportation, Tourism and Information Telecommunications | 2</t>
    <phoneticPr fontId="2" type="noConversion"/>
  </si>
  <si>
    <t>3 | 교통ㆍ관광 및 정보통신</t>
    <phoneticPr fontId="2" type="noConversion"/>
  </si>
  <si>
    <t>Transportation, Tourism and Information Telecommunications | 3</t>
    <phoneticPr fontId="2" type="noConversion"/>
  </si>
  <si>
    <t>Note : 1) Excluding motorcycle</t>
    <phoneticPr fontId="2" type="noConversion"/>
  </si>
  <si>
    <t>Source : Vehicles Registration Office</t>
    <phoneticPr fontId="2" type="noConversion"/>
  </si>
  <si>
    <t>4 | 교통ㆍ관광 및 정보통신</t>
    <phoneticPr fontId="2" type="noConversion"/>
  </si>
  <si>
    <t>Transportation, Tourism and Information Telecommunications | 4</t>
    <phoneticPr fontId="2" type="noConversion"/>
  </si>
  <si>
    <t>5 | 교통ㆍ관광 및 정보통신</t>
    <phoneticPr fontId="2" type="noConversion"/>
  </si>
  <si>
    <t>Transportation, Tourism and Information Telecommunications | 5</t>
    <phoneticPr fontId="2" type="noConversion"/>
  </si>
  <si>
    <t>Source : Ulsan Train Station</t>
    <phoneticPr fontId="2" type="noConversion"/>
  </si>
  <si>
    <t>가족</t>
    <phoneticPr fontId="2" type="noConversion"/>
  </si>
  <si>
    <t>6 | 교통ㆍ관광 및 정보통신</t>
    <phoneticPr fontId="2" type="noConversion"/>
  </si>
  <si>
    <t>Transportation, Tourism and Information Telecommunications | 6</t>
    <phoneticPr fontId="2" type="noConversion"/>
  </si>
  <si>
    <t>7 | 교통ㆍ관광 및 정보통신</t>
    <phoneticPr fontId="2" type="noConversion"/>
  </si>
  <si>
    <t>Transportation, Tourism and Information Telecommunications | 7</t>
    <phoneticPr fontId="2" type="noConversion"/>
  </si>
  <si>
    <t>8 | 교통ㆍ관광 및 정보통신</t>
    <phoneticPr fontId="2" type="noConversion"/>
  </si>
  <si>
    <t>Transportation, Tourism and Information Telecommunications | 8</t>
    <phoneticPr fontId="2" type="noConversion"/>
  </si>
  <si>
    <t>9 | 교통ㆍ관광 및 정보통신</t>
    <phoneticPr fontId="2" type="noConversion"/>
  </si>
  <si>
    <t>Transportation, Tourism and Information Telecommunications | 9</t>
    <phoneticPr fontId="2" type="noConversion"/>
  </si>
  <si>
    <t>10 | 교통ㆍ관광 및 정보통신</t>
    <phoneticPr fontId="2" type="noConversion"/>
  </si>
  <si>
    <t>Transportation, Tourism and Information Telecommunications | 10</t>
    <phoneticPr fontId="2" type="noConversion"/>
  </si>
  <si>
    <t>11 | 교통ㆍ관광 및 정보통신</t>
    <phoneticPr fontId="2" type="noConversion"/>
  </si>
  <si>
    <t>Transportation, Tourism and Information Telecommunications | 11</t>
    <phoneticPr fontId="2" type="noConversion"/>
  </si>
  <si>
    <t>관광면세업</t>
    <phoneticPr fontId="2" type="noConversion"/>
  </si>
  <si>
    <t>Duty-Free
Trade</t>
    <phoneticPr fontId="3" type="noConversion"/>
  </si>
  <si>
    <t>관광자원
서비스업</t>
    <phoneticPr fontId="2" type="noConversion"/>
  </si>
  <si>
    <t>Tourism
Support
Services</t>
    <phoneticPr fontId="2" type="noConversion"/>
  </si>
  <si>
    <t>Source : Tourism Promotion Division</t>
    <phoneticPr fontId="2" type="noConversion"/>
  </si>
  <si>
    <t xml:space="preserve">Note : Number of Visitors counted visitors at major tourist sites only and may be different from the actual number of visitors.  </t>
    <phoneticPr fontId="2" type="noConversion"/>
  </si>
  <si>
    <t>주 : 주요 관광지만을 대상으로 방문객수를 중복 집계하였기에 실제 방문객수와 차이가 있을 수 있음</t>
    <phoneticPr fontId="2" type="noConversion"/>
  </si>
  <si>
    <t>Source : Tourism Promotion Division</t>
    <phoneticPr fontId="2" type="noConversion"/>
  </si>
  <si>
    <t>Free tourist attractions</t>
    <phoneticPr fontId="2" type="noConversion"/>
  </si>
  <si>
    <t>외국인  Foreign</t>
    <phoneticPr fontId="2" type="noConversion"/>
  </si>
  <si>
    <t>내국인  Domestic</t>
    <phoneticPr fontId="2" type="noConversion"/>
  </si>
  <si>
    <t>No. of tourist attractions</t>
  </si>
  <si>
    <t>무료 관광지</t>
    <phoneticPr fontId="2" type="noConversion"/>
  </si>
  <si>
    <t>유료 관광지  Paid tourist attractions</t>
    <phoneticPr fontId="2" type="noConversion"/>
  </si>
  <si>
    <t>방문객수  Visitors</t>
    <phoneticPr fontId="2" type="noConversion"/>
  </si>
  <si>
    <t>집계 관광지수</t>
  </si>
  <si>
    <t>연별
Year
월별
Month</t>
    <phoneticPr fontId="2" type="noConversion"/>
  </si>
  <si>
    <t>Number of Visitors to Major Attractions</t>
    <phoneticPr fontId="2" type="noConversion"/>
  </si>
  <si>
    <t>6. 주요 관광지 방문객수</t>
    <phoneticPr fontId="2" type="noConversion"/>
  </si>
  <si>
    <t>12 | 교통ㆍ관광 및 정보통신</t>
    <phoneticPr fontId="2" type="noConversion"/>
  </si>
  <si>
    <t>Transportation, Tourism and Information Telecommunications | 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</si>
</sst>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</numFmts>
  <fonts count="4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name val="Arial Narrow"/>
      <family val="2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sz val="10"/>
      <color indexed="8"/>
      <name val="Arial"/>
      <family val="2"/>
    </font>
    <font>
      <b/>
      <sz val="11"/>
      <name val="돋움"/>
      <family val="3"/>
      <charset val="129"/>
    </font>
    <font>
      <b/>
      <sz val="11"/>
      <name val="나눔명조 ExtraBold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9" fillId="0" borderId="0"/>
    <xf numFmtId="41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8" fontId="28" fillId="0" borderId="0" applyProtection="0"/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28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>
      <alignment vertical="center"/>
    </xf>
    <xf numFmtId="41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9" fillId="0" borderId="0" xfId="2" applyFont="1" applyFill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0" fontId="11" fillId="0" borderId="0" xfId="2" applyFont="1">
      <alignment vertical="center"/>
    </xf>
    <xf numFmtId="0" fontId="9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176" fontId="18" fillId="0" borderId="0" xfId="2" applyNumberFormat="1" applyFont="1" applyFill="1" applyBorder="1" applyAlignment="1">
      <alignment horizontal="right" vertical="center" wrapText="1" inden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15" fillId="0" borderId="0" xfId="2" applyFont="1" applyFill="1">
      <alignment vertical="center"/>
    </xf>
    <xf numFmtId="0" fontId="26" fillId="0" borderId="0" xfId="2" applyFont="1">
      <alignment vertical="center"/>
    </xf>
    <xf numFmtId="0" fontId="22" fillId="0" borderId="0" xfId="2" applyFont="1">
      <alignment vertical="center"/>
    </xf>
    <xf numFmtId="176" fontId="23" fillId="0" borderId="0" xfId="2" applyNumberFormat="1" applyFont="1" applyFill="1" applyBorder="1" applyAlignment="1">
      <alignment horizontal="right" vertical="center" wrapText="1" indent="1"/>
    </xf>
    <xf numFmtId="0" fontId="25" fillId="0" borderId="0" xfId="2" applyFo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38" fontId="1" fillId="0" borderId="0" xfId="4" applyNumberFormat="1" applyFont="1" applyFill="1" applyBorder="1" applyAlignment="1">
      <alignment horizontal="right" vertical="center"/>
    </xf>
    <xf numFmtId="38" fontId="30" fillId="0" borderId="0" xfId="12" applyNumberFormat="1" applyFont="1" applyFill="1" applyBorder="1" applyAlignment="1">
      <alignment horizontal="right" vertical="center" shrinkToFit="1"/>
    </xf>
    <xf numFmtId="38" fontId="30" fillId="0" borderId="0" xfId="13" applyNumberFormat="1" applyFont="1" applyFill="1" applyBorder="1" applyAlignment="1">
      <alignment horizontal="right" vertical="center" shrinkToFit="1"/>
    </xf>
    <xf numFmtId="0" fontId="1" fillId="0" borderId="0" xfId="14" applyNumberFormat="1" applyFont="1" applyFill="1" applyBorder="1" applyAlignment="1">
      <alignment horizontal="right" vertical="center" wrapText="1"/>
    </xf>
    <xf numFmtId="0" fontId="31" fillId="2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176" fontId="24" fillId="0" borderId="0" xfId="2" applyNumberFormat="1" applyFont="1" applyFill="1" applyBorder="1" applyAlignment="1">
      <alignment horizontal="right" vertical="center" wrapText="1" indent="1"/>
    </xf>
    <xf numFmtId="176" fontId="19" fillId="0" borderId="0" xfId="0" applyNumberFormat="1" applyFont="1" applyFill="1" applyBorder="1" applyAlignment="1">
      <alignment vertical="center" shrinkToFit="1"/>
    </xf>
    <xf numFmtId="176" fontId="25" fillId="0" borderId="0" xfId="0" applyNumberFormat="1" applyFont="1" applyFill="1" applyBorder="1" applyAlignment="1">
      <alignment vertical="center"/>
    </xf>
    <xf numFmtId="176" fontId="18" fillId="0" borderId="0" xfId="0" applyNumberFormat="1" applyFont="1" applyFill="1" applyBorder="1" applyAlignment="1">
      <alignment horizontal="right" vertical="center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38" fontId="1" fillId="0" borderId="8" xfId="4" applyNumberFormat="1" applyFont="1" applyFill="1" applyBorder="1" applyAlignment="1">
      <alignment horizontal="right" vertical="center"/>
    </xf>
    <xf numFmtId="38" fontId="1" fillId="0" borderId="2" xfId="4" applyNumberFormat="1" applyFont="1" applyFill="1" applyBorder="1" applyAlignment="1">
      <alignment horizontal="right" vertical="center"/>
    </xf>
    <xf numFmtId="38" fontId="1" fillId="0" borderId="9" xfId="4" applyNumberFormat="1" applyFont="1" applyFill="1" applyBorder="1" applyAlignment="1">
      <alignment horizontal="right" vertical="center"/>
    </xf>
    <xf numFmtId="38" fontId="1" fillId="0" borderId="14" xfId="4" applyNumberFormat="1" applyFont="1" applyFill="1" applyBorder="1" applyAlignment="1">
      <alignment horizontal="right" vertical="center"/>
    </xf>
    <xf numFmtId="38" fontId="1" fillId="0" borderId="15" xfId="4" applyNumberFormat="1" applyFont="1" applyFill="1" applyBorder="1" applyAlignment="1">
      <alignment horizontal="right" vertical="center"/>
    </xf>
    <xf numFmtId="176" fontId="19" fillId="0" borderId="14" xfId="0" applyNumberFormat="1" applyFont="1" applyFill="1" applyBorder="1" applyAlignment="1">
      <alignment vertical="center" shrinkToFit="1"/>
    </xf>
    <xf numFmtId="176" fontId="25" fillId="0" borderId="15" xfId="0" applyNumberFormat="1" applyFont="1" applyFill="1" applyBorder="1" applyAlignment="1">
      <alignment vertical="center"/>
    </xf>
    <xf numFmtId="176" fontId="18" fillId="0" borderId="14" xfId="0" applyNumberFormat="1" applyFont="1" applyFill="1" applyBorder="1" applyAlignment="1">
      <alignment horizontal="right" vertical="center" shrinkToFit="1"/>
    </xf>
    <xf numFmtId="176" fontId="18" fillId="0" borderId="15" xfId="0" applyNumberFormat="1" applyFont="1" applyFill="1" applyBorder="1" applyAlignment="1">
      <alignment horizontal="right" vertical="center" shrinkToFit="1"/>
    </xf>
    <xf numFmtId="176" fontId="19" fillId="0" borderId="6" xfId="0" applyNumberFormat="1" applyFont="1" applyFill="1" applyBorder="1" applyAlignment="1">
      <alignment vertical="center" shrinkToFit="1"/>
    </xf>
    <xf numFmtId="176" fontId="19" fillId="0" borderId="1" xfId="0" applyNumberFormat="1" applyFont="1" applyFill="1" applyBorder="1" applyAlignment="1">
      <alignment vertical="center" shrinkToFit="1"/>
    </xf>
    <xf numFmtId="176" fontId="25" fillId="0" borderId="1" xfId="0" applyNumberFormat="1" applyFont="1" applyFill="1" applyBorder="1" applyAlignment="1">
      <alignment vertical="center"/>
    </xf>
    <xf numFmtId="176" fontId="25" fillId="0" borderId="13" xfId="0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horizontal="right" vertical="center" shrinkToFit="1"/>
    </xf>
    <xf numFmtId="3" fontId="23" fillId="0" borderId="0" xfId="1" applyNumberFormat="1" applyFont="1" applyFill="1" applyBorder="1" applyAlignment="1">
      <alignment horizontal="right" vertical="center" shrinkToFi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wrapText="1"/>
    </xf>
    <xf numFmtId="38" fontId="30" fillId="0" borderId="8" xfId="12" applyNumberFormat="1" applyFont="1" applyFill="1" applyBorder="1" applyAlignment="1">
      <alignment horizontal="right" vertical="center" shrinkToFit="1"/>
    </xf>
    <xf numFmtId="38" fontId="30" fillId="0" borderId="2" xfId="12" applyNumberFormat="1" applyFont="1" applyFill="1" applyBorder="1" applyAlignment="1">
      <alignment horizontal="right" vertical="center" shrinkToFit="1"/>
    </xf>
    <xf numFmtId="38" fontId="30" fillId="0" borderId="9" xfId="12" applyNumberFormat="1" applyFont="1" applyFill="1" applyBorder="1" applyAlignment="1">
      <alignment horizontal="right" vertical="center" shrinkToFit="1"/>
    </xf>
    <xf numFmtId="38" fontId="30" fillId="0" borderId="14" xfId="12" applyNumberFormat="1" applyFont="1" applyFill="1" applyBorder="1" applyAlignment="1">
      <alignment horizontal="right" vertical="center" shrinkToFit="1"/>
    </xf>
    <xf numFmtId="38" fontId="30" fillId="0" borderId="15" xfId="12" applyNumberFormat="1" applyFont="1" applyFill="1" applyBorder="1" applyAlignment="1">
      <alignment horizontal="right" vertical="center" shrinkToFit="1"/>
    </xf>
    <xf numFmtId="176" fontId="25" fillId="0" borderId="14" xfId="0" applyNumberFormat="1" applyFont="1" applyFill="1" applyBorder="1" applyAlignment="1">
      <alignment vertical="center"/>
    </xf>
    <xf numFmtId="176" fontId="25" fillId="0" borderId="6" xfId="0" applyNumberFormat="1" applyFont="1" applyFill="1" applyBorder="1" applyAlignment="1">
      <alignment vertical="center"/>
    </xf>
    <xf numFmtId="38" fontId="30" fillId="0" borderId="8" xfId="13" applyNumberFormat="1" applyFont="1" applyFill="1" applyBorder="1" applyAlignment="1">
      <alignment horizontal="right" vertical="center" shrinkToFit="1"/>
    </xf>
    <xf numFmtId="38" fontId="30" fillId="0" borderId="2" xfId="13" applyNumberFormat="1" applyFont="1" applyFill="1" applyBorder="1" applyAlignment="1">
      <alignment horizontal="right" vertical="center" shrinkToFit="1"/>
    </xf>
    <xf numFmtId="38" fontId="30" fillId="0" borderId="9" xfId="13" applyNumberFormat="1" applyFont="1" applyFill="1" applyBorder="1" applyAlignment="1">
      <alignment horizontal="right" vertical="center" shrinkToFit="1"/>
    </xf>
    <xf numFmtId="38" fontId="30" fillId="0" borderId="14" xfId="13" applyNumberFormat="1" applyFont="1" applyFill="1" applyBorder="1" applyAlignment="1">
      <alignment horizontal="right" vertical="center" shrinkToFit="1"/>
    </xf>
    <xf numFmtId="38" fontId="30" fillId="0" borderId="15" xfId="13" applyNumberFormat="1" applyFont="1" applyFill="1" applyBorder="1" applyAlignment="1">
      <alignment horizontal="right" vertical="center" shrinkToFit="1"/>
    </xf>
    <xf numFmtId="3" fontId="24" fillId="0" borderId="15" xfId="1" applyNumberFormat="1" applyFont="1" applyFill="1" applyBorder="1" applyAlignment="1">
      <alignment horizontal="right" vertical="center" shrinkToFit="1"/>
    </xf>
    <xf numFmtId="3" fontId="23" fillId="0" borderId="15" xfId="1" applyNumberFormat="1" applyFont="1" applyFill="1" applyBorder="1" applyAlignment="1">
      <alignment horizontal="right" vertical="center" shrinkToFit="1"/>
    </xf>
    <xf numFmtId="3" fontId="24" fillId="0" borderId="1" xfId="1" applyNumberFormat="1" applyFont="1" applyFill="1" applyBorder="1" applyAlignment="1">
      <alignment horizontal="right" vertical="center" shrinkToFit="1"/>
    </xf>
    <xf numFmtId="3" fontId="24" fillId="0" borderId="13" xfId="1" applyNumberFormat="1" applyFont="1" applyFill="1" applyBorder="1" applyAlignment="1">
      <alignment horizontal="righ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18" fillId="0" borderId="4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" fillId="0" borderId="8" xfId="14" applyNumberFormat="1" applyFont="1" applyFill="1" applyBorder="1" applyAlignment="1">
      <alignment horizontal="right" vertical="center" wrapText="1"/>
    </xf>
    <xf numFmtId="0" fontId="1" fillId="0" borderId="2" xfId="14" applyNumberFormat="1" applyFont="1" applyFill="1" applyBorder="1" applyAlignment="1">
      <alignment horizontal="right" vertical="center" wrapText="1"/>
    </xf>
    <xf numFmtId="0" fontId="1" fillId="0" borderId="9" xfId="14" applyNumberFormat="1" applyFont="1" applyFill="1" applyBorder="1" applyAlignment="1">
      <alignment horizontal="right" vertical="center" wrapText="1"/>
    </xf>
    <xf numFmtId="0" fontId="1" fillId="0" borderId="14" xfId="14" applyNumberFormat="1" applyFont="1" applyFill="1" applyBorder="1" applyAlignment="1">
      <alignment horizontal="right" vertical="center" wrapText="1"/>
    </xf>
    <xf numFmtId="0" fontId="1" fillId="0" borderId="15" xfId="14" applyNumberFormat="1" applyFont="1" applyFill="1" applyBorder="1" applyAlignment="1">
      <alignment horizontal="right" vertical="center" wrapText="1"/>
    </xf>
    <xf numFmtId="0" fontId="38" fillId="0" borderId="6" xfId="14" applyNumberFormat="1" applyFont="1" applyFill="1" applyBorder="1" applyAlignment="1">
      <alignment horizontal="right" vertical="center" wrapText="1"/>
    </xf>
    <xf numFmtId="176" fontId="24" fillId="0" borderId="1" xfId="2" applyNumberFormat="1" applyFont="1" applyFill="1" applyBorder="1" applyAlignment="1">
      <alignment horizontal="right" vertical="center" wrapText="1" indent="1"/>
    </xf>
    <xf numFmtId="176" fontId="24" fillId="0" borderId="13" xfId="2" applyNumberFormat="1" applyFont="1" applyFill="1" applyBorder="1" applyAlignment="1">
      <alignment horizontal="right" vertical="center" wrapText="1" indent="1"/>
    </xf>
    <xf numFmtId="176" fontId="18" fillId="0" borderId="8" xfId="2" applyNumberFormat="1" applyFont="1" applyFill="1" applyBorder="1" applyAlignment="1">
      <alignment horizontal="right" vertical="center" wrapText="1" indent="1"/>
    </xf>
    <xf numFmtId="176" fontId="18" fillId="0" borderId="2" xfId="2" applyNumberFormat="1" applyFont="1" applyFill="1" applyBorder="1" applyAlignment="1">
      <alignment horizontal="right" vertical="center" wrapText="1" indent="1"/>
    </xf>
    <xf numFmtId="176" fontId="18" fillId="0" borderId="9" xfId="2" applyNumberFormat="1" applyFont="1" applyFill="1" applyBorder="1" applyAlignment="1">
      <alignment horizontal="right" vertical="center" wrapText="1" indent="1"/>
    </xf>
    <xf numFmtId="176" fontId="18" fillId="0" borderId="14" xfId="2" applyNumberFormat="1" applyFont="1" applyFill="1" applyBorder="1" applyAlignment="1">
      <alignment horizontal="right" vertical="center" wrapText="1" indent="1"/>
    </xf>
    <xf numFmtId="176" fontId="18" fillId="0" borderId="15" xfId="2" applyNumberFormat="1" applyFont="1" applyFill="1" applyBorder="1" applyAlignment="1">
      <alignment horizontal="right" vertical="center" wrapText="1" indent="1"/>
    </xf>
    <xf numFmtId="176" fontId="23" fillId="0" borderId="14" xfId="2" applyNumberFormat="1" applyFont="1" applyFill="1" applyBorder="1" applyAlignment="1">
      <alignment horizontal="right" vertical="center" wrapText="1" indent="1"/>
    </xf>
    <xf numFmtId="176" fontId="23" fillId="0" borderId="15" xfId="2" applyNumberFormat="1" applyFont="1" applyFill="1" applyBorder="1" applyAlignment="1">
      <alignment horizontal="right" vertical="center" wrapText="1" indent="1"/>
    </xf>
    <xf numFmtId="176" fontId="24" fillId="0" borderId="6" xfId="2" applyNumberFormat="1" applyFont="1" applyFill="1" applyBorder="1" applyAlignment="1">
      <alignment horizontal="right" vertical="center" wrapText="1" indent="1"/>
    </xf>
    <xf numFmtId="0" fontId="23" fillId="0" borderId="11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176" fontId="9" fillId="0" borderId="0" xfId="30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/>
    </xf>
    <xf numFmtId="0" fontId="39" fillId="0" borderId="0" xfId="2" applyFont="1">
      <alignment vertical="center"/>
    </xf>
    <xf numFmtId="176" fontId="10" fillId="0" borderId="0" xfId="30" applyNumberFormat="1" applyFont="1" applyBorder="1" applyAlignment="1">
      <alignment horizontal="right" vertical="center" wrapText="1"/>
    </xf>
    <xf numFmtId="0" fontId="4" fillId="0" borderId="0" xfId="2" applyFont="1" applyAlignment="1">
      <alignment horizontal="right" vertical="center"/>
    </xf>
    <xf numFmtId="0" fontId="40" fillId="0" borderId="0" xfId="2" applyFont="1" applyAlignment="1">
      <alignment vertical="top"/>
    </xf>
    <xf numFmtId="0" fontId="41" fillId="0" borderId="0" xfId="2" applyFont="1" applyAlignment="1">
      <alignment vertical="top"/>
    </xf>
    <xf numFmtId="0" fontId="42" fillId="0" borderId="0" xfId="2" applyFont="1" applyAlignment="1">
      <alignment vertical="top"/>
    </xf>
    <xf numFmtId="0" fontId="8" fillId="0" borderId="0" xfId="2" applyFont="1" applyBorder="1" applyAlignment="1">
      <alignment horizontal="right" vertical="center" wrapText="1"/>
    </xf>
    <xf numFmtId="176" fontId="9" fillId="0" borderId="17" xfId="30" applyNumberFormat="1" applyFont="1" applyBorder="1" applyAlignment="1">
      <alignment horizontal="right" vertical="center" wrapText="1"/>
    </xf>
    <xf numFmtId="0" fontId="9" fillId="0" borderId="11" xfId="2" applyFont="1" applyBorder="1" applyAlignment="1">
      <alignment horizontal="center" wrapText="1"/>
    </xf>
    <xf numFmtId="0" fontId="8" fillId="0" borderId="11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9" fillId="0" borderId="8" xfId="2" applyFont="1" applyBorder="1" applyAlignment="1">
      <alignment horizontal="right" vertical="center" wrapText="1"/>
    </xf>
    <xf numFmtId="0" fontId="8" fillId="0" borderId="2" xfId="2" applyFont="1" applyBorder="1" applyAlignment="1">
      <alignment horizontal="right" vertical="center" wrapText="1"/>
    </xf>
    <xf numFmtId="0" fontId="8" fillId="0" borderId="9" xfId="2" applyFont="1" applyBorder="1" applyAlignment="1">
      <alignment horizontal="right" vertical="center" wrapText="1"/>
    </xf>
    <xf numFmtId="0" fontId="9" fillId="0" borderId="14" xfId="2" applyFont="1" applyBorder="1" applyAlignment="1">
      <alignment horizontal="right" vertical="center" wrapText="1"/>
    </xf>
    <xf numFmtId="0" fontId="8" fillId="0" borderId="15" xfId="2" applyFont="1" applyBorder="1" applyAlignment="1">
      <alignment horizontal="right" vertical="center" wrapText="1"/>
    </xf>
    <xf numFmtId="176" fontId="10" fillId="0" borderId="14" xfId="2" applyNumberFormat="1" applyFont="1" applyBorder="1" applyAlignment="1">
      <alignment horizontal="right" vertical="center" wrapText="1"/>
    </xf>
    <xf numFmtId="176" fontId="10" fillId="0" borderId="15" xfId="30" applyNumberFormat="1" applyFont="1" applyBorder="1" applyAlignment="1">
      <alignment horizontal="right" vertical="center" wrapText="1"/>
    </xf>
    <xf numFmtId="176" fontId="9" fillId="0" borderId="14" xfId="30" applyNumberFormat="1" applyFont="1" applyBorder="1" applyAlignment="1">
      <alignment horizontal="right" vertical="center" wrapText="1"/>
    </xf>
    <xf numFmtId="41" fontId="9" fillId="0" borderId="15" xfId="29" applyFont="1" applyBorder="1" applyAlignment="1">
      <alignment horizontal="right" vertical="center" wrapText="1"/>
    </xf>
    <xf numFmtId="41" fontId="9" fillId="0" borderId="15" xfId="29" applyFont="1" applyFill="1" applyBorder="1" applyAlignment="1">
      <alignment horizontal="right" vertical="center" wrapText="1"/>
    </xf>
    <xf numFmtId="176" fontId="9" fillId="0" borderId="18" xfId="30" applyNumberFormat="1" applyFont="1" applyBorder="1" applyAlignment="1">
      <alignment horizontal="right" vertical="center" wrapText="1"/>
    </xf>
    <xf numFmtId="0" fontId="8" fillId="0" borderId="17" xfId="2" applyFont="1" applyBorder="1" applyAlignment="1">
      <alignment horizontal="right" vertical="center" wrapText="1"/>
    </xf>
    <xf numFmtId="41" fontId="9" fillId="0" borderId="19" xfId="29" applyFont="1" applyFill="1" applyBorder="1" applyAlignment="1">
      <alignment horizontal="right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wrapText="1"/>
    </xf>
    <xf numFmtId="0" fontId="8" fillId="0" borderId="16" xfId="2" applyFont="1" applyBorder="1" applyAlignment="1">
      <alignment vertical="center" wrapText="1"/>
    </xf>
    <xf numFmtId="0" fontId="16" fillId="0" borderId="4" xfId="0" applyFont="1" applyBorder="1" applyAlignment="1">
      <alignment horizontal="distributed" vertical="center" wrapText="1" indent="1"/>
    </xf>
    <xf numFmtId="0" fontId="16" fillId="0" borderId="11" xfId="0" applyFont="1" applyBorder="1" applyAlignment="1">
      <alignment horizontal="distributed" vertical="center" wrapText="1" indent="1"/>
    </xf>
    <xf numFmtId="0" fontId="16" fillId="0" borderId="10" xfId="0" applyFont="1" applyBorder="1" applyAlignment="1">
      <alignment horizontal="distributed" vertical="center" wrapText="1" inden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5" xfId="0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177" fontId="38" fillId="0" borderId="0" xfId="0" applyNumberFormat="1" applyFont="1" applyFill="1" applyBorder="1" applyAlignment="1">
      <alignment horizontal="right" vertical="center"/>
    </xf>
    <xf numFmtId="177" fontId="38" fillId="0" borderId="15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 vertical="center"/>
    </xf>
    <xf numFmtId="0" fontId="0" fillId="0" borderId="14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177" fontId="38" fillId="0" borderId="14" xfId="0" applyNumberFormat="1" applyFont="1" applyFill="1" applyBorder="1" applyAlignment="1">
      <alignment horizontal="right" vertical="center"/>
    </xf>
    <xf numFmtId="177" fontId="0" fillId="0" borderId="6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15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77" fontId="0" fillId="0" borderId="14" xfId="0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0" fillId="0" borderId="8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6" fillId="0" borderId="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177" fontId="0" fillId="0" borderId="9" xfId="0" applyNumberFormat="1" applyFont="1" applyFill="1" applyBorder="1" applyAlignment="1">
      <alignment horizontal="right" vertical="center"/>
    </xf>
    <xf numFmtId="178" fontId="36" fillId="0" borderId="4" xfId="15" applyFont="1" applyFill="1" applyBorder="1" applyAlignment="1">
      <alignment horizontal="center" vertical="center" wrapText="1"/>
    </xf>
    <xf numFmtId="178" fontId="36" fillId="0" borderId="11" xfId="15" applyFont="1" applyFill="1" applyBorder="1" applyAlignment="1">
      <alignment horizontal="center" vertical="center" wrapText="1"/>
    </xf>
    <xf numFmtId="178" fontId="36" fillId="0" borderId="10" xfId="15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0" fontId="26" fillId="0" borderId="14" xfId="2" applyFont="1" applyBorder="1" applyAlignment="1">
      <alignment horizontal="center" wrapText="1"/>
    </xf>
    <xf numFmtId="0" fontId="26" fillId="0" borderId="6" xfId="2" applyFont="1" applyBorder="1" applyAlignment="1">
      <alignment horizontal="center" wrapText="1"/>
    </xf>
    <xf numFmtId="0" fontId="15" fillId="0" borderId="2" xfId="2" applyFont="1" applyFill="1" applyBorder="1" applyAlignment="1">
      <alignment horizontal="right" vertical="center"/>
    </xf>
    <xf numFmtId="0" fontId="21" fillId="0" borderId="0" xfId="2" applyFont="1" applyAlignment="1">
      <alignment horizontal="center" vertical="top"/>
    </xf>
    <xf numFmtId="0" fontId="12" fillId="0" borderId="0" xfId="2" applyFont="1" applyAlignment="1">
      <alignment horizontal="center" vertical="top"/>
    </xf>
    <xf numFmtId="0" fontId="16" fillId="0" borderId="5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wrapText="1"/>
    </xf>
    <xf numFmtId="0" fontId="16" fillId="0" borderId="10" xfId="2" applyFont="1" applyBorder="1" applyAlignment="1">
      <alignment horizontal="center" wrapText="1"/>
    </xf>
    <xf numFmtId="0" fontId="16" fillId="0" borderId="12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wrapText="1"/>
    </xf>
    <xf numFmtId="0" fontId="16" fillId="0" borderId="6" xfId="2" applyFont="1" applyBorder="1" applyAlignment="1">
      <alignment horizont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wrapText="1"/>
    </xf>
    <xf numFmtId="0" fontId="16" fillId="0" borderId="10" xfId="2" applyFont="1" applyFill="1" applyBorder="1" applyAlignment="1">
      <alignment horizontal="center" wrapText="1"/>
    </xf>
    <xf numFmtId="0" fontId="42" fillId="0" borderId="0" xfId="2" applyFont="1" applyAlignment="1">
      <alignment horizontal="right" vertical="top"/>
    </xf>
    <xf numFmtId="0" fontId="11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41" fillId="0" borderId="0" xfId="2" applyFont="1" applyAlignment="1">
      <alignment horizontal="center" vertical="top"/>
    </xf>
    <xf numFmtId="0" fontId="40" fillId="0" borderId="0" xfId="2" applyFont="1" applyAlignment="1">
      <alignment horizontal="center" vertical="top"/>
    </xf>
    <xf numFmtId="0" fontId="8" fillId="0" borderId="4" xfId="2" applyFont="1" applyBorder="1" applyAlignment="1">
      <alignment horizontal="distributed" vertical="center" wrapText="1" indent="1"/>
    </xf>
    <xf numFmtId="0" fontId="8" fillId="0" borderId="11" xfId="2" applyFont="1" applyBorder="1" applyAlignment="1">
      <alignment horizontal="distributed" vertical="center" wrapText="1" indent="1"/>
    </xf>
    <xf numFmtId="0" fontId="8" fillId="0" borderId="16" xfId="2" applyFont="1" applyBorder="1" applyAlignment="1">
      <alignment horizontal="distributed" vertical="center" wrapText="1" indent="1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</cellXfs>
  <cellStyles count="31">
    <cellStyle name="Comma [0]_laroux" xfId="5"/>
    <cellStyle name="Comma_laroux" xfId="6"/>
    <cellStyle name="Currency [0]_laroux" xfId="7"/>
    <cellStyle name="Currency_laroux" xfId="8"/>
    <cellStyle name="Normal_laroux" xfId="9"/>
    <cellStyle name="쉼표 [0]" xfId="1" builtinId="6"/>
    <cellStyle name="쉼표 [0] 10 4" xfId="29"/>
    <cellStyle name="쉼표 [0] 2" xfId="3"/>
    <cellStyle name="쉼표 [0] 2 2 4" xfId="30"/>
    <cellStyle name="쉼표 [0] 2 2 8" xfId="26"/>
    <cellStyle name="쉼표 [0] 3" xfId="10"/>
    <cellStyle name="콤마 [0]_-10.주택건설" xfId="22"/>
    <cellStyle name="콤마 [0]_해안선및도서" xfId="15"/>
    <cellStyle name="콤마_laroux" xfId="11"/>
    <cellStyle name="통화 [0] 2" xfId="16"/>
    <cellStyle name="통화 [0] 2 2" xfId="23"/>
    <cellStyle name="통화 [0] 2 3" xfId="27"/>
    <cellStyle name="표준" xfId="0" builtinId="0"/>
    <cellStyle name="표준 10" xfId="17"/>
    <cellStyle name="표준 2" xfId="2"/>
    <cellStyle name="표준 3" xfId="4"/>
    <cellStyle name="표준 3 2" xfId="24"/>
    <cellStyle name="표준 4" xfId="12"/>
    <cellStyle name="표준 4 2" xfId="18"/>
    <cellStyle name="표준 45 2" xfId="19"/>
    <cellStyle name="표준 48" xfId="25"/>
    <cellStyle name="표준 5" xfId="13"/>
    <cellStyle name="표준 52 2" xfId="20"/>
    <cellStyle name="표준 55" xfId="21"/>
    <cellStyle name="표준 6" xfId="14"/>
    <cellStyle name="표준 7" xfId="28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6720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0"/>
  <sheetViews>
    <sheetView tabSelected="1" view="pageBreakPreview" zoomScaleNormal="100" zoomScaleSheetLayoutView="100" workbookViewId="0">
      <selection activeCell="B7" sqref="B7"/>
    </sheetView>
  </sheetViews>
  <sheetFormatPr defaultRowHeight="13.5"/>
  <cols>
    <col min="2" max="2" width="48.6640625" customWidth="1"/>
    <col min="3" max="3" width="9.5546875" customWidth="1"/>
  </cols>
  <sheetData>
    <row r="1" spans="1:3" ht="93.75" customHeight="1">
      <c r="A1" s="48" t="s">
        <v>150</v>
      </c>
      <c r="B1" s="49" t="s">
        <v>151</v>
      </c>
      <c r="C1" s="50"/>
    </row>
    <row r="2" spans="1:3" ht="39.950000000000003" customHeight="1">
      <c r="A2" s="51"/>
      <c r="B2" s="52"/>
      <c r="C2" s="53"/>
    </row>
    <row r="3" spans="1:3" ht="50.1" customHeight="1">
      <c r="A3" s="51"/>
      <c r="B3" s="54" t="s">
        <v>204</v>
      </c>
      <c r="C3" s="53"/>
    </row>
    <row r="4" spans="1:3" ht="50.1" customHeight="1">
      <c r="A4" s="51"/>
      <c r="B4" s="55" t="s">
        <v>205</v>
      </c>
      <c r="C4" s="53"/>
    </row>
    <row r="5" spans="1:3" ht="50.1" customHeight="1">
      <c r="A5" s="51"/>
      <c r="B5" s="54" t="s">
        <v>206</v>
      </c>
      <c r="C5" s="53"/>
    </row>
    <row r="6" spans="1:3" ht="50.1" customHeight="1">
      <c r="A6" s="51"/>
      <c r="B6" s="54" t="s">
        <v>207</v>
      </c>
      <c r="C6" s="53"/>
    </row>
    <row r="7" spans="1:3" ht="50.1" customHeight="1">
      <c r="A7" s="51"/>
      <c r="B7" s="54"/>
      <c r="C7" s="53"/>
    </row>
    <row r="8" spans="1:3" ht="50.1" customHeight="1">
      <c r="A8" s="51"/>
      <c r="B8" s="54"/>
      <c r="C8" s="53"/>
    </row>
    <row r="9" spans="1:3" ht="39.950000000000003" customHeight="1"/>
    <row r="10" spans="1:3" ht="39.950000000000003" customHeight="1"/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26"/>
  <sheetViews>
    <sheetView view="pageBreakPreview" topLeftCell="A13" zoomScaleNormal="55" zoomScaleSheetLayoutView="100" workbookViewId="0">
      <selection activeCell="L22" sqref="L22"/>
    </sheetView>
  </sheetViews>
  <sheetFormatPr defaultColWidth="8.88671875" defaultRowHeight="30" customHeight="1"/>
  <cols>
    <col min="1" max="1" width="11.21875" style="3" customWidth="1"/>
    <col min="2" max="2" width="9.88671875" style="3" customWidth="1"/>
    <col min="3" max="5" width="9.21875" style="3" customWidth="1"/>
    <col min="6" max="6" width="9.6640625" style="3" customWidth="1"/>
    <col min="7" max="9" width="9.21875" style="3" customWidth="1"/>
    <col min="10" max="10" width="8.88671875" style="3"/>
    <col min="11" max="11" width="10.44140625" style="3" bestFit="1" customWidth="1"/>
    <col min="12" max="16384" width="8.88671875" style="3"/>
  </cols>
  <sheetData>
    <row r="1" spans="1:13" s="40" customFormat="1" ht="27.95" customHeight="1">
      <c r="A1" s="40" t="s">
        <v>208</v>
      </c>
      <c r="I1" s="41" t="s">
        <v>209</v>
      </c>
    </row>
    <row r="2" spans="1:13" s="1" customFormat="1" ht="30" customHeight="1">
      <c r="A2" s="182" t="s">
        <v>152</v>
      </c>
      <c r="B2" s="182"/>
      <c r="C2" s="182"/>
      <c r="D2" s="182"/>
      <c r="E2" s="182"/>
      <c r="F2" s="182"/>
      <c r="G2" s="182"/>
      <c r="H2" s="182"/>
      <c r="I2" s="182"/>
    </row>
    <row r="3" spans="1:13" s="2" customFormat="1" ht="39.950000000000003" customHeight="1">
      <c r="A3" s="183" t="s">
        <v>67</v>
      </c>
      <c r="B3" s="183"/>
      <c r="C3" s="183"/>
      <c r="D3" s="183"/>
      <c r="E3" s="183"/>
      <c r="F3" s="183"/>
      <c r="G3" s="183"/>
      <c r="H3" s="183"/>
      <c r="I3" s="183"/>
    </row>
    <row r="4" spans="1:13" s="17" customFormat="1" ht="19.899999999999999" customHeight="1">
      <c r="A4" s="16" t="s">
        <v>25</v>
      </c>
      <c r="I4" s="18" t="s">
        <v>27</v>
      </c>
    </row>
    <row r="5" spans="1:13" ht="30" customHeight="1">
      <c r="A5" s="176" t="s">
        <v>87</v>
      </c>
      <c r="B5" s="179" t="s">
        <v>88</v>
      </c>
      <c r="C5" s="180"/>
      <c r="D5" s="180"/>
      <c r="E5" s="181"/>
      <c r="F5" s="179" t="s">
        <v>89</v>
      </c>
      <c r="G5" s="180"/>
      <c r="H5" s="180"/>
      <c r="I5" s="181"/>
    </row>
    <row r="6" spans="1:13" ht="30" customHeight="1">
      <c r="A6" s="177"/>
      <c r="B6" s="184"/>
      <c r="C6" s="61" t="s">
        <v>90</v>
      </c>
      <c r="D6" s="61" t="s">
        <v>91</v>
      </c>
      <c r="E6" s="61" t="s">
        <v>92</v>
      </c>
      <c r="F6" s="184"/>
      <c r="G6" s="61" t="s">
        <v>93</v>
      </c>
      <c r="H6" s="61" t="s">
        <v>94</v>
      </c>
      <c r="I6" s="61" t="s">
        <v>95</v>
      </c>
    </row>
    <row r="7" spans="1:13" ht="30" customHeight="1">
      <c r="A7" s="178"/>
      <c r="B7" s="185"/>
      <c r="C7" s="62" t="s">
        <v>68</v>
      </c>
      <c r="D7" s="62" t="s">
        <v>69</v>
      </c>
      <c r="E7" s="62" t="s">
        <v>70</v>
      </c>
      <c r="F7" s="185"/>
      <c r="G7" s="62" t="s">
        <v>68</v>
      </c>
      <c r="H7" s="62" t="s">
        <v>69</v>
      </c>
      <c r="I7" s="62" t="s">
        <v>70</v>
      </c>
    </row>
    <row r="8" spans="1:13" ht="39.950000000000003" customHeight="1">
      <c r="A8" s="63" t="s">
        <v>134</v>
      </c>
      <c r="B8" s="68">
        <v>96285</v>
      </c>
      <c r="C8" s="69">
        <v>113</v>
      </c>
      <c r="D8" s="69">
        <v>91643</v>
      </c>
      <c r="E8" s="69">
        <v>4529</v>
      </c>
      <c r="F8" s="69">
        <v>82294</v>
      </c>
      <c r="G8" s="69">
        <v>39</v>
      </c>
      <c r="H8" s="69">
        <v>79704</v>
      </c>
      <c r="I8" s="70">
        <v>2551</v>
      </c>
    </row>
    <row r="9" spans="1:13" ht="39.950000000000003" customHeight="1">
      <c r="A9" s="64" t="s">
        <v>135</v>
      </c>
      <c r="B9" s="71">
        <v>100666</v>
      </c>
      <c r="C9" s="44">
        <v>122</v>
      </c>
      <c r="D9" s="44">
        <v>96433</v>
      </c>
      <c r="E9" s="44">
        <v>4111</v>
      </c>
      <c r="F9" s="44">
        <v>86535</v>
      </c>
      <c r="G9" s="44">
        <v>46</v>
      </c>
      <c r="H9" s="44">
        <v>84229</v>
      </c>
      <c r="I9" s="72">
        <v>2260</v>
      </c>
    </row>
    <row r="10" spans="1:13" ht="39.950000000000003" customHeight="1">
      <c r="A10" s="64" t="s">
        <v>141</v>
      </c>
      <c r="B10" s="71">
        <v>105875</v>
      </c>
      <c r="C10" s="44">
        <v>176</v>
      </c>
      <c r="D10" s="44">
        <v>101768</v>
      </c>
      <c r="E10" s="44">
        <v>3931</v>
      </c>
      <c r="F10" s="44">
        <v>91266</v>
      </c>
      <c r="G10" s="44">
        <v>61</v>
      </c>
      <c r="H10" s="44">
        <v>89210</v>
      </c>
      <c r="I10" s="72">
        <v>1995</v>
      </c>
    </row>
    <row r="11" spans="1:13" ht="39.950000000000003" customHeight="1">
      <c r="A11" s="64" t="s">
        <v>144</v>
      </c>
      <c r="B11" s="71">
        <v>133255</v>
      </c>
      <c r="C11" s="44">
        <v>184</v>
      </c>
      <c r="D11" s="44">
        <v>109131</v>
      </c>
      <c r="E11" s="44">
        <v>3940</v>
      </c>
      <c r="F11" s="44">
        <v>98528</v>
      </c>
      <c r="G11" s="44">
        <v>64</v>
      </c>
      <c r="H11" s="44">
        <v>96510</v>
      </c>
      <c r="I11" s="72">
        <v>1954</v>
      </c>
    </row>
    <row r="12" spans="1:13" ht="39.950000000000003" customHeight="1">
      <c r="A12" s="65" t="s">
        <v>145</v>
      </c>
      <c r="B12" s="73">
        <v>118324</v>
      </c>
      <c r="C12" s="58">
        <v>223</v>
      </c>
      <c r="D12" s="58">
        <v>114212</v>
      </c>
      <c r="E12" s="58">
        <v>3907</v>
      </c>
      <c r="F12" s="58">
        <v>103274</v>
      </c>
      <c r="G12" s="59">
        <v>86</v>
      </c>
      <c r="H12" s="59">
        <v>101327</v>
      </c>
      <c r="I12" s="74">
        <v>1861</v>
      </c>
      <c r="J12" s="39"/>
      <c r="K12" s="39"/>
      <c r="L12" s="39"/>
      <c r="M12" s="39"/>
    </row>
    <row r="13" spans="1:13" ht="39.950000000000003" customHeight="1">
      <c r="A13" s="66" t="s">
        <v>71</v>
      </c>
      <c r="B13" s="75">
        <v>113789</v>
      </c>
      <c r="C13" s="60">
        <v>185</v>
      </c>
      <c r="D13" s="60">
        <v>109693</v>
      </c>
      <c r="E13" s="60">
        <v>3911</v>
      </c>
      <c r="F13" s="60">
        <v>99022</v>
      </c>
      <c r="G13" s="60">
        <v>65</v>
      </c>
      <c r="H13" s="60">
        <v>97031</v>
      </c>
      <c r="I13" s="76">
        <v>1926</v>
      </c>
      <c r="K13" s="4"/>
    </row>
    <row r="14" spans="1:13" ht="39.950000000000003" customHeight="1">
      <c r="A14" s="66" t="s">
        <v>72</v>
      </c>
      <c r="B14" s="75">
        <v>113886</v>
      </c>
      <c r="C14" s="60">
        <v>184</v>
      </c>
      <c r="D14" s="60">
        <v>109817</v>
      </c>
      <c r="E14" s="60">
        <v>3885</v>
      </c>
      <c r="F14" s="60">
        <v>99071</v>
      </c>
      <c r="G14" s="60">
        <v>64</v>
      </c>
      <c r="H14" s="60">
        <v>97102</v>
      </c>
      <c r="I14" s="76">
        <v>1905</v>
      </c>
    </row>
    <row r="15" spans="1:13" ht="39.950000000000003" customHeight="1">
      <c r="A15" s="66" t="s">
        <v>73</v>
      </c>
      <c r="B15" s="75">
        <v>114557</v>
      </c>
      <c r="C15" s="60">
        <v>184</v>
      </c>
      <c r="D15" s="60">
        <v>110487</v>
      </c>
      <c r="E15" s="60">
        <v>3886</v>
      </c>
      <c r="F15" s="60">
        <v>99660</v>
      </c>
      <c r="G15" s="60">
        <v>64</v>
      </c>
      <c r="H15" s="60">
        <v>97696</v>
      </c>
      <c r="I15" s="76">
        <v>1900</v>
      </c>
      <c r="K15" s="4"/>
    </row>
    <row r="16" spans="1:13" ht="39.950000000000003" customHeight="1">
      <c r="A16" s="66" t="s">
        <v>74</v>
      </c>
      <c r="B16" s="75">
        <v>114962</v>
      </c>
      <c r="C16" s="60">
        <v>184</v>
      </c>
      <c r="D16" s="60">
        <v>110889</v>
      </c>
      <c r="E16" s="60">
        <v>3889</v>
      </c>
      <c r="F16" s="60">
        <v>100154</v>
      </c>
      <c r="G16" s="60">
        <v>64</v>
      </c>
      <c r="H16" s="60">
        <v>98184</v>
      </c>
      <c r="I16" s="76">
        <v>1906</v>
      </c>
    </row>
    <row r="17" spans="1:9" ht="39.950000000000003" customHeight="1">
      <c r="A17" s="66" t="s">
        <v>75</v>
      </c>
      <c r="B17" s="75">
        <v>115243</v>
      </c>
      <c r="C17" s="60">
        <v>184</v>
      </c>
      <c r="D17" s="60">
        <v>111184</v>
      </c>
      <c r="E17" s="60">
        <v>3875</v>
      </c>
      <c r="F17" s="60">
        <v>100442</v>
      </c>
      <c r="G17" s="60">
        <v>64</v>
      </c>
      <c r="H17" s="60">
        <v>98491</v>
      </c>
      <c r="I17" s="76">
        <v>1887</v>
      </c>
    </row>
    <row r="18" spans="1:9" ht="39.950000000000003" customHeight="1">
      <c r="A18" s="66" t="s">
        <v>76</v>
      </c>
      <c r="B18" s="75">
        <v>115958</v>
      </c>
      <c r="C18" s="60">
        <v>182</v>
      </c>
      <c r="D18" s="60">
        <v>111836</v>
      </c>
      <c r="E18" s="60">
        <v>3940</v>
      </c>
      <c r="F18" s="60">
        <v>101122</v>
      </c>
      <c r="G18" s="60">
        <v>63</v>
      </c>
      <c r="H18" s="60">
        <v>99141</v>
      </c>
      <c r="I18" s="76">
        <v>1918</v>
      </c>
    </row>
    <row r="19" spans="1:9" ht="39.950000000000003" customHeight="1">
      <c r="A19" s="66" t="s">
        <v>77</v>
      </c>
      <c r="B19" s="75">
        <v>116828</v>
      </c>
      <c r="C19" s="60">
        <v>181</v>
      </c>
      <c r="D19" s="60">
        <v>112733</v>
      </c>
      <c r="E19" s="60">
        <v>3914</v>
      </c>
      <c r="F19" s="60">
        <v>101863</v>
      </c>
      <c r="G19" s="60">
        <v>62</v>
      </c>
      <c r="H19" s="60">
        <v>99908</v>
      </c>
      <c r="I19" s="76">
        <v>1893</v>
      </c>
    </row>
    <row r="20" spans="1:9" ht="39.950000000000003" customHeight="1">
      <c r="A20" s="66" t="s">
        <v>78</v>
      </c>
      <c r="B20" s="75">
        <v>116682</v>
      </c>
      <c r="C20" s="60">
        <v>182</v>
      </c>
      <c r="D20" s="60">
        <v>112597</v>
      </c>
      <c r="E20" s="60">
        <v>3903</v>
      </c>
      <c r="F20" s="60">
        <v>101776</v>
      </c>
      <c r="G20" s="60">
        <v>62</v>
      </c>
      <c r="H20" s="60">
        <v>99839</v>
      </c>
      <c r="I20" s="76">
        <v>1875</v>
      </c>
    </row>
    <row r="21" spans="1:9" ht="39.950000000000003" customHeight="1">
      <c r="A21" s="66" t="s">
        <v>79</v>
      </c>
      <c r="B21" s="75">
        <v>116944</v>
      </c>
      <c r="C21" s="60">
        <v>182</v>
      </c>
      <c r="D21" s="60">
        <v>112869</v>
      </c>
      <c r="E21" s="60">
        <v>3893</v>
      </c>
      <c r="F21" s="60">
        <v>102049</v>
      </c>
      <c r="G21" s="60">
        <v>62</v>
      </c>
      <c r="H21" s="60">
        <v>100123</v>
      </c>
      <c r="I21" s="76">
        <v>1864</v>
      </c>
    </row>
    <row r="22" spans="1:9" ht="39.950000000000003" customHeight="1">
      <c r="A22" s="66" t="s">
        <v>80</v>
      </c>
      <c r="B22" s="75">
        <v>117184</v>
      </c>
      <c r="C22" s="60">
        <v>184</v>
      </c>
      <c r="D22" s="60">
        <v>113103</v>
      </c>
      <c r="E22" s="60">
        <v>3897</v>
      </c>
      <c r="F22" s="60">
        <v>102269</v>
      </c>
      <c r="G22" s="60">
        <v>64</v>
      </c>
      <c r="H22" s="60">
        <v>100354</v>
      </c>
      <c r="I22" s="76">
        <v>1851</v>
      </c>
    </row>
    <row r="23" spans="1:9" ht="39.950000000000003" customHeight="1">
      <c r="A23" s="66" t="s">
        <v>81</v>
      </c>
      <c r="B23" s="75">
        <v>117801</v>
      </c>
      <c r="C23" s="60">
        <v>223</v>
      </c>
      <c r="D23" s="60">
        <v>113678</v>
      </c>
      <c r="E23" s="60">
        <v>3900</v>
      </c>
      <c r="F23" s="60">
        <v>102741</v>
      </c>
      <c r="G23" s="60">
        <v>86</v>
      </c>
      <c r="H23" s="60">
        <v>100796</v>
      </c>
      <c r="I23" s="76">
        <v>1859</v>
      </c>
    </row>
    <row r="24" spans="1:9" s="15" customFormat="1" ht="39.950000000000003" customHeight="1">
      <c r="A24" s="67" t="s">
        <v>82</v>
      </c>
      <c r="B24" s="77">
        <v>118324</v>
      </c>
      <c r="C24" s="78">
        <v>223</v>
      </c>
      <c r="D24" s="78">
        <v>114212</v>
      </c>
      <c r="E24" s="78">
        <v>3907</v>
      </c>
      <c r="F24" s="78">
        <v>103274</v>
      </c>
      <c r="G24" s="79">
        <v>86</v>
      </c>
      <c r="H24" s="79">
        <v>101327</v>
      </c>
      <c r="I24" s="80">
        <v>1861</v>
      </c>
    </row>
    <row r="25" spans="1:9" s="37" customFormat="1" ht="15" customHeight="1">
      <c r="A25" s="38" t="s">
        <v>83</v>
      </c>
      <c r="G25" s="104"/>
      <c r="H25" s="104"/>
      <c r="I25" s="105" t="s">
        <v>215</v>
      </c>
    </row>
    <row r="26" spans="1:9" s="37" customFormat="1" ht="15" customHeight="1">
      <c r="A26" s="38" t="s">
        <v>84</v>
      </c>
      <c r="G26" s="104"/>
      <c r="H26" s="104"/>
      <c r="I26" s="105" t="s">
        <v>214</v>
      </c>
    </row>
  </sheetData>
  <mergeCells count="7">
    <mergeCell ref="A5:A7"/>
    <mergeCell ref="B5:E5"/>
    <mergeCell ref="F5:I5"/>
    <mergeCell ref="A2:I2"/>
    <mergeCell ref="A3:I3"/>
    <mergeCell ref="B6:B7"/>
    <mergeCell ref="F6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R27"/>
  <sheetViews>
    <sheetView view="pageBreakPreview" zoomScaleNormal="70" zoomScaleSheetLayoutView="100" workbookViewId="0">
      <selection activeCell="I20" sqref="I20"/>
    </sheetView>
  </sheetViews>
  <sheetFormatPr defaultColWidth="8.88671875" defaultRowHeight="30" customHeight="1"/>
  <cols>
    <col min="1" max="1" width="10.77734375" style="3" customWidth="1"/>
    <col min="2" max="2" width="10.33203125" style="3" customWidth="1"/>
    <col min="3" max="5" width="9.109375" style="3" customWidth="1"/>
    <col min="6" max="6" width="10.21875" style="3" customWidth="1"/>
    <col min="7" max="9" width="9.109375" style="3" customWidth="1"/>
    <col min="10" max="10" width="10.44140625" style="3" customWidth="1"/>
    <col min="11" max="12" width="10.77734375" style="3" customWidth="1"/>
    <col min="13" max="13" width="11.109375" style="3" customWidth="1"/>
    <col min="14" max="14" width="10.21875" style="3" customWidth="1"/>
    <col min="15" max="15" width="10.77734375" style="3" customWidth="1"/>
    <col min="16" max="16" width="11.21875" style="3" customWidth="1"/>
    <col min="17" max="17" width="10.77734375" style="3" customWidth="1"/>
    <col min="18" max="16384" width="8.88671875" style="3"/>
  </cols>
  <sheetData>
    <row r="1" spans="1:18" s="40" customFormat="1" ht="27.95" customHeight="1">
      <c r="A1" s="40" t="s">
        <v>210</v>
      </c>
      <c r="I1" s="41" t="s">
        <v>211</v>
      </c>
      <c r="J1" s="40" t="s">
        <v>212</v>
      </c>
      <c r="Q1" s="41" t="s">
        <v>213</v>
      </c>
    </row>
    <row r="2" spans="1:18" s="20" customFormat="1" ht="30" customHeight="1">
      <c r="A2" s="182" t="s">
        <v>153</v>
      </c>
      <c r="B2" s="182"/>
      <c r="C2" s="182"/>
      <c r="D2" s="182"/>
      <c r="E2" s="182"/>
      <c r="F2" s="182"/>
      <c r="G2" s="182"/>
      <c r="H2" s="182"/>
      <c r="I2" s="182"/>
      <c r="J2" s="182" t="s">
        <v>154</v>
      </c>
      <c r="K2" s="182"/>
      <c r="L2" s="182"/>
      <c r="M2" s="182"/>
      <c r="N2" s="182"/>
      <c r="O2" s="182"/>
      <c r="P2" s="182"/>
      <c r="Q2" s="182"/>
      <c r="R2" s="19"/>
    </row>
    <row r="3" spans="1:18" s="22" customFormat="1" ht="39.950000000000003" customHeight="1">
      <c r="A3" s="183" t="s">
        <v>66</v>
      </c>
      <c r="B3" s="183"/>
      <c r="C3" s="183"/>
      <c r="D3" s="183"/>
      <c r="E3" s="183"/>
      <c r="F3" s="183"/>
      <c r="G3" s="183"/>
      <c r="H3" s="183"/>
      <c r="I3" s="183"/>
      <c r="J3" s="183" t="s">
        <v>66</v>
      </c>
      <c r="K3" s="183"/>
      <c r="L3" s="183"/>
      <c r="M3" s="183"/>
      <c r="N3" s="183"/>
      <c r="O3" s="183"/>
      <c r="P3" s="183"/>
      <c r="Q3" s="183"/>
      <c r="R3" s="21"/>
    </row>
    <row r="4" spans="1:18" s="17" customFormat="1" ht="19.899999999999999" customHeight="1">
      <c r="A4" s="16" t="s">
        <v>25</v>
      </c>
      <c r="I4" s="23" t="s">
        <v>27</v>
      </c>
      <c r="J4" s="16" t="s">
        <v>25</v>
      </c>
      <c r="Q4" s="23" t="s">
        <v>27</v>
      </c>
    </row>
    <row r="5" spans="1:18" ht="30" customHeight="1">
      <c r="A5" s="176" t="s">
        <v>96</v>
      </c>
      <c r="B5" s="179" t="s">
        <v>97</v>
      </c>
      <c r="C5" s="180"/>
      <c r="D5" s="180"/>
      <c r="E5" s="181"/>
      <c r="F5" s="179" t="s">
        <v>98</v>
      </c>
      <c r="G5" s="180"/>
      <c r="H5" s="180"/>
      <c r="I5" s="181"/>
      <c r="J5" s="179" t="s">
        <v>99</v>
      </c>
      <c r="K5" s="180"/>
      <c r="L5" s="180"/>
      <c r="M5" s="181"/>
      <c r="N5" s="179" t="s">
        <v>100</v>
      </c>
      <c r="O5" s="180"/>
      <c r="P5" s="180"/>
      <c r="Q5" s="186" t="s">
        <v>29</v>
      </c>
    </row>
    <row r="6" spans="1:18" ht="30" customHeight="1">
      <c r="A6" s="177"/>
      <c r="B6" s="184"/>
      <c r="C6" s="61" t="s">
        <v>93</v>
      </c>
      <c r="D6" s="61" t="s">
        <v>94</v>
      </c>
      <c r="E6" s="61" t="s">
        <v>95</v>
      </c>
      <c r="F6" s="184"/>
      <c r="G6" s="61" t="s">
        <v>93</v>
      </c>
      <c r="H6" s="61" t="s">
        <v>94</v>
      </c>
      <c r="I6" s="61" t="s">
        <v>95</v>
      </c>
      <c r="J6" s="184"/>
      <c r="K6" s="61" t="s">
        <v>93</v>
      </c>
      <c r="L6" s="61" t="s">
        <v>94</v>
      </c>
      <c r="M6" s="61" t="s">
        <v>95</v>
      </c>
      <c r="N6" s="184"/>
      <c r="O6" s="61" t="s">
        <v>93</v>
      </c>
      <c r="P6" s="86" t="s">
        <v>94</v>
      </c>
      <c r="Q6" s="184"/>
    </row>
    <row r="7" spans="1:18" ht="30" customHeight="1">
      <c r="A7" s="178"/>
      <c r="B7" s="185"/>
      <c r="C7" s="85" t="s">
        <v>68</v>
      </c>
      <c r="D7" s="85" t="s">
        <v>0</v>
      </c>
      <c r="E7" s="85" t="s">
        <v>26</v>
      </c>
      <c r="F7" s="185"/>
      <c r="G7" s="85" t="s">
        <v>68</v>
      </c>
      <c r="H7" s="85" t="s">
        <v>0</v>
      </c>
      <c r="I7" s="85" t="s">
        <v>26</v>
      </c>
      <c r="J7" s="185"/>
      <c r="K7" s="85" t="s">
        <v>68</v>
      </c>
      <c r="L7" s="85" t="s">
        <v>0</v>
      </c>
      <c r="M7" s="85" t="s">
        <v>26</v>
      </c>
      <c r="N7" s="185"/>
      <c r="O7" s="85" t="s">
        <v>68</v>
      </c>
      <c r="P7" s="87" t="s">
        <v>0</v>
      </c>
      <c r="Q7" s="185"/>
    </row>
    <row r="8" spans="1:18" ht="36.75" customHeight="1">
      <c r="A8" s="83" t="s">
        <v>134</v>
      </c>
      <c r="B8" s="88">
        <v>2812</v>
      </c>
      <c r="C8" s="89">
        <v>15</v>
      </c>
      <c r="D8" s="89">
        <v>2389</v>
      </c>
      <c r="E8" s="89">
        <v>408</v>
      </c>
      <c r="F8" s="89">
        <v>10777</v>
      </c>
      <c r="G8" s="89">
        <v>57</v>
      </c>
      <c r="H8" s="89">
        <v>9509</v>
      </c>
      <c r="I8" s="90">
        <v>1211</v>
      </c>
      <c r="J8" s="95">
        <v>402</v>
      </c>
      <c r="K8" s="96">
        <v>2</v>
      </c>
      <c r="L8" s="96">
        <v>41</v>
      </c>
      <c r="M8" s="96">
        <v>359</v>
      </c>
      <c r="N8" s="96">
        <v>8804</v>
      </c>
      <c r="O8" s="96">
        <v>18</v>
      </c>
      <c r="P8" s="97">
        <v>8786</v>
      </c>
      <c r="Q8" s="83" t="s">
        <v>134</v>
      </c>
    </row>
    <row r="9" spans="1:18" ht="36.75" customHeight="1">
      <c r="A9" s="83" t="s">
        <v>135</v>
      </c>
      <c r="B9" s="91">
        <v>2686</v>
      </c>
      <c r="C9" s="45">
        <v>15</v>
      </c>
      <c r="D9" s="45">
        <v>2388</v>
      </c>
      <c r="E9" s="45">
        <v>283</v>
      </c>
      <c r="F9" s="45">
        <v>11084</v>
      </c>
      <c r="G9" s="45">
        <v>59</v>
      </c>
      <c r="H9" s="45">
        <v>9774</v>
      </c>
      <c r="I9" s="92">
        <v>1251</v>
      </c>
      <c r="J9" s="98">
        <v>361</v>
      </c>
      <c r="K9" s="46">
        <v>2</v>
      </c>
      <c r="L9" s="46">
        <v>42</v>
      </c>
      <c r="M9" s="46">
        <v>317</v>
      </c>
      <c r="N9" s="46">
        <v>9126</v>
      </c>
      <c r="O9" s="46">
        <v>17</v>
      </c>
      <c r="P9" s="99">
        <v>9109</v>
      </c>
      <c r="Q9" s="83" t="s">
        <v>135</v>
      </c>
    </row>
    <row r="10" spans="1:18" ht="36.75" customHeight="1">
      <c r="A10" s="83" t="s">
        <v>141</v>
      </c>
      <c r="B10" s="91">
        <v>2664</v>
      </c>
      <c r="C10" s="45">
        <v>27</v>
      </c>
      <c r="D10" s="45">
        <v>2375</v>
      </c>
      <c r="E10" s="45">
        <v>262</v>
      </c>
      <c r="F10" s="45">
        <v>11533</v>
      </c>
      <c r="G10" s="45">
        <v>80</v>
      </c>
      <c r="H10" s="45">
        <v>10122</v>
      </c>
      <c r="I10" s="92">
        <v>1331</v>
      </c>
      <c r="J10" s="98">
        <v>412</v>
      </c>
      <c r="K10" s="46">
        <v>8</v>
      </c>
      <c r="L10" s="46">
        <v>61</v>
      </c>
      <c r="M10" s="46">
        <v>343</v>
      </c>
      <c r="N10" s="46">
        <v>9344</v>
      </c>
      <c r="O10" s="46">
        <v>16</v>
      </c>
      <c r="P10" s="99">
        <v>9328</v>
      </c>
      <c r="Q10" s="83" t="s">
        <v>141</v>
      </c>
    </row>
    <row r="11" spans="1:18" ht="36.75" customHeight="1">
      <c r="A11" s="83" t="s">
        <v>144</v>
      </c>
      <c r="B11" s="91">
        <v>2708</v>
      </c>
      <c r="C11" s="45">
        <v>26</v>
      </c>
      <c r="D11" s="45">
        <v>2392</v>
      </c>
      <c r="E11" s="45">
        <v>290</v>
      </c>
      <c r="F11" s="45">
        <v>11603</v>
      </c>
      <c r="G11" s="45">
        <v>86</v>
      </c>
      <c r="H11" s="45">
        <v>10156</v>
      </c>
      <c r="I11" s="92">
        <v>1361</v>
      </c>
      <c r="J11" s="98">
        <v>416</v>
      </c>
      <c r="K11" s="46">
        <v>8</v>
      </c>
      <c r="L11" s="46">
        <v>73</v>
      </c>
      <c r="M11" s="46">
        <v>335</v>
      </c>
      <c r="N11" s="46">
        <v>10199</v>
      </c>
      <c r="O11" s="46">
        <v>16</v>
      </c>
      <c r="P11" s="99">
        <v>10183</v>
      </c>
      <c r="Q11" s="83" t="s">
        <v>144</v>
      </c>
    </row>
    <row r="12" spans="1:18" s="5" customFormat="1" ht="40.5" customHeight="1">
      <c r="A12" s="65" t="s">
        <v>145</v>
      </c>
      <c r="B12" s="93">
        <v>2792</v>
      </c>
      <c r="C12" s="59">
        <v>41</v>
      </c>
      <c r="D12" s="59">
        <v>2461</v>
      </c>
      <c r="E12" s="59">
        <v>290</v>
      </c>
      <c r="F12" s="59">
        <v>11803</v>
      </c>
      <c r="G12" s="59">
        <v>87</v>
      </c>
      <c r="H12" s="59">
        <v>10308</v>
      </c>
      <c r="I12" s="74">
        <v>1408</v>
      </c>
      <c r="J12" s="93">
        <v>473</v>
      </c>
      <c r="K12" s="59">
        <v>9</v>
      </c>
      <c r="L12" s="59">
        <v>116</v>
      </c>
      <c r="M12" s="59">
        <v>348</v>
      </c>
      <c r="N12" s="81">
        <v>10538</v>
      </c>
      <c r="O12" s="81">
        <v>21</v>
      </c>
      <c r="P12" s="100">
        <v>10517</v>
      </c>
      <c r="Q12" s="65" t="s">
        <v>145</v>
      </c>
    </row>
    <row r="13" spans="1:18" ht="31.5" customHeight="1">
      <c r="A13" s="64" t="s">
        <v>1</v>
      </c>
      <c r="B13" s="75">
        <v>2708</v>
      </c>
      <c r="C13" s="60">
        <v>26</v>
      </c>
      <c r="D13" s="60">
        <v>2391</v>
      </c>
      <c r="E13" s="60">
        <v>291</v>
      </c>
      <c r="F13" s="60">
        <v>11644</v>
      </c>
      <c r="G13" s="60">
        <v>86</v>
      </c>
      <c r="H13" s="60">
        <v>10197</v>
      </c>
      <c r="I13" s="76">
        <v>1361</v>
      </c>
      <c r="J13" s="75">
        <v>415</v>
      </c>
      <c r="K13" s="60">
        <v>8</v>
      </c>
      <c r="L13" s="60">
        <v>74</v>
      </c>
      <c r="M13" s="60">
        <v>333</v>
      </c>
      <c r="N13" s="82">
        <v>10213</v>
      </c>
      <c r="O13" s="82">
        <v>17</v>
      </c>
      <c r="P13" s="101">
        <v>10196</v>
      </c>
      <c r="Q13" s="64" t="s">
        <v>13</v>
      </c>
    </row>
    <row r="14" spans="1:18" ht="32.1" customHeight="1">
      <c r="A14" s="64" t="s">
        <v>2</v>
      </c>
      <c r="B14" s="75">
        <v>2730</v>
      </c>
      <c r="C14" s="60">
        <v>26</v>
      </c>
      <c r="D14" s="60">
        <v>2409</v>
      </c>
      <c r="E14" s="60">
        <v>295</v>
      </c>
      <c r="F14" s="60">
        <v>11670</v>
      </c>
      <c r="G14" s="60">
        <v>86</v>
      </c>
      <c r="H14" s="60">
        <v>10233</v>
      </c>
      <c r="I14" s="76">
        <v>1351</v>
      </c>
      <c r="J14" s="75">
        <v>415</v>
      </c>
      <c r="K14" s="60">
        <v>8</v>
      </c>
      <c r="L14" s="60">
        <v>73</v>
      </c>
      <c r="M14" s="60">
        <v>334</v>
      </c>
      <c r="N14" s="82">
        <v>10219</v>
      </c>
      <c r="O14" s="82">
        <v>17</v>
      </c>
      <c r="P14" s="101">
        <v>10202</v>
      </c>
      <c r="Q14" s="64" t="s">
        <v>14</v>
      </c>
    </row>
    <row r="15" spans="1:18" ht="32.1" customHeight="1">
      <c r="A15" s="64" t="s">
        <v>3</v>
      </c>
      <c r="B15" s="75">
        <v>2770</v>
      </c>
      <c r="C15" s="60">
        <v>26</v>
      </c>
      <c r="D15" s="60">
        <v>2452</v>
      </c>
      <c r="E15" s="60">
        <v>292</v>
      </c>
      <c r="F15" s="60">
        <v>11707</v>
      </c>
      <c r="G15" s="60">
        <v>86</v>
      </c>
      <c r="H15" s="60">
        <v>10267</v>
      </c>
      <c r="I15" s="76">
        <v>1354</v>
      </c>
      <c r="J15" s="75">
        <v>420</v>
      </c>
      <c r="K15" s="60">
        <v>8</v>
      </c>
      <c r="L15" s="60">
        <v>72</v>
      </c>
      <c r="M15" s="60">
        <v>340</v>
      </c>
      <c r="N15" s="82">
        <v>10254</v>
      </c>
      <c r="O15" s="82">
        <v>17</v>
      </c>
      <c r="P15" s="101">
        <v>10237</v>
      </c>
      <c r="Q15" s="64" t="s">
        <v>15</v>
      </c>
    </row>
    <row r="16" spans="1:18" ht="32.1" customHeight="1">
      <c r="A16" s="64" t="s">
        <v>4</v>
      </c>
      <c r="B16" s="75">
        <v>2771</v>
      </c>
      <c r="C16" s="60">
        <v>26</v>
      </c>
      <c r="D16" s="60">
        <v>2458</v>
      </c>
      <c r="E16" s="60">
        <v>287</v>
      </c>
      <c r="F16" s="60">
        <v>11608</v>
      </c>
      <c r="G16" s="60">
        <v>86</v>
      </c>
      <c r="H16" s="60">
        <v>10170</v>
      </c>
      <c r="I16" s="76">
        <v>1352</v>
      </c>
      <c r="J16" s="75">
        <v>429</v>
      </c>
      <c r="K16" s="60">
        <v>8</v>
      </c>
      <c r="L16" s="60">
        <v>77</v>
      </c>
      <c r="M16" s="60">
        <v>344</v>
      </c>
      <c r="N16" s="82">
        <v>10301</v>
      </c>
      <c r="O16" s="82">
        <v>17</v>
      </c>
      <c r="P16" s="101">
        <v>10284</v>
      </c>
      <c r="Q16" s="64" t="s">
        <v>16</v>
      </c>
    </row>
    <row r="17" spans="1:17" ht="32.1" customHeight="1">
      <c r="A17" s="64" t="s">
        <v>5</v>
      </c>
      <c r="B17" s="75">
        <v>2778</v>
      </c>
      <c r="C17" s="60">
        <v>26</v>
      </c>
      <c r="D17" s="60">
        <v>2467</v>
      </c>
      <c r="E17" s="60">
        <v>285</v>
      </c>
      <c r="F17" s="60">
        <v>11583</v>
      </c>
      <c r="G17" s="60">
        <v>86</v>
      </c>
      <c r="H17" s="60">
        <v>10143</v>
      </c>
      <c r="I17" s="76">
        <v>1354</v>
      </c>
      <c r="J17" s="75">
        <v>440</v>
      </c>
      <c r="K17" s="60">
        <v>8</v>
      </c>
      <c r="L17" s="60">
        <v>83</v>
      </c>
      <c r="M17" s="60">
        <v>349</v>
      </c>
      <c r="N17" s="82">
        <v>10303</v>
      </c>
      <c r="O17" s="82">
        <v>17</v>
      </c>
      <c r="P17" s="101">
        <v>10286</v>
      </c>
      <c r="Q17" s="64" t="s">
        <v>17</v>
      </c>
    </row>
    <row r="18" spans="1:17" ht="32.1" customHeight="1">
      <c r="A18" s="64" t="s">
        <v>6</v>
      </c>
      <c r="B18" s="75">
        <v>2771</v>
      </c>
      <c r="C18" s="60">
        <v>26</v>
      </c>
      <c r="D18" s="60">
        <v>2461</v>
      </c>
      <c r="E18" s="60">
        <v>284</v>
      </c>
      <c r="F18" s="60">
        <v>11618</v>
      </c>
      <c r="G18" s="60">
        <v>85</v>
      </c>
      <c r="H18" s="60">
        <v>10146</v>
      </c>
      <c r="I18" s="76">
        <v>1387</v>
      </c>
      <c r="J18" s="75">
        <v>447</v>
      </c>
      <c r="K18" s="60">
        <v>8</v>
      </c>
      <c r="L18" s="60">
        <v>88</v>
      </c>
      <c r="M18" s="60">
        <v>351</v>
      </c>
      <c r="N18" s="82">
        <v>10346</v>
      </c>
      <c r="O18" s="82">
        <v>16</v>
      </c>
      <c r="P18" s="101">
        <v>10330</v>
      </c>
      <c r="Q18" s="64" t="s">
        <v>18</v>
      </c>
    </row>
    <row r="19" spans="1:17" ht="32.1" customHeight="1">
      <c r="A19" s="64" t="s">
        <v>7</v>
      </c>
      <c r="B19" s="75">
        <v>2783</v>
      </c>
      <c r="C19" s="60">
        <v>26</v>
      </c>
      <c r="D19" s="60">
        <v>2470</v>
      </c>
      <c r="E19" s="60">
        <v>287</v>
      </c>
      <c r="F19" s="60">
        <v>11729</v>
      </c>
      <c r="G19" s="60">
        <v>85</v>
      </c>
      <c r="H19" s="60">
        <v>10260</v>
      </c>
      <c r="I19" s="76">
        <v>1384</v>
      </c>
      <c r="J19" s="75">
        <v>453</v>
      </c>
      <c r="K19" s="60">
        <v>8</v>
      </c>
      <c r="L19" s="60">
        <v>95</v>
      </c>
      <c r="M19" s="60">
        <v>350</v>
      </c>
      <c r="N19" s="82">
        <v>10369</v>
      </c>
      <c r="O19" s="82">
        <v>16</v>
      </c>
      <c r="P19" s="101">
        <v>10353</v>
      </c>
      <c r="Q19" s="64" t="s">
        <v>19</v>
      </c>
    </row>
    <row r="20" spans="1:17" ht="32.1" customHeight="1">
      <c r="A20" s="64" t="s">
        <v>8</v>
      </c>
      <c r="B20" s="75">
        <v>2759</v>
      </c>
      <c r="C20" s="60">
        <v>26</v>
      </c>
      <c r="D20" s="60">
        <v>2442</v>
      </c>
      <c r="E20" s="60">
        <v>291</v>
      </c>
      <c r="F20" s="60">
        <v>11688</v>
      </c>
      <c r="G20" s="60">
        <v>85</v>
      </c>
      <c r="H20" s="60">
        <v>10214</v>
      </c>
      <c r="I20" s="76">
        <v>1389</v>
      </c>
      <c r="J20" s="75">
        <v>459</v>
      </c>
      <c r="K20" s="60">
        <v>9</v>
      </c>
      <c r="L20" s="60">
        <v>102</v>
      </c>
      <c r="M20" s="60">
        <v>348</v>
      </c>
      <c r="N20" s="82">
        <v>10380</v>
      </c>
      <c r="O20" s="82">
        <v>16</v>
      </c>
      <c r="P20" s="101">
        <v>10364</v>
      </c>
      <c r="Q20" s="64" t="s">
        <v>20</v>
      </c>
    </row>
    <row r="21" spans="1:17" ht="32.1" customHeight="1">
      <c r="A21" s="64" t="s">
        <v>9</v>
      </c>
      <c r="B21" s="75">
        <v>2757</v>
      </c>
      <c r="C21" s="60">
        <v>26</v>
      </c>
      <c r="D21" s="60">
        <v>2440</v>
      </c>
      <c r="E21" s="60">
        <v>291</v>
      </c>
      <c r="F21" s="60">
        <v>11671</v>
      </c>
      <c r="G21" s="60">
        <v>85</v>
      </c>
      <c r="H21" s="60">
        <v>10200</v>
      </c>
      <c r="I21" s="76">
        <v>1386</v>
      </c>
      <c r="J21" s="75">
        <v>467</v>
      </c>
      <c r="K21" s="60">
        <v>9</v>
      </c>
      <c r="L21" s="60">
        <v>106</v>
      </c>
      <c r="M21" s="60">
        <v>352</v>
      </c>
      <c r="N21" s="82">
        <v>10450</v>
      </c>
      <c r="O21" s="82">
        <v>16</v>
      </c>
      <c r="P21" s="101">
        <v>10434</v>
      </c>
      <c r="Q21" s="64" t="s">
        <v>21</v>
      </c>
    </row>
    <row r="22" spans="1:17" ht="32.1" customHeight="1">
      <c r="A22" s="64" t="s">
        <v>10</v>
      </c>
      <c r="B22" s="75">
        <v>2768</v>
      </c>
      <c r="C22" s="60">
        <v>26</v>
      </c>
      <c r="D22" s="60">
        <v>2448</v>
      </c>
      <c r="E22" s="60">
        <v>294</v>
      </c>
      <c r="F22" s="60">
        <v>11678</v>
      </c>
      <c r="G22" s="60">
        <v>85</v>
      </c>
      <c r="H22" s="60">
        <v>10193</v>
      </c>
      <c r="I22" s="76">
        <v>1400</v>
      </c>
      <c r="J22" s="75">
        <v>469</v>
      </c>
      <c r="K22" s="60">
        <v>9</v>
      </c>
      <c r="L22" s="60">
        <v>108</v>
      </c>
      <c r="M22" s="60">
        <v>352</v>
      </c>
      <c r="N22" s="82">
        <v>10484</v>
      </c>
      <c r="O22" s="82">
        <v>16</v>
      </c>
      <c r="P22" s="101">
        <v>10468</v>
      </c>
      <c r="Q22" s="64" t="s">
        <v>22</v>
      </c>
    </row>
    <row r="23" spans="1:17" ht="32.1" customHeight="1">
      <c r="A23" s="64" t="s">
        <v>11</v>
      </c>
      <c r="B23" s="75">
        <v>2795</v>
      </c>
      <c r="C23" s="60">
        <v>41</v>
      </c>
      <c r="D23" s="60">
        <v>2461</v>
      </c>
      <c r="E23" s="60">
        <v>293</v>
      </c>
      <c r="F23" s="60">
        <v>11794</v>
      </c>
      <c r="G23" s="60">
        <v>87</v>
      </c>
      <c r="H23" s="60">
        <v>10310</v>
      </c>
      <c r="I23" s="76">
        <v>1397</v>
      </c>
      <c r="J23" s="75">
        <v>471</v>
      </c>
      <c r="K23" s="60">
        <v>9</v>
      </c>
      <c r="L23" s="60">
        <v>111</v>
      </c>
      <c r="M23" s="60">
        <v>351</v>
      </c>
      <c r="N23" s="82">
        <v>10510</v>
      </c>
      <c r="O23" s="82">
        <v>21</v>
      </c>
      <c r="P23" s="101">
        <v>10489</v>
      </c>
      <c r="Q23" s="64" t="s">
        <v>23</v>
      </c>
    </row>
    <row r="24" spans="1:17" s="15" customFormat="1" ht="31.5" customHeight="1">
      <c r="A24" s="84" t="s">
        <v>12</v>
      </c>
      <c r="B24" s="94">
        <v>2792</v>
      </c>
      <c r="C24" s="79">
        <v>41</v>
      </c>
      <c r="D24" s="79">
        <v>2461</v>
      </c>
      <c r="E24" s="79">
        <v>290</v>
      </c>
      <c r="F24" s="79">
        <v>11803</v>
      </c>
      <c r="G24" s="79">
        <v>87</v>
      </c>
      <c r="H24" s="79">
        <v>10308</v>
      </c>
      <c r="I24" s="80">
        <v>1408</v>
      </c>
      <c r="J24" s="94">
        <v>473</v>
      </c>
      <c r="K24" s="79">
        <v>9</v>
      </c>
      <c r="L24" s="79">
        <v>116</v>
      </c>
      <c r="M24" s="79">
        <v>348</v>
      </c>
      <c r="N24" s="102">
        <v>10538</v>
      </c>
      <c r="O24" s="102">
        <v>21</v>
      </c>
      <c r="P24" s="103">
        <v>10517</v>
      </c>
      <c r="Q24" s="84" t="s">
        <v>24</v>
      </c>
    </row>
    <row r="25" spans="1:17" s="37" customFormat="1" ht="15" customHeight="1">
      <c r="A25" s="38" t="s">
        <v>146</v>
      </c>
      <c r="O25" s="104"/>
      <c r="P25" s="104"/>
      <c r="Q25" s="105" t="s">
        <v>215</v>
      </c>
    </row>
    <row r="26" spans="1:17" s="37" customFormat="1" ht="15" customHeight="1">
      <c r="A26" s="38" t="s">
        <v>147</v>
      </c>
      <c r="O26" s="104"/>
      <c r="P26" s="104"/>
      <c r="Q26" s="105"/>
    </row>
    <row r="27" spans="1:17" ht="30" customHeight="1">
      <c r="O27" s="106"/>
    </row>
  </sheetData>
  <mergeCells count="14">
    <mergeCell ref="J2:Q2"/>
    <mergeCell ref="J3:Q3"/>
    <mergeCell ref="A2:I2"/>
    <mergeCell ref="A3:I3"/>
    <mergeCell ref="A5:A7"/>
    <mergeCell ref="B5:E5"/>
    <mergeCell ref="F5:I5"/>
    <mergeCell ref="N5:P5"/>
    <mergeCell ref="Q5:Q7"/>
    <mergeCell ref="B6:B7"/>
    <mergeCell ref="F6:F7"/>
    <mergeCell ref="J6:J7"/>
    <mergeCell ref="N6:N7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5"/>
  <sheetViews>
    <sheetView view="pageBreakPreview" zoomScaleNormal="100" zoomScaleSheetLayoutView="100" workbookViewId="0">
      <selection activeCell="N13" sqref="N13:P13"/>
    </sheetView>
  </sheetViews>
  <sheetFormatPr defaultRowHeight="13.5"/>
  <cols>
    <col min="1" max="1" width="9.77734375" customWidth="1"/>
  </cols>
  <sheetData>
    <row r="1" spans="1:20">
      <c r="A1" s="40" t="s">
        <v>216</v>
      </c>
      <c r="B1" s="40"/>
      <c r="E1" s="40"/>
      <c r="F1" s="40"/>
      <c r="G1" s="40"/>
      <c r="H1" s="40"/>
      <c r="I1" s="40"/>
      <c r="J1" s="41" t="s">
        <v>217</v>
      </c>
      <c r="K1" s="40" t="s">
        <v>218</v>
      </c>
      <c r="L1" s="40"/>
      <c r="M1" s="56"/>
      <c r="O1" s="40"/>
      <c r="P1" s="40"/>
      <c r="Q1" s="40"/>
      <c r="R1" s="40"/>
      <c r="S1" s="40"/>
      <c r="T1" s="41" t="s">
        <v>219</v>
      </c>
    </row>
    <row r="2" spans="1:20" ht="30">
      <c r="A2" s="182" t="s">
        <v>181</v>
      </c>
      <c r="B2" s="182"/>
      <c r="C2" s="182"/>
      <c r="D2" s="182"/>
      <c r="E2" s="182"/>
      <c r="F2" s="182"/>
      <c r="G2" s="182"/>
      <c r="H2" s="182"/>
      <c r="I2" s="182"/>
      <c r="J2" s="182"/>
      <c r="K2" s="182" t="s">
        <v>182</v>
      </c>
      <c r="L2" s="182"/>
      <c r="M2" s="182"/>
      <c r="N2" s="182"/>
      <c r="O2" s="182"/>
      <c r="P2" s="182"/>
      <c r="Q2" s="182"/>
      <c r="R2" s="182"/>
      <c r="S2" s="182"/>
      <c r="T2" s="182"/>
    </row>
    <row r="3" spans="1:20" ht="22.5">
      <c r="A3" s="183" t="s">
        <v>163</v>
      </c>
      <c r="B3" s="183"/>
      <c r="C3" s="183"/>
      <c r="D3" s="183"/>
      <c r="E3" s="183"/>
      <c r="F3" s="183"/>
      <c r="G3" s="183"/>
      <c r="H3" s="183"/>
      <c r="I3" s="183"/>
      <c r="J3" s="183"/>
      <c r="K3" s="183" t="s">
        <v>183</v>
      </c>
      <c r="L3" s="183"/>
      <c r="M3" s="183"/>
      <c r="N3" s="183"/>
      <c r="O3" s="183"/>
      <c r="P3" s="183"/>
      <c r="Q3" s="183"/>
      <c r="R3" s="183"/>
      <c r="S3" s="183"/>
      <c r="T3" s="183"/>
    </row>
    <row r="4" spans="1:20">
      <c r="A4" s="16" t="s">
        <v>179</v>
      </c>
      <c r="B4" s="17"/>
      <c r="C4" s="17"/>
      <c r="D4" s="17"/>
      <c r="E4" s="17"/>
      <c r="F4" s="218" t="s">
        <v>164</v>
      </c>
      <c r="G4" s="218"/>
      <c r="H4" s="218"/>
      <c r="I4" s="218"/>
      <c r="J4" s="218"/>
      <c r="K4" s="16" t="s">
        <v>179</v>
      </c>
      <c r="L4" s="17"/>
      <c r="P4" s="218" t="s">
        <v>164</v>
      </c>
      <c r="Q4" s="218"/>
      <c r="R4" s="218"/>
      <c r="S4" s="218"/>
      <c r="T4" s="218"/>
    </row>
    <row r="5" spans="1:20" ht="36" customHeight="1">
      <c r="A5" s="220" t="s">
        <v>166</v>
      </c>
      <c r="B5" s="223" t="s">
        <v>155</v>
      </c>
      <c r="C5" s="224"/>
      <c r="D5" s="224"/>
      <c r="E5" s="224"/>
      <c r="F5" s="224"/>
      <c r="G5" s="224"/>
      <c r="H5" s="224"/>
      <c r="I5" s="224"/>
      <c r="J5" s="225"/>
      <c r="K5" s="223" t="s">
        <v>156</v>
      </c>
      <c r="L5" s="224"/>
      <c r="M5" s="224"/>
      <c r="N5" s="224"/>
      <c r="O5" s="224"/>
      <c r="P5" s="224"/>
      <c r="Q5" s="224"/>
      <c r="R5" s="224"/>
      <c r="S5" s="225"/>
      <c r="T5" s="216" t="s">
        <v>165</v>
      </c>
    </row>
    <row r="6" spans="1:20">
      <c r="A6" s="221"/>
      <c r="B6" s="210" t="s">
        <v>157</v>
      </c>
      <c r="C6" s="211"/>
      <c r="D6" s="212"/>
      <c r="E6" s="210" t="s">
        <v>158</v>
      </c>
      <c r="F6" s="211"/>
      <c r="G6" s="212"/>
      <c r="H6" s="210" t="s">
        <v>159</v>
      </c>
      <c r="I6" s="211"/>
      <c r="J6" s="212"/>
      <c r="K6" s="210" t="s">
        <v>160</v>
      </c>
      <c r="L6" s="211"/>
      <c r="M6" s="212"/>
      <c r="N6" s="210" t="s">
        <v>161</v>
      </c>
      <c r="O6" s="211"/>
      <c r="P6" s="212"/>
      <c r="Q6" s="210" t="s">
        <v>162</v>
      </c>
      <c r="R6" s="211"/>
      <c r="S6" s="212"/>
      <c r="T6" s="217"/>
    </row>
    <row r="7" spans="1:20" ht="27.75" customHeight="1">
      <c r="A7" s="222"/>
      <c r="B7" s="213"/>
      <c r="C7" s="214"/>
      <c r="D7" s="215"/>
      <c r="E7" s="213"/>
      <c r="F7" s="214"/>
      <c r="G7" s="215"/>
      <c r="H7" s="213"/>
      <c r="I7" s="214"/>
      <c r="J7" s="215"/>
      <c r="K7" s="213"/>
      <c r="L7" s="214"/>
      <c r="M7" s="215"/>
      <c r="N7" s="213"/>
      <c r="O7" s="214"/>
      <c r="P7" s="215"/>
      <c r="Q7" s="213"/>
      <c r="R7" s="214"/>
      <c r="S7" s="215"/>
      <c r="T7" s="217"/>
    </row>
    <row r="8" spans="1:20" ht="39.950000000000003" customHeight="1">
      <c r="A8" s="108" t="s">
        <v>167</v>
      </c>
      <c r="B8" s="207">
        <v>351398</v>
      </c>
      <c r="C8" s="206"/>
      <c r="D8" s="206"/>
      <c r="E8" s="206">
        <v>338260</v>
      </c>
      <c r="F8" s="206"/>
      <c r="G8" s="206"/>
      <c r="H8" s="206">
        <v>1780398</v>
      </c>
      <c r="I8" s="206"/>
      <c r="J8" s="219"/>
      <c r="K8" s="208" t="s">
        <v>174</v>
      </c>
      <c r="L8" s="209"/>
      <c r="M8" s="209"/>
      <c r="N8" s="209" t="s">
        <v>174</v>
      </c>
      <c r="O8" s="209"/>
      <c r="P8" s="209"/>
      <c r="Q8" s="209" t="s">
        <v>174</v>
      </c>
      <c r="R8" s="209"/>
      <c r="S8" s="226"/>
      <c r="T8" s="112" t="s">
        <v>171</v>
      </c>
    </row>
    <row r="9" spans="1:20" ht="39.950000000000003" customHeight="1">
      <c r="A9" s="109" t="s">
        <v>168</v>
      </c>
      <c r="B9" s="205">
        <v>355539</v>
      </c>
      <c r="C9" s="202"/>
      <c r="D9" s="202"/>
      <c r="E9" s="202">
        <v>343306</v>
      </c>
      <c r="F9" s="202"/>
      <c r="G9" s="202"/>
      <c r="H9" s="202">
        <v>1718319</v>
      </c>
      <c r="I9" s="202"/>
      <c r="J9" s="203"/>
      <c r="K9" s="204" t="s">
        <v>174</v>
      </c>
      <c r="L9" s="200"/>
      <c r="M9" s="200"/>
      <c r="N9" s="200" t="s">
        <v>174</v>
      </c>
      <c r="O9" s="200"/>
      <c r="P9" s="200"/>
      <c r="Q9" s="200" t="s">
        <v>174</v>
      </c>
      <c r="R9" s="200"/>
      <c r="S9" s="201"/>
      <c r="T9" s="113" t="s">
        <v>172</v>
      </c>
    </row>
    <row r="10" spans="1:20" ht="39.950000000000003" customHeight="1">
      <c r="A10" s="109" t="s">
        <v>169</v>
      </c>
      <c r="B10" s="205">
        <v>339446</v>
      </c>
      <c r="C10" s="202"/>
      <c r="D10" s="202"/>
      <c r="E10" s="202">
        <v>325976</v>
      </c>
      <c r="F10" s="202"/>
      <c r="G10" s="202"/>
      <c r="H10" s="202">
        <v>1727049.665</v>
      </c>
      <c r="I10" s="202"/>
      <c r="J10" s="203"/>
      <c r="K10" s="204" t="s">
        <v>174</v>
      </c>
      <c r="L10" s="200"/>
      <c r="M10" s="200"/>
      <c r="N10" s="200" t="s">
        <v>174</v>
      </c>
      <c r="O10" s="200"/>
      <c r="P10" s="200"/>
      <c r="Q10" s="200" t="s">
        <v>174</v>
      </c>
      <c r="R10" s="200"/>
      <c r="S10" s="201"/>
      <c r="T10" s="113" t="s">
        <v>173</v>
      </c>
    </row>
    <row r="11" spans="1:20" ht="39.950000000000003" customHeight="1">
      <c r="A11" s="109" t="s">
        <v>170</v>
      </c>
      <c r="B11" s="205">
        <v>333144</v>
      </c>
      <c r="C11" s="202"/>
      <c r="D11" s="202"/>
      <c r="E11" s="202">
        <v>324101</v>
      </c>
      <c r="F11" s="202"/>
      <c r="G11" s="202"/>
      <c r="H11" s="202">
        <v>1664491.4140000001</v>
      </c>
      <c r="I11" s="202"/>
      <c r="J11" s="203"/>
      <c r="K11" s="204" t="s">
        <v>174</v>
      </c>
      <c r="L11" s="200"/>
      <c r="M11" s="200"/>
      <c r="N11" s="200" t="s">
        <v>174</v>
      </c>
      <c r="O11" s="200"/>
      <c r="P11" s="200"/>
      <c r="Q11" s="200" t="s">
        <v>174</v>
      </c>
      <c r="R11" s="200"/>
      <c r="S11" s="201"/>
      <c r="T11" s="113" t="s">
        <v>170</v>
      </c>
    </row>
    <row r="12" spans="1:20" ht="39.950000000000003" customHeight="1">
      <c r="A12" s="110" t="s">
        <v>145</v>
      </c>
      <c r="B12" s="198">
        <v>224434</v>
      </c>
      <c r="C12" s="192"/>
      <c r="D12" s="192"/>
      <c r="E12" s="192">
        <v>222928</v>
      </c>
      <c r="F12" s="192"/>
      <c r="G12" s="192"/>
      <c r="H12" s="192">
        <v>970663</v>
      </c>
      <c r="I12" s="192"/>
      <c r="J12" s="193"/>
      <c r="K12" s="196" t="s">
        <v>174</v>
      </c>
      <c r="L12" s="188"/>
      <c r="M12" s="188"/>
      <c r="N12" s="188" t="s">
        <v>174</v>
      </c>
      <c r="O12" s="188"/>
      <c r="P12" s="188"/>
      <c r="Q12" s="188" t="s">
        <v>174</v>
      </c>
      <c r="R12" s="188"/>
      <c r="S12" s="190"/>
      <c r="T12" s="110" t="s">
        <v>145</v>
      </c>
    </row>
    <row r="13" spans="1:20" ht="39.950000000000003" customHeight="1">
      <c r="A13" s="110" t="s">
        <v>175</v>
      </c>
      <c r="B13" s="196" t="s">
        <v>174</v>
      </c>
      <c r="C13" s="188"/>
      <c r="D13" s="188"/>
      <c r="E13" s="188" t="s">
        <v>174</v>
      </c>
      <c r="F13" s="188"/>
      <c r="G13" s="188"/>
      <c r="H13" s="188" t="s">
        <v>174</v>
      </c>
      <c r="I13" s="188"/>
      <c r="J13" s="190"/>
      <c r="K13" s="196" t="s">
        <v>174</v>
      </c>
      <c r="L13" s="188"/>
      <c r="M13" s="188"/>
      <c r="N13" s="188" t="s">
        <v>174</v>
      </c>
      <c r="O13" s="188"/>
      <c r="P13" s="188"/>
      <c r="Q13" s="188" t="s">
        <v>174</v>
      </c>
      <c r="R13" s="188"/>
      <c r="S13" s="190"/>
      <c r="T13" s="114" t="s">
        <v>177</v>
      </c>
    </row>
    <row r="14" spans="1:20" ht="39.950000000000003" customHeight="1">
      <c r="A14" s="111" t="s">
        <v>176</v>
      </c>
      <c r="B14" s="199">
        <v>224434</v>
      </c>
      <c r="C14" s="194"/>
      <c r="D14" s="194"/>
      <c r="E14" s="194">
        <v>222928</v>
      </c>
      <c r="F14" s="194"/>
      <c r="G14" s="194"/>
      <c r="H14" s="194">
        <v>970663</v>
      </c>
      <c r="I14" s="194"/>
      <c r="J14" s="195"/>
      <c r="K14" s="197" t="s">
        <v>174</v>
      </c>
      <c r="L14" s="189"/>
      <c r="M14" s="189"/>
      <c r="N14" s="189" t="s">
        <v>174</v>
      </c>
      <c r="O14" s="189"/>
      <c r="P14" s="189"/>
      <c r="Q14" s="189" t="s">
        <v>174</v>
      </c>
      <c r="R14" s="189"/>
      <c r="S14" s="191"/>
      <c r="T14" s="115" t="s">
        <v>178</v>
      </c>
    </row>
    <row r="15" spans="1:20">
      <c r="A15" s="107" t="s">
        <v>180</v>
      </c>
      <c r="B15" s="107"/>
      <c r="Q15" s="187" t="s">
        <v>220</v>
      </c>
      <c r="R15" s="187"/>
      <c r="S15" s="187"/>
      <c r="T15" s="187"/>
    </row>
  </sheetData>
  <mergeCells count="59">
    <mergeCell ref="T5:T7"/>
    <mergeCell ref="K2:T2"/>
    <mergeCell ref="K3:T3"/>
    <mergeCell ref="P4:T4"/>
    <mergeCell ref="H8:J8"/>
    <mergeCell ref="N8:P8"/>
    <mergeCell ref="A2:J2"/>
    <mergeCell ref="A3:J3"/>
    <mergeCell ref="F4:J4"/>
    <mergeCell ref="A5:A7"/>
    <mergeCell ref="B5:J5"/>
    <mergeCell ref="K5:S5"/>
    <mergeCell ref="B6:D7"/>
    <mergeCell ref="Q6:S7"/>
    <mergeCell ref="N6:P7"/>
    <mergeCell ref="Q8:S8"/>
    <mergeCell ref="K8:M8"/>
    <mergeCell ref="K6:M7"/>
    <mergeCell ref="H6:J7"/>
    <mergeCell ref="E6:G7"/>
    <mergeCell ref="B9:D9"/>
    <mergeCell ref="B10:D10"/>
    <mergeCell ref="B11:D11"/>
    <mergeCell ref="E8:G8"/>
    <mergeCell ref="E9:G9"/>
    <mergeCell ref="E10:G10"/>
    <mergeCell ref="E11:G11"/>
    <mergeCell ref="B8:D8"/>
    <mergeCell ref="H9:J9"/>
    <mergeCell ref="H10:J10"/>
    <mergeCell ref="H11:J11"/>
    <mergeCell ref="K9:M9"/>
    <mergeCell ref="K10:M10"/>
    <mergeCell ref="K11:M11"/>
    <mergeCell ref="N9:P9"/>
    <mergeCell ref="N10:P10"/>
    <mergeCell ref="N11:P11"/>
    <mergeCell ref="Q9:S9"/>
    <mergeCell ref="Q10:S10"/>
    <mergeCell ref="Q11:S11"/>
    <mergeCell ref="B12:D12"/>
    <mergeCell ref="B13:D13"/>
    <mergeCell ref="B14:D14"/>
    <mergeCell ref="E12:G12"/>
    <mergeCell ref="E13:G13"/>
    <mergeCell ref="E14:G14"/>
    <mergeCell ref="H12:J12"/>
    <mergeCell ref="H13:J13"/>
    <mergeCell ref="H14:J14"/>
    <mergeCell ref="K12:M12"/>
    <mergeCell ref="K13:M13"/>
    <mergeCell ref="K14:M14"/>
    <mergeCell ref="Q15:T15"/>
    <mergeCell ref="N12:P12"/>
    <mergeCell ref="N13:P13"/>
    <mergeCell ref="N14:P14"/>
    <mergeCell ref="Q12:S12"/>
    <mergeCell ref="Q13:S13"/>
    <mergeCell ref="Q14:S14"/>
  </mergeCells>
  <phoneticPr fontId="2" type="noConversion"/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22"/>
  <sheetViews>
    <sheetView view="pageBreakPreview" topLeftCell="A10" zoomScaleNormal="55" zoomScaleSheetLayoutView="100" workbookViewId="0">
      <selection activeCell="A17" sqref="A17"/>
    </sheetView>
  </sheetViews>
  <sheetFormatPr defaultRowHeight="30" customHeight="1"/>
  <cols>
    <col min="1" max="1" width="10.77734375" style="6" customWidth="1"/>
    <col min="2" max="2" width="19.6640625" style="6" customWidth="1"/>
    <col min="3" max="5" width="19.21875" style="6" customWidth="1"/>
    <col min="6" max="6" width="20" style="6" customWidth="1"/>
    <col min="7" max="7" width="19.88671875" style="6" customWidth="1"/>
    <col min="8" max="8" width="18.6640625" style="6" customWidth="1"/>
    <col min="9" max="9" width="18.88671875" style="6" customWidth="1"/>
    <col min="10" max="11" width="10.77734375" style="6" customWidth="1"/>
    <col min="12" max="12" width="17.44140625" style="6" customWidth="1"/>
    <col min="13" max="13" width="16.77734375" style="6" customWidth="1"/>
    <col min="14" max="14" width="15.21875" style="6" customWidth="1"/>
    <col min="15" max="15" width="13.44140625" style="6" customWidth="1"/>
    <col min="16" max="16" width="14.5546875" style="6" customWidth="1"/>
    <col min="17" max="17" width="26.21875" style="6" customWidth="1"/>
    <col min="18" max="18" width="17.6640625" style="6" customWidth="1"/>
    <col min="19" max="19" width="17.21875" style="6" customWidth="1"/>
    <col min="20" max="20" width="16.33203125" style="6" customWidth="1"/>
    <col min="21" max="21" width="13.6640625" style="6" customWidth="1"/>
    <col min="22" max="22" width="10.77734375" style="6" customWidth="1"/>
    <col min="23" max="24" width="9.109375" style="6" customWidth="1"/>
    <col min="25" max="25" width="8.33203125" style="6" customWidth="1"/>
    <col min="26" max="26" width="15" style="6" customWidth="1"/>
    <col min="27" max="27" width="15.109375" style="6" customWidth="1"/>
    <col min="28" max="28" width="20.77734375" style="6" customWidth="1"/>
    <col min="29" max="29" width="11.44140625" style="6" customWidth="1"/>
    <col min="30" max="30" width="8" style="6" customWidth="1"/>
    <col min="31" max="31" width="9.33203125" style="6" customWidth="1"/>
    <col min="32" max="32" width="10.6640625" style="6" customWidth="1"/>
    <col min="33" max="33" width="9.88671875" style="6" customWidth="1"/>
    <col min="34" max="34" width="9.109375" style="6" customWidth="1"/>
    <col min="35" max="36" width="11.33203125" style="6" customWidth="1"/>
    <col min="37" max="38" width="10.77734375" style="6" customWidth="1"/>
    <col min="39" max="258" width="8.88671875" style="6"/>
    <col min="259" max="259" width="10.77734375" style="6" customWidth="1"/>
    <col min="260" max="267" width="15.77734375" style="6" customWidth="1"/>
    <col min="268" max="269" width="10.77734375" style="6" customWidth="1"/>
    <col min="270" max="274" width="13.77734375" style="6" customWidth="1"/>
    <col min="275" max="278" width="15.77734375" style="6" customWidth="1"/>
    <col min="279" max="280" width="10.77734375" style="6" customWidth="1"/>
    <col min="281" max="285" width="13.77734375" style="6" customWidth="1"/>
    <col min="286" max="291" width="11.77734375" style="6" customWidth="1"/>
    <col min="292" max="292" width="19.77734375" style="6" bestFit="1" customWidth="1"/>
    <col min="293" max="294" width="10.77734375" style="6" customWidth="1"/>
    <col min="295" max="514" width="8.88671875" style="6"/>
    <col min="515" max="515" width="10.77734375" style="6" customWidth="1"/>
    <col min="516" max="523" width="15.77734375" style="6" customWidth="1"/>
    <col min="524" max="525" width="10.77734375" style="6" customWidth="1"/>
    <col min="526" max="530" width="13.77734375" style="6" customWidth="1"/>
    <col min="531" max="534" width="15.77734375" style="6" customWidth="1"/>
    <col min="535" max="536" width="10.77734375" style="6" customWidth="1"/>
    <col min="537" max="541" width="13.77734375" style="6" customWidth="1"/>
    <col min="542" max="547" width="11.77734375" style="6" customWidth="1"/>
    <col min="548" max="548" width="19.77734375" style="6" bestFit="1" customWidth="1"/>
    <col min="549" max="550" width="10.77734375" style="6" customWidth="1"/>
    <col min="551" max="770" width="8.88671875" style="6"/>
    <col min="771" max="771" width="10.77734375" style="6" customWidth="1"/>
    <col min="772" max="779" width="15.77734375" style="6" customWidth="1"/>
    <col min="780" max="781" width="10.77734375" style="6" customWidth="1"/>
    <col min="782" max="786" width="13.77734375" style="6" customWidth="1"/>
    <col min="787" max="790" width="15.77734375" style="6" customWidth="1"/>
    <col min="791" max="792" width="10.77734375" style="6" customWidth="1"/>
    <col min="793" max="797" width="13.77734375" style="6" customWidth="1"/>
    <col min="798" max="803" width="11.77734375" style="6" customWidth="1"/>
    <col min="804" max="804" width="19.77734375" style="6" bestFit="1" customWidth="1"/>
    <col min="805" max="806" width="10.77734375" style="6" customWidth="1"/>
    <col min="807" max="1026" width="8.88671875" style="6"/>
    <col min="1027" max="1027" width="10.77734375" style="6" customWidth="1"/>
    <col min="1028" max="1035" width="15.77734375" style="6" customWidth="1"/>
    <col min="1036" max="1037" width="10.77734375" style="6" customWidth="1"/>
    <col min="1038" max="1042" width="13.77734375" style="6" customWidth="1"/>
    <col min="1043" max="1046" width="15.77734375" style="6" customWidth="1"/>
    <col min="1047" max="1048" width="10.77734375" style="6" customWidth="1"/>
    <col min="1049" max="1053" width="13.77734375" style="6" customWidth="1"/>
    <col min="1054" max="1059" width="11.77734375" style="6" customWidth="1"/>
    <col min="1060" max="1060" width="19.77734375" style="6" bestFit="1" customWidth="1"/>
    <col min="1061" max="1062" width="10.77734375" style="6" customWidth="1"/>
    <col min="1063" max="1282" width="8.88671875" style="6"/>
    <col min="1283" max="1283" width="10.77734375" style="6" customWidth="1"/>
    <col min="1284" max="1291" width="15.77734375" style="6" customWidth="1"/>
    <col min="1292" max="1293" width="10.77734375" style="6" customWidth="1"/>
    <col min="1294" max="1298" width="13.77734375" style="6" customWidth="1"/>
    <col min="1299" max="1302" width="15.77734375" style="6" customWidth="1"/>
    <col min="1303" max="1304" width="10.77734375" style="6" customWidth="1"/>
    <col min="1305" max="1309" width="13.77734375" style="6" customWidth="1"/>
    <col min="1310" max="1315" width="11.77734375" style="6" customWidth="1"/>
    <col min="1316" max="1316" width="19.77734375" style="6" bestFit="1" customWidth="1"/>
    <col min="1317" max="1318" width="10.77734375" style="6" customWidth="1"/>
    <col min="1319" max="1538" width="8.88671875" style="6"/>
    <col min="1539" max="1539" width="10.77734375" style="6" customWidth="1"/>
    <col min="1540" max="1547" width="15.77734375" style="6" customWidth="1"/>
    <col min="1548" max="1549" width="10.77734375" style="6" customWidth="1"/>
    <col min="1550" max="1554" width="13.77734375" style="6" customWidth="1"/>
    <col min="1555" max="1558" width="15.77734375" style="6" customWidth="1"/>
    <col min="1559" max="1560" width="10.77734375" style="6" customWidth="1"/>
    <col min="1561" max="1565" width="13.77734375" style="6" customWidth="1"/>
    <col min="1566" max="1571" width="11.77734375" style="6" customWidth="1"/>
    <col min="1572" max="1572" width="19.77734375" style="6" bestFit="1" customWidth="1"/>
    <col min="1573" max="1574" width="10.77734375" style="6" customWidth="1"/>
    <col min="1575" max="1794" width="8.88671875" style="6"/>
    <col min="1795" max="1795" width="10.77734375" style="6" customWidth="1"/>
    <col min="1796" max="1803" width="15.77734375" style="6" customWidth="1"/>
    <col min="1804" max="1805" width="10.77734375" style="6" customWidth="1"/>
    <col min="1806" max="1810" width="13.77734375" style="6" customWidth="1"/>
    <col min="1811" max="1814" width="15.77734375" style="6" customWidth="1"/>
    <col min="1815" max="1816" width="10.77734375" style="6" customWidth="1"/>
    <col min="1817" max="1821" width="13.77734375" style="6" customWidth="1"/>
    <col min="1822" max="1827" width="11.77734375" style="6" customWidth="1"/>
    <col min="1828" max="1828" width="19.77734375" style="6" bestFit="1" customWidth="1"/>
    <col min="1829" max="1830" width="10.77734375" style="6" customWidth="1"/>
    <col min="1831" max="2050" width="8.88671875" style="6"/>
    <col min="2051" max="2051" width="10.77734375" style="6" customWidth="1"/>
    <col min="2052" max="2059" width="15.77734375" style="6" customWidth="1"/>
    <col min="2060" max="2061" width="10.77734375" style="6" customWidth="1"/>
    <col min="2062" max="2066" width="13.77734375" style="6" customWidth="1"/>
    <col min="2067" max="2070" width="15.77734375" style="6" customWidth="1"/>
    <col min="2071" max="2072" width="10.77734375" style="6" customWidth="1"/>
    <col min="2073" max="2077" width="13.77734375" style="6" customWidth="1"/>
    <col min="2078" max="2083" width="11.77734375" style="6" customWidth="1"/>
    <col min="2084" max="2084" width="19.77734375" style="6" bestFit="1" customWidth="1"/>
    <col min="2085" max="2086" width="10.77734375" style="6" customWidth="1"/>
    <col min="2087" max="2306" width="8.88671875" style="6"/>
    <col min="2307" max="2307" width="10.77734375" style="6" customWidth="1"/>
    <col min="2308" max="2315" width="15.77734375" style="6" customWidth="1"/>
    <col min="2316" max="2317" width="10.77734375" style="6" customWidth="1"/>
    <col min="2318" max="2322" width="13.77734375" style="6" customWidth="1"/>
    <col min="2323" max="2326" width="15.77734375" style="6" customWidth="1"/>
    <col min="2327" max="2328" width="10.77734375" style="6" customWidth="1"/>
    <col min="2329" max="2333" width="13.77734375" style="6" customWidth="1"/>
    <col min="2334" max="2339" width="11.77734375" style="6" customWidth="1"/>
    <col min="2340" max="2340" width="19.77734375" style="6" bestFit="1" customWidth="1"/>
    <col min="2341" max="2342" width="10.77734375" style="6" customWidth="1"/>
    <col min="2343" max="2562" width="8.88671875" style="6"/>
    <col min="2563" max="2563" width="10.77734375" style="6" customWidth="1"/>
    <col min="2564" max="2571" width="15.77734375" style="6" customWidth="1"/>
    <col min="2572" max="2573" width="10.77734375" style="6" customWidth="1"/>
    <col min="2574" max="2578" width="13.77734375" style="6" customWidth="1"/>
    <col min="2579" max="2582" width="15.77734375" style="6" customWidth="1"/>
    <col min="2583" max="2584" width="10.77734375" style="6" customWidth="1"/>
    <col min="2585" max="2589" width="13.77734375" style="6" customWidth="1"/>
    <col min="2590" max="2595" width="11.77734375" style="6" customWidth="1"/>
    <col min="2596" max="2596" width="19.77734375" style="6" bestFit="1" customWidth="1"/>
    <col min="2597" max="2598" width="10.77734375" style="6" customWidth="1"/>
    <col min="2599" max="2818" width="8.88671875" style="6"/>
    <col min="2819" max="2819" width="10.77734375" style="6" customWidth="1"/>
    <col min="2820" max="2827" width="15.77734375" style="6" customWidth="1"/>
    <col min="2828" max="2829" width="10.77734375" style="6" customWidth="1"/>
    <col min="2830" max="2834" width="13.77734375" style="6" customWidth="1"/>
    <col min="2835" max="2838" width="15.77734375" style="6" customWidth="1"/>
    <col min="2839" max="2840" width="10.77734375" style="6" customWidth="1"/>
    <col min="2841" max="2845" width="13.77734375" style="6" customWidth="1"/>
    <col min="2846" max="2851" width="11.77734375" style="6" customWidth="1"/>
    <col min="2852" max="2852" width="19.77734375" style="6" bestFit="1" customWidth="1"/>
    <col min="2853" max="2854" width="10.77734375" style="6" customWidth="1"/>
    <col min="2855" max="3074" width="8.88671875" style="6"/>
    <col min="3075" max="3075" width="10.77734375" style="6" customWidth="1"/>
    <col min="3076" max="3083" width="15.77734375" style="6" customWidth="1"/>
    <col min="3084" max="3085" width="10.77734375" style="6" customWidth="1"/>
    <col min="3086" max="3090" width="13.77734375" style="6" customWidth="1"/>
    <col min="3091" max="3094" width="15.77734375" style="6" customWidth="1"/>
    <col min="3095" max="3096" width="10.77734375" style="6" customWidth="1"/>
    <col min="3097" max="3101" width="13.77734375" style="6" customWidth="1"/>
    <col min="3102" max="3107" width="11.77734375" style="6" customWidth="1"/>
    <col min="3108" max="3108" width="19.77734375" style="6" bestFit="1" customWidth="1"/>
    <col min="3109" max="3110" width="10.77734375" style="6" customWidth="1"/>
    <col min="3111" max="3330" width="8.88671875" style="6"/>
    <col min="3331" max="3331" width="10.77734375" style="6" customWidth="1"/>
    <col min="3332" max="3339" width="15.77734375" style="6" customWidth="1"/>
    <col min="3340" max="3341" width="10.77734375" style="6" customWidth="1"/>
    <col min="3342" max="3346" width="13.77734375" style="6" customWidth="1"/>
    <col min="3347" max="3350" width="15.77734375" style="6" customWidth="1"/>
    <col min="3351" max="3352" width="10.77734375" style="6" customWidth="1"/>
    <col min="3353" max="3357" width="13.77734375" style="6" customWidth="1"/>
    <col min="3358" max="3363" width="11.77734375" style="6" customWidth="1"/>
    <col min="3364" max="3364" width="19.77734375" style="6" bestFit="1" customWidth="1"/>
    <col min="3365" max="3366" width="10.77734375" style="6" customWidth="1"/>
    <col min="3367" max="3586" width="8.88671875" style="6"/>
    <col min="3587" max="3587" width="10.77734375" style="6" customWidth="1"/>
    <col min="3588" max="3595" width="15.77734375" style="6" customWidth="1"/>
    <col min="3596" max="3597" width="10.77734375" style="6" customWidth="1"/>
    <col min="3598" max="3602" width="13.77734375" style="6" customWidth="1"/>
    <col min="3603" max="3606" width="15.77734375" style="6" customWidth="1"/>
    <col min="3607" max="3608" width="10.77734375" style="6" customWidth="1"/>
    <col min="3609" max="3613" width="13.77734375" style="6" customWidth="1"/>
    <col min="3614" max="3619" width="11.77734375" style="6" customWidth="1"/>
    <col min="3620" max="3620" width="19.77734375" style="6" bestFit="1" customWidth="1"/>
    <col min="3621" max="3622" width="10.77734375" style="6" customWidth="1"/>
    <col min="3623" max="3842" width="8.88671875" style="6"/>
    <col min="3843" max="3843" width="10.77734375" style="6" customWidth="1"/>
    <col min="3844" max="3851" width="15.77734375" style="6" customWidth="1"/>
    <col min="3852" max="3853" width="10.77734375" style="6" customWidth="1"/>
    <col min="3854" max="3858" width="13.77734375" style="6" customWidth="1"/>
    <col min="3859" max="3862" width="15.77734375" style="6" customWidth="1"/>
    <col min="3863" max="3864" width="10.77734375" style="6" customWidth="1"/>
    <col min="3865" max="3869" width="13.77734375" style="6" customWidth="1"/>
    <col min="3870" max="3875" width="11.77734375" style="6" customWidth="1"/>
    <col min="3876" max="3876" width="19.77734375" style="6" bestFit="1" customWidth="1"/>
    <col min="3877" max="3878" width="10.77734375" style="6" customWidth="1"/>
    <col min="3879" max="4098" width="8.88671875" style="6"/>
    <col min="4099" max="4099" width="10.77734375" style="6" customWidth="1"/>
    <col min="4100" max="4107" width="15.77734375" style="6" customWidth="1"/>
    <col min="4108" max="4109" width="10.77734375" style="6" customWidth="1"/>
    <col min="4110" max="4114" width="13.77734375" style="6" customWidth="1"/>
    <col min="4115" max="4118" width="15.77734375" style="6" customWidth="1"/>
    <col min="4119" max="4120" width="10.77734375" style="6" customWidth="1"/>
    <col min="4121" max="4125" width="13.77734375" style="6" customWidth="1"/>
    <col min="4126" max="4131" width="11.77734375" style="6" customWidth="1"/>
    <col min="4132" max="4132" width="19.77734375" style="6" bestFit="1" customWidth="1"/>
    <col min="4133" max="4134" width="10.77734375" style="6" customWidth="1"/>
    <col min="4135" max="4354" width="8.88671875" style="6"/>
    <col min="4355" max="4355" width="10.77734375" style="6" customWidth="1"/>
    <col min="4356" max="4363" width="15.77734375" style="6" customWidth="1"/>
    <col min="4364" max="4365" width="10.77734375" style="6" customWidth="1"/>
    <col min="4366" max="4370" width="13.77734375" style="6" customWidth="1"/>
    <col min="4371" max="4374" width="15.77734375" style="6" customWidth="1"/>
    <col min="4375" max="4376" width="10.77734375" style="6" customWidth="1"/>
    <col min="4377" max="4381" width="13.77734375" style="6" customWidth="1"/>
    <col min="4382" max="4387" width="11.77734375" style="6" customWidth="1"/>
    <col min="4388" max="4388" width="19.77734375" style="6" bestFit="1" customWidth="1"/>
    <col min="4389" max="4390" width="10.77734375" style="6" customWidth="1"/>
    <col min="4391" max="4610" width="8.88671875" style="6"/>
    <col min="4611" max="4611" width="10.77734375" style="6" customWidth="1"/>
    <col min="4612" max="4619" width="15.77734375" style="6" customWidth="1"/>
    <col min="4620" max="4621" width="10.77734375" style="6" customWidth="1"/>
    <col min="4622" max="4626" width="13.77734375" style="6" customWidth="1"/>
    <col min="4627" max="4630" width="15.77734375" style="6" customWidth="1"/>
    <col min="4631" max="4632" width="10.77734375" style="6" customWidth="1"/>
    <col min="4633" max="4637" width="13.77734375" style="6" customWidth="1"/>
    <col min="4638" max="4643" width="11.77734375" style="6" customWidth="1"/>
    <col min="4644" max="4644" width="19.77734375" style="6" bestFit="1" customWidth="1"/>
    <col min="4645" max="4646" width="10.77734375" style="6" customWidth="1"/>
    <col min="4647" max="4866" width="8.88671875" style="6"/>
    <col min="4867" max="4867" width="10.77734375" style="6" customWidth="1"/>
    <col min="4868" max="4875" width="15.77734375" style="6" customWidth="1"/>
    <col min="4876" max="4877" width="10.77734375" style="6" customWidth="1"/>
    <col min="4878" max="4882" width="13.77734375" style="6" customWidth="1"/>
    <col min="4883" max="4886" width="15.77734375" style="6" customWidth="1"/>
    <col min="4887" max="4888" width="10.77734375" style="6" customWidth="1"/>
    <col min="4889" max="4893" width="13.77734375" style="6" customWidth="1"/>
    <col min="4894" max="4899" width="11.77734375" style="6" customWidth="1"/>
    <col min="4900" max="4900" width="19.77734375" style="6" bestFit="1" customWidth="1"/>
    <col min="4901" max="4902" width="10.77734375" style="6" customWidth="1"/>
    <col min="4903" max="5122" width="8.88671875" style="6"/>
    <col min="5123" max="5123" width="10.77734375" style="6" customWidth="1"/>
    <col min="5124" max="5131" width="15.77734375" style="6" customWidth="1"/>
    <col min="5132" max="5133" width="10.77734375" style="6" customWidth="1"/>
    <col min="5134" max="5138" width="13.77734375" style="6" customWidth="1"/>
    <col min="5139" max="5142" width="15.77734375" style="6" customWidth="1"/>
    <col min="5143" max="5144" width="10.77734375" style="6" customWidth="1"/>
    <col min="5145" max="5149" width="13.77734375" style="6" customWidth="1"/>
    <col min="5150" max="5155" width="11.77734375" style="6" customWidth="1"/>
    <col min="5156" max="5156" width="19.77734375" style="6" bestFit="1" customWidth="1"/>
    <col min="5157" max="5158" width="10.77734375" style="6" customWidth="1"/>
    <col min="5159" max="5378" width="8.88671875" style="6"/>
    <col min="5379" max="5379" width="10.77734375" style="6" customWidth="1"/>
    <col min="5380" max="5387" width="15.77734375" style="6" customWidth="1"/>
    <col min="5388" max="5389" width="10.77734375" style="6" customWidth="1"/>
    <col min="5390" max="5394" width="13.77734375" style="6" customWidth="1"/>
    <col min="5395" max="5398" width="15.77734375" style="6" customWidth="1"/>
    <col min="5399" max="5400" width="10.77734375" style="6" customWidth="1"/>
    <col min="5401" max="5405" width="13.77734375" style="6" customWidth="1"/>
    <col min="5406" max="5411" width="11.77734375" style="6" customWidth="1"/>
    <col min="5412" max="5412" width="19.77734375" style="6" bestFit="1" customWidth="1"/>
    <col min="5413" max="5414" width="10.77734375" style="6" customWidth="1"/>
    <col min="5415" max="5634" width="8.88671875" style="6"/>
    <col min="5635" max="5635" width="10.77734375" style="6" customWidth="1"/>
    <col min="5636" max="5643" width="15.77734375" style="6" customWidth="1"/>
    <col min="5644" max="5645" width="10.77734375" style="6" customWidth="1"/>
    <col min="5646" max="5650" width="13.77734375" style="6" customWidth="1"/>
    <col min="5651" max="5654" width="15.77734375" style="6" customWidth="1"/>
    <col min="5655" max="5656" width="10.77734375" style="6" customWidth="1"/>
    <col min="5657" max="5661" width="13.77734375" style="6" customWidth="1"/>
    <col min="5662" max="5667" width="11.77734375" style="6" customWidth="1"/>
    <col min="5668" max="5668" width="19.77734375" style="6" bestFit="1" customWidth="1"/>
    <col min="5669" max="5670" width="10.77734375" style="6" customWidth="1"/>
    <col min="5671" max="5890" width="8.88671875" style="6"/>
    <col min="5891" max="5891" width="10.77734375" style="6" customWidth="1"/>
    <col min="5892" max="5899" width="15.77734375" style="6" customWidth="1"/>
    <col min="5900" max="5901" width="10.77734375" style="6" customWidth="1"/>
    <col min="5902" max="5906" width="13.77734375" style="6" customWidth="1"/>
    <col min="5907" max="5910" width="15.77734375" style="6" customWidth="1"/>
    <col min="5911" max="5912" width="10.77734375" style="6" customWidth="1"/>
    <col min="5913" max="5917" width="13.77734375" style="6" customWidth="1"/>
    <col min="5918" max="5923" width="11.77734375" style="6" customWidth="1"/>
    <col min="5924" max="5924" width="19.77734375" style="6" bestFit="1" customWidth="1"/>
    <col min="5925" max="5926" width="10.77734375" style="6" customWidth="1"/>
    <col min="5927" max="6146" width="8.88671875" style="6"/>
    <col min="6147" max="6147" width="10.77734375" style="6" customWidth="1"/>
    <col min="6148" max="6155" width="15.77734375" style="6" customWidth="1"/>
    <col min="6156" max="6157" width="10.77734375" style="6" customWidth="1"/>
    <col min="6158" max="6162" width="13.77734375" style="6" customWidth="1"/>
    <col min="6163" max="6166" width="15.77734375" style="6" customWidth="1"/>
    <col min="6167" max="6168" width="10.77734375" style="6" customWidth="1"/>
    <col min="6169" max="6173" width="13.77734375" style="6" customWidth="1"/>
    <col min="6174" max="6179" width="11.77734375" style="6" customWidth="1"/>
    <col min="6180" max="6180" width="19.77734375" style="6" bestFit="1" customWidth="1"/>
    <col min="6181" max="6182" width="10.77734375" style="6" customWidth="1"/>
    <col min="6183" max="6402" width="8.88671875" style="6"/>
    <col min="6403" max="6403" width="10.77734375" style="6" customWidth="1"/>
    <col min="6404" max="6411" width="15.77734375" style="6" customWidth="1"/>
    <col min="6412" max="6413" width="10.77734375" style="6" customWidth="1"/>
    <col min="6414" max="6418" width="13.77734375" style="6" customWidth="1"/>
    <col min="6419" max="6422" width="15.77734375" style="6" customWidth="1"/>
    <col min="6423" max="6424" width="10.77734375" style="6" customWidth="1"/>
    <col min="6425" max="6429" width="13.77734375" style="6" customWidth="1"/>
    <col min="6430" max="6435" width="11.77734375" style="6" customWidth="1"/>
    <col min="6436" max="6436" width="19.77734375" style="6" bestFit="1" customWidth="1"/>
    <col min="6437" max="6438" width="10.77734375" style="6" customWidth="1"/>
    <col min="6439" max="6658" width="8.88671875" style="6"/>
    <col min="6659" max="6659" width="10.77734375" style="6" customWidth="1"/>
    <col min="6660" max="6667" width="15.77734375" style="6" customWidth="1"/>
    <col min="6668" max="6669" width="10.77734375" style="6" customWidth="1"/>
    <col min="6670" max="6674" width="13.77734375" style="6" customWidth="1"/>
    <col min="6675" max="6678" width="15.77734375" style="6" customWidth="1"/>
    <col min="6679" max="6680" width="10.77734375" style="6" customWidth="1"/>
    <col min="6681" max="6685" width="13.77734375" style="6" customWidth="1"/>
    <col min="6686" max="6691" width="11.77734375" style="6" customWidth="1"/>
    <col min="6692" max="6692" width="19.77734375" style="6" bestFit="1" customWidth="1"/>
    <col min="6693" max="6694" width="10.77734375" style="6" customWidth="1"/>
    <col min="6695" max="6914" width="8.88671875" style="6"/>
    <col min="6915" max="6915" width="10.77734375" style="6" customWidth="1"/>
    <col min="6916" max="6923" width="15.77734375" style="6" customWidth="1"/>
    <col min="6924" max="6925" width="10.77734375" style="6" customWidth="1"/>
    <col min="6926" max="6930" width="13.77734375" style="6" customWidth="1"/>
    <col min="6931" max="6934" width="15.77734375" style="6" customWidth="1"/>
    <col min="6935" max="6936" width="10.77734375" style="6" customWidth="1"/>
    <col min="6937" max="6941" width="13.77734375" style="6" customWidth="1"/>
    <col min="6942" max="6947" width="11.77734375" style="6" customWidth="1"/>
    <col min="6948" max="6948" width="19.77734375" style="6" bestFit="1" customWidth="1"/>
    <col min="6949" max="6950" width="10.77734375" style="6" customWidth="1"/>
    <col min="6951" max="7170" width="8.88671875" style="6"/>
    <col min="7171" max="7171" width="10.77734375" style="6" customWidth="1"/>
    <col min="7172" max="7179" width="15.77734375" style="6" customWidth="1"/>
    <col min="7180" max="7181" width="10.77734375" style="6" customWidth="1"/>
    <col min="7182" max="7186" width="13.77734375" style="6" customWidth="1"/>
    <col min="7187" max="7190" width="15.77734375" style="6" customWidth="1"/>
    <col min="7191" max="7192" width="10.77734375" style="6" customWidth="1"/>
    <col min="7193" max="7197" width="13.77734375" style="6" customWidth="1"/>
    <col min="7198" max="7203" width="11.77734375" style="6" customWidth="1"/>
    <col min="7204" max="7204" width="19.77734375" style="6" bestFit="1" customWidth="1"/>
    <col min="7205" max="7206" width="10.77734375" style="6" customWidth="1"/>
    <col min="7207" max="7426" width="8.88671875" style="6"/>
    <col min="7427" max="7427" width="10.77734375" style="6" customWidth="1"/>
    <col min="7428" max="7435" width="15.77734375" style="6" customWidth="1"/>
    <col min="7436" max="7437" width="10.77734375" style="6" customWidth="1"/>
    <col min="7438" max="7442" width="13.77734375" style="6" customWidth="1"/>
    <col min="7443" max="7446" width="15.77734375" style="6" customWidth="1"/>
    <col min="7447" max="7448" width="10.77734375" style="6" customWidth="1"/>
    <col min="7449" max="7453" width="13.77734375" style="6" customWidth="1"/>
    <col min="7454" max="7459" width="11.77734375" style="6" customWidth="1"/>
    <col min="7460" max="7460" width="19.77734375" style="6" bestFit="1" customWidth="1"/>
    <col min="7461" max="7462" width="10.77734375" style="6" customWidth="1"/>
    <col min="7463" max="7682" width="8.88671875" style="6"/>
    <col min="7683" max="7683" width="10.77734375" style="6" customWidth="1"/>
    <col min="7684" max="7691" width="15.77734375" style="6" customWidth="1"/>
    <col min="7692" max="7693" width="10.77734375" style="6" customWidth="1"/>
    <col min="7694" max="7698" width="13.77734375" style="6" customWidth="1"/>
    <col min="7699" max="7702" width="15.77734375" style="6" customWidth="1"/>
    <col min="7703" max="7704" width="10.77734375" style="6" customWidth="1"/>
    <col min="7705" max="7709" width="13.77734375" style="6" customWidth="1"/>
    <col min="7710" max="7715" width="11.77734375" style="6" customWidth="1"/>
    <col min="7716" max="7716" width="19.77734375" style="6" bestFit="1" customWidth="1"/>
    <col min="7717" max="7718" width="10.77734375" style="6" customWidth="1"/>
    <col min="7719" max="7938" width="8.88671875" style="6"/>
    <col min="7939" max="7939" width="10.77734375" style="6" customWidth="1"/>
    <col min="7940" max="7947" width="15.77734375" style="6" customWidth="1"/>
    <col min="7948" max="7949" width="10.77734375" style="6" customWidth="1"/>
    <col min="7950" max="7954" width="13.77734375" style="6" customWidth="1"/>
    <col min="7955" max="7958" width="15.77734375" style="6" customWidth="1"/>
    <col min="7959" max="7960" width="10.77734375" style="6" customWidth="1"/>
    <col min="7961" max="7965" width="13.77734375" style="6" customWidth="1"/>
    <col min="7966" max="7971" width="11.77734375" style="6" customWidth="1"/>
    <col min="7972" max="7972" width="19.77734375" style="6" bestFit="1" customWidth="1"/>
    <col min="7973" max="7974" width="10.77734375" style="6" customWidth="1"/>
    <col min="7975" max="8194" width="8.88671875" style="6"/>
    <col min="8195" max="8195" width="10.77734375" style="6" customWidth="1"/>
    <col min="8196" max="8203" width="15.77734375" style="6" customWidth="1"/>
    <col min="8204" max="8205" width="10.77734375" style="6" customWidth="1"/>
    <col min="8206" max="8210" width="13.77734375" style="6" customWidth="1"/>
    <col min="8211" max="8214" width="15.77734375" style="6" customWidth="1"/>
    <col min="8215" max="8216" width="10.77734375" style="6" customWidth="1"/>
    <col min="8217" max="8221" width="13.77734375" style="6" customWidth="1"/>
    <col min="8222" max="8227" width="11.77734375" style="6" customWidth="1"/>
    <col min="8228" max="8228" width="19.77734375" style="6" bestFit="1" customWidth="1"/>
    <col min="8229" max="8230" width="10.77734375" style="6" customWidth="1"/>
    <col min="8231" max="8450" width="8.88671875" style="6"/>
    <col min="8451" max="8451" width="10.77734375" style="6" customWidth="1"/>
    <col min="8452" max="8459" width="15.77734375" style="6" customWidth="1"/>
    <col min="8460" max="8461" width="10.77734375" style="6" customWidth="1"/>
    <col min="8462" max="8466" width="13.77734375" style="6" customWidth="1"/>
    <col min="8467" max="8470" width="15.77734375" style="6" customWidth="1"/>
    <col min="8471" max="8472" width="10.77734375" style="6" customWidth="1"/>
    <col min="8473" max="8477" width="13.77734375" style="6" customWidth="1"/>
    <col min="8478" max="8483" width="11.77734375" style="6" customWidth="1"/>
    <col min="8484" max="8484" width="19.77734375" style="6" bestFit="1" customWidth="1"/>
    <col min="8485" max="8486" width="10.77734375" style="6" customWidth="1"/>
    <col min="8487" max="8706" width="8.88671875" style="6"/>
    <col min="8707" max="8707" width="10.77734375" style="6" customWidth="1"/>
    <col min="8708" max="8715" width="15.77734375" style="6" customWidth="1"/>
    <col min="8716" max="8717" width="10.77734375" style="6" customWidth="1"/>
    <col min="8718" max="8722" width="13.77734375" style="6" customWidth="1"/>
    <col min="8723" max="8726" width="15.77734375" style="6" customWidth="1"/>
    <col min="8727" max="8728" width="10.77734375" style="6" customWidth="1"/>
    <col min="8729" max="8733" width="13.77734375" style="6" customWidth="1"/>
    <col min="8734" max="8739" width="11.77734375" style="6" customWidth="1"/>
    <col min="8740" max="8740" width="19.77734375" style="6" bestFit="1" customWidth="1"/>
    <col min="8741" max="8742" width="10.77734375" style="6" customWidth="1"/>
    <col min="8743" max="8962" width="8.88671875" style="6"/>
    <col min="8963" max="8963" width="10.77734375" style="6" customWidth="1"/>
    <col min="8964" max="8971" width="15.77734375" style="6" customWidth="1"/>
    <col min="8972" max="8973" width="10.77734375" style="6" customWidth="1"/>
    <col min="8974" max="8978" width="13.77734375" style="6" customWidth="1"/>
    <col min="8979" max="8982" width="15.77734375" style="6" customWidth="1"/>
    <col min="8983" max="8984" width="10.77734375" style="6" customWidth="1"/>
    <col min="8985" max="8989" width="13.77734375" style="6" customWidth="1"/>
    <col min="8990" max="8995" width="11.77734375" style="6" customWidth="1"/>
    <col min="8996" max="8996" width="19.77734375" style="6" bestFit="1" customWidth="1"/>
    <col min="8997" max="8998" width="10.77734375" style="6" customWidth="1"/>
    <col min="8999" max="9218" width="8.88671875" style="6"/>
    <col min="9219" max="9219" width="10.77734375" style="6" customWidth="1"/>
    <col min="9220" max="9227" width="15.77734375" style="6" customWidth="1"/>
    <col min="9228" max="9229" width="10.77734375" style="6" customWidth="1"/>
    <col min="9230" max="9234" width="13.77734375" style="6" customWidth="1"/>
    <col min="9235" max="9238" width="15.77734375" style="6" customWidth="1"/>
    <col min="9239" max="9240" width="10.77734375" style="6" customWidth="1"/>
    <col min="9241" max="9245" width="13.77734375" style="6" customWidth="1"/>
    <col min="9246" max="9251" width="11.77734375" style="6" customWidth="1"/>
    <col min="9252" max="9252" width="19.77734375" style="6" bestFit="1" customWidth="1"/>
    <col min="9253" max="9254" width="10.77734375" style="6" customWidth="1"/>
    <col min="9255" max="9474" width="8.88671875" style="6"/>
    <col min="9475" max="9475" width="10.77734375" style="6" customWidth="1"/>
    <col min="9476" max="9483" width="15.77734375" style="6" customWidth="1"/>
    <col min="9484" max="9485" width="10.77734375" style="6" customWidth="1"/>
    <col min="9486" max="9490" width="13.77734375" style="6" customWidth="1"/>
    <col min="9491" max="9494" width="15.77734375" style="6" customWidth="1"/>
    <col min="9495" max="9496" width="10.77734375" style="6" customWidth="1"/>
    <col min="9497" max="9501" width="13.77734375" style="6" customWidth="1"/>
    <col min="9502" max="9507" width="11.77734375" style="6" customWidth="1"/>
    <col min="9508" max="9508" width="19.77734375" style="6" bestFit="1" customWidth="1"/>
    <col min="9509" max="9510" width="10.77734375" style="6" customWidth="1"/>
    <col min="9511" max="9730" width="8.88671875" style="6"/>
    <col min="9731" max="9731" width="10.77734375" style="6" customWidth="1"/>
    <col min="9732" max="9739" width="15.77734375" style="6" customWidth="1"/>
    <col min="9740" max="9741" width="10.77734375" style="6" customWidth="1"/>
    <col min="9742" max="9746" width="13.77734375" style="6" customWidth="1"/>
    <col min="9747" max="9750" width="15.77734375" style="6" customWidth="1"/>
    <col min="9751" max="9752" width="10.77734375" style="6" customWidth="1"/>
    <col min="9753" max="9757" width="13.77734375" style="6" customWidth="1"/>
    <col min="9758" max="9763" width="11.77734375" style="6" customWidth="1"/>
    <col min="9764" max="9764" width="19.77734375" style="6" bestFit="1" customWidth="1"/>
    <col min="9765" max="9766" width="10.77734375" style="6" customWidth="1"/>
    <col min="9767" max="9986" width="8.88671875" style="6"/>
    <col min="9987" max="9987" width="10.77734375" style="6" customWidth="1"/>
    <col min="9988" max="9995" width="15.77734375" style="6" customWidth="1"/>
    <col min="9996" max="9997" width="10.77734375" style="6" customWidth="1"/>
    <col min="9998" max="10002" width="13.77734375" style="6" customWidth="1"/>
    <col min="10003" max="10006" width="15.77734375" style="6" customWidth="1"/>
    <col min="10007" max="10008" width="10.77734375" style="6" customWidth="1"/>
    <col min="10009" max="10013" width="13.77734375" style="6" customWidth="1"/>
    <col min="10014" max="10019" width="11.77734375" style="6" customWidth="1"/>
    <col min="10020" max="10020" width="19.77734375" style="6" bestFit="1" customWidth="1"/>
    <col min="10021" max="10022" width="10.77734375" style="6" customWidth="1"/>
    <col min="10023" max="10242" width="8.88671875" style="6"/>
    <col min="10243" max="10243" width="10.77734375" style="6" customWidth="1"/>
    <col min="10244" max="10251" width="15.77734375" style="6" customWidth="1"/>
    <col min="10252" max="10253" width="10.77734375" style="6" customWidth="1"/>
    <col min="10254" max="10258" width="13.77734375" style="6" customWidth="1"/>
    <col min="10259" max="10262" width="15.77734375" style="6" customWidth="1"/>
    <col min="10263" max="10264" width="10.77734375" style="6" customWidth="1"/>
    <col min="10265" max="10269" width="13.77734375" style="6" customWidth="1"/>
    <col min="10270" max="10275" width="11.77734375" style="6" customWidth="1"/>
    <col min="10276" max="10276" width="19.77734375" style="6" bestFit="1" customWidth="1"/>
    <col min="10277" max="10278" width="10.77734375" style="6" customWidth="1"/>
    <col min="10279" max="10498" width="8.88671875" style="6"/>
    <col min="10499" max="10499" width="10.77734375" style="6" customWidth="1"/>
    <col min="10500" max="10507" width="15.77734375" style="6" customWidth="1"/>
    <col min="10508" max="10509" width="10.77734375" style="6" customWidth="1"/>
    <col min="10510" max="10514" width="13.77734375" style="6" customWidth="1"/>
    <col min="10515" max="10518" width="15.77734375" style="6" customWidth="1"/>
    <col min="10519" max="10520" width="10.77734375" style="6" customWidth="1"/>
    <col min="10521" max="10525" width="13.77734375" style="6" customWidth="1"/>
    <col min="10526" max="10531" width="11.77734375" style="6" customWidth="1"/>
    <col min="10532" max="10532" width="19.77734375" style="6" bestFit="1" customWidth="1"/>
    <col min="10533" max="10534" width="10.77734375" style="6" customWidth="1"/>
    <col min="10535" max="10754" width="8.88671875" style="6"/>
    <col min="10755" max="10755" width="10.77734375" style="6" customWidth="1"/>
    <col min="10756" max="10763" width="15.77734375" style="6" customWidth="1"/>
    <col min="10764" max="10765" width="10.77734375" style="6" customWidth="1"/>
    <col min="10766" max="10770" width="13.77734375" style="6" customWidth="1"/>
    <col min="10771" max="10774" width="15.77734375" style="6" customWidth="1"/>
    <col min="10775" max="10776" width="10.77734375" style="6" customWidth="1"/>
    <col min="10777" max="10781" width="13.77734375" style="6" customWidth="1"/>
    <col min="10782" max="10787" width="11.77734375" style="6" customWidth="1"/>
    <col min="10788" max="10788" width="19.77734375" style="6" bestFit="1" customWidth="1"/>
    <col min="10789" max="10790" width="10.77734375" style="6" customWidth="1"/>
    <col min="10791" max="11010" width="8.88671875" style="6"/>
    <col min="11011" max="11011" width="10.77734375" style="6" customWidth="1"/>
    <col min="11012" max="11019" width="15.77734375" style="6" customWidth="1"/>
    <col min="11020" max="11021" width="10.77734375" style="6" customWidth="1"/>
    <col min="11022" max="11026" width="13.77734375" style="6" customWidth="1"/>
    <col min="11027" max="11030" width="15.77734375" style="6" customWidth="1"/>
    <col min="11031" max="11032" width="10.77734375" style="6" customWidth="1"/>
    <col min="11033" max="11037" width="13.77734375" style="6" customWidth="1"/>
    <col min="11038" max="11043" width="11.77734375" style="6" customWidth="1"/>
    <col min="11044" max="11044" width="19.77734375" style="6" bestFit="1" customWidth="1"/>
    <col min="11045" max="11046" width="10.77734375" style="6" customWidth="1"/>
    <col min="11047" max="11266" width="8.88671875" style="6"/>
    <col min="11267" max="11267" width="10.77734375" style="6" customWidth="1"/>
    <col min="11268" max="11275" width="15.77734375" style="6" customWidth="1"/>
    <col min="11276" max="11277" width="10.77734375" style="6" customWidth="1"/>
    <col min="11278" max="11282" width="13.77734375" style="6" customWidth="1"/>
    <col min="11283" max="11286" width="15.77734375" style="6" customWidth="1"/>
    <col min="11287" max="11288" width="10.77734375" style="6" customWidth="1"/>
    <col min="11289" max="11293" width="13.77734375" style="6" customWidth="1"/>
    <col min="11294" max="11299" width="11.77734375" style="6" customWidth="1"/>
    <col min="11300" max="11300" width="19.77734375" style="6" bestFit="1" customWidth="1"/>
    <col min="11301" max="11302" width="10.77734375" style="6" customWidth="1"/>
    <col min="11303" max="11522" width="8.88671875" style="6"/>
    <col min="11523" max="11523" width="10.77734375" style="6" customWidth="1"/>
    <col min="11524" max="11531" width="15.77734375" style="6" customWidth="1"/>
    <col min="11532" max="11533" width="10.77734375" style="6" customWidth="1"/>
    <col min="11534" max="11538" width="13.77734375" style="6" customWidth="1"/>
    <col min="11539" max="11542" width="15.77734375" style="6" customWidth="1"/>
    <col min="11543" max="11544" width="10.77734375" style="6" customWidth="1"/>
    <col min="11545" max="11549" width="13.77734375" style="6" customWidth="1"/>
    <col min="11550" max="11555" width="11.77734375" style="6" customWidth="1"/>
    <col min="11556" max="11556" width="19.77734375" style="6" bestFit="1" customWidth="1"/>
    <col min="11557" max="11558" width="10.77734375" style="6" customWidth="1"/>
    <col min="11559" max="11778" width="8.88671875" style="6"/>
    <col min="11779" max="11779" width="10.77734375" style="6" customWidth="1"/>
    <col min="11780" max="11787" width="15.77734375" style="6" customWidth="1"/>
    <col min="11788" max="11789" width="10.77734375" style="6" customWidth="1"/>
    <col min="11790" max="11794" width="13.77734375" style="6" customWidth="1"/>
    <col min="11795" max="11798" width="15.77734375" style="6" customWidth="1"/>
    <col min="11799" max="11800" width="10.77734375" style="6" customWidth="1"/>
    <col min="11801" max="11805" width="13.77734375" style="6" customWidth="1"/>
    <col min="11806" max="11811" width="11.77734375" style="6" customWidth="1"/>
    <col min="11812" max="11812" width="19.77734375" style="6" bestFit="1" customWidth="1"/>
    <col min="11813" max="11814" width="10.77734375" style="6" customWidth="1"/>
    <col min="11815" max="12034" width="8.88671875" style="6"/>
    <col min="12035" max="12035" width="10.77734375" style="6" customWidth="1"/>
    <col min="12036" max="12043" width="15.77734375" style="6" customWidth="1"/>
    <col min="12044" max="12045" width="10.77734375" style="6" customWidth="1"/>
    <col min="12046" max="12050" width="13.77734375" style="6" customWidth="1"/>
    <col min="12051" max="12054" width="15.77734375" style="6" customWidth="1"/>
    <col min="12055" max="12056" width="10.77734375" style="6" customWidth="1"/>
    <col min="12057" max="12061" width="13.77734375" style="6" customWidth="1"/>
    <col min="12062" max="12067" width="11.77734375" style="6" customWidth="1"/>
    <col min="12068" max="12068" width="19.77734375" style="6" bestFit="1" customWidth="1"/>
    <col min="12069" max="12070" width="10.77734375" style="6" customWidth="1"/>
    <col min="12071" max="12290" width="8.88671875" style="6"/>
    <col min="12291" max="12291" width="10.77734375" style="6" customWidth="1"/>
    <col min="12292" max="12299" width="15.77734375" style="6" customWidth="1"/>
    <col min="12300" max="12301" width="10.77734375" style="6" customWidth="1"/>
    <col min="12302" max="12306" width="13.77734375" style="6" customWidth="1"/>
    <col min="12307" max="12310" width="15.77734375" style="6" customWidth="1"/>
    <col min="12311" max="12312" width="10.77734375" style="6" customWidth="1"/>
    <col min="12313" max="12317" width="13.77734375" style="6" customWidth="1"/>
    <col min="12318" max="12323" width="11.77734375" style="6" customWidth="1"/>
    <col min="12324" max="12324" width="19.77734375" style="6" bestFit="1" customWidth="1"/>
    <col min="12325" max="12326" width="10.77734375" style="6" customWidth="1"/>
    <col min="12327" max="12546" width="8.88671875" style="6"/>
    <col min="12547" max="12547" width="10.77734375" style="6" customWidth="1"/>
    <col min="12548" max="12555" width="15.77734375" style="6" customWidth="1"/>
    <col min="12556" max="12557" width="10.77734375" style="6" customWidth="1"/>
    <col min="12558" max="12562" width="13.77734375" style="6" customWidth="1"/>
    <col min="12563" max="12566" width="15.77734375" style="6" customWidth="1"/>
    <col min="12567" max="12568" width="10.77734375" style="6" customWidth="1"/>
    <col min="12569" max="12573" width="13.77734375" style="6" customWidth="1"/>
    <col min="12574" max="12579" width="11.77734375" style="6" customWidth="1"/>
    <col min="12580" max="12580" width="19.77734375" style="6" bestFit="1" customWidth="1"/>
    <col min="12581" max="12582" width="10.77734375" style="6" customWidth="1"/>
    <col min="12583" max="12802" width="8.88671875" style="6"/>
    <col min="12803" max="12803" width="10.77734375" style="6" customWidth="1"/>
    <col min="12804" max="12811" width="15.77734375" style="6" customWidth="1"/>
    <col min="12812" max="12813" width="10.77734375" style="6" customWidth="1"/>
    <col min="12814" max="12818" width="13.77734375" style="6" customWidth="1"/>
    <col min="12819" max="12822" width="15.77734375" style="6" customWidth="1"/>
    <col min="12823" max="12824" width="10.77734375" style="6" customWidth="1"/>
    <col min="12825" max="12829" width="13.77734375" style="6" customWidth="1"/>
    <col min="12830" max="12835" width="11.77734375" style="6" customWidth="1"/>
    <col min="12836" max="12836" width="19.77734375" style="6" bestFit="1" customWidth="1"/>
    <col min="12837" max="12838" width="10.77734375" style="6" customWidth="1"/>
    <col min="12839" max="13058" width="8.88671875" style="6"/>
    <col min="13059" max="13059" width="10.77734375" style="6" customWidth="1"/>
    <col min="13060" max="13067" width="15.77734375" style="6" customWidth="1"/>
    <col min="13068" max="13069" width="10.77734375" style="6" customWidth="1"/>
    <col min="13070" max="13074" width="13.77734375" style="6" customWidth="1"/>
    <col min="13075" max="13078" width="15.77734375" style="6" customWidth="1"/>
    <col min="13079" max="13080" width="10.77734375" style="6" customWidth="1"/>
    <col min="13081" max="13085" width="13.77734375" style="6" customWidth="1"/>
    <col min="13086" max="13091" width="11.77734375" style="6" customWidth="1"/>
    <col min="13092" max="13092" width="19.77734375" style="6" bestFit="1" customWidth="1"/>
    <col min="13093" max="13094" width="10.77734375" style="6" customWidth="1"/>
    <col min="13095" max="13314" width="8.88671875" style="6"/>
    <col min="13315" max="13315" width="10.77734375" style="6" customWidth="1"/>
    <col min="13316" max="13323" width="15.77734375" style="6" customWidth="1"/>
    <col min="13324" max="13325" width="10.77734375" style="6" customWidth="1"/>
    <col min="13326" max="13330" width="13.77734375" style="6" customWidth="1"/>
    <col min="13331" max="13334" width="15.77734375" style="6" customWidth="1"/>
    <col min="13335" max="13336" width="10.77734375" style="6" customWidth="1"/>
    <col min="13337" max="13341" width="13.77734375" style="6" customWidth="1"/>
    <col min="13342" max="13347" width="11.77734375" style="6" customWidth="1"/>
    <col min="13348" max="13348" width="19.77734375" style="6" bestFit="1" customWidth="1"/>
    <col min="13349" max="13350" width="10.77734375" style="6" customWidth="1"/>
    <col min="13351" max="13570" width="8.88671875" style="6"/>
    <col min="13571" max="13571" width="10.77734375" style="6" customWidth="1"/>
    <col min="13572" max="13579" width="15.77734375" style="6" customWidth="1"/>
    <col min="13580" max="13581" width="10.77734375" style="6" customWidth="1"/>
    <col min="13582" max="13586" width="13.77734375" style="6" customWidth="1"/>
    <col min="13587" max="13590" width="15.77734375" style="6" customWidth="1"/>
    <col min="13591" max="13592" width="10.77734375" style="6" customWidth="1"/>
    <col min="13593" max="13597" width="13.77734375" style="6" customWidth="1"/>
    <col min="13598" max="13603" width="11.77734375" style="6" customWidth="1"/>
    <col min="13604" max="13604" width="19.77734375" style="6" bestFit="1" customWidth="1"/>
    <col min="13605" max="13606" width="10.77734375" style="6" customWidth="1"/>
    <col min="13607" max="13826" width="8.88671875" style="6"/>
    <col min="13827" max="13827" width="10.77734375" style="6" customWidth="1"/>
    <col min="13828" max="13835" width="15.77734375" style="6" customWidth="1"/>
    <col min="13836" max="13837" width="10.77734375" style="6" customWidth="1"/>
    <col min="13838" max="13842" width="13.77734375" style="6" customWidth="1"/>
    <col min="13843" max="13846" width="15.77734375" style="6" customWidth="1"/>
    <col min="13847" max="13848" width="10.77734375" style="6" customWidth="1"/>
    <col min="13849" max="13853" width="13.77734375" style="6" customWidth="1"/>
    <col min="13854" max="13859" width="11.77734375" style="6" customWidth="1"/>
    <col min="13860" max="13860" width="19.77734375" style="6" bestFit="1" customWidth="1"/>
    <col min="13861" max="13862" width="10.77734375" style="6" customWidth="1"/>
    <col min="13863" max="14082" width="8.88671875" style="6"/>
    <col min="14083" max="14083" width="10.77734375" style="6" customWidth="1"/>
    <col min="14084" max="14091" width="15.77734375" style="6" customWidth="1"/>
    <col min="14092" max="14093" width="10.77734375" style="6" customWidth="1"/>
    <col min="14094" max="14098" width="13.77734375" style="6" customWidth="1"/>
    <col min="14099" max="14102" width="15.77734375" style="6" customWidth="1"/>
    <col min="14103" max="14104" width="10.77734375" style="6" customWidth="1"/>
    <col min="14105" max="14109" width="13.77734375" style="6" customWidth="1"/>
    <col min="14110" max="14115" width="11.77734375" style="6" customWidth="1"/>
    <col min="14116" max="14116" width="19.77734375" style="6" bestFit="1" customWidth="1"/>
    <col min="14117" max="14118" width="10.77734375" style="6" customWidth="1"/>
    <col min="14119" max="14338" width="8.88671875" style="6"/>
    <col min="14339" max="14339" width="10.77734375" style="6" customWidth="1"/>
    <col min="14340" max="14347" width="15.77734375" style="6" customWidth="1"/>
    <col min="14348" max="14349" width="10.77734375" style="6" customWidth="1"/>
    <col min="14350" max="14354" width="13.77734375" style="6" customWidth="1"/>
    <col min="14355" max="14358" width="15.77734375" style="6" customWidth="1"/>
    <col min="14359" max="14360" width="10.77734375" style="6" customWidth="1"/>
    <col min="14361" max="14365" width="13.77734375" style="6" customWidth="1"/>
    <col min="14366" max="14371" width="11.77734375" style="6" customWidth="1"/>
    <col min="14372" max="14372" width="19.77734375" style="6" bestFit="1" customWidth="1"/>
    <col min="14373" max="14374" width="10.77734375" style="6" customWidth="1"/>
    <col min="14375" max="14594" width="8.88671875" style="6"/>
    <col min="14595" max="14595" width="10.77734375" style="6" customWidth="1"/>
    <col min="14596" max="14603" width="15.77734375" style="6" customWidth="1"/>
    <col min="14604" max="14605" width="10.77734375" style="6" customWidth="1"/>
    <col min="14606" max="14610" width="13.77734375" style="6" customWidth="1"/>
    <col min="14611" max="14614" width="15.77734375" style="6" customWidth="1"/>
    <col min="14615" max="14616" width="10.77734375" style="6" customWidth="1"/>
    <col min="14617" max="14621" width="13.77734375" style="6" customWidth="1"/>
    <col min="14622" max="14627" width="11.77734375" style="6" customWidth="1"/>
    <col min="14628" max="14628" width="19.77734375" style="6" bestFit="1" customWidth="1"/>
    <col min="14629" max="14630" width="10.77734375" style="6" customWidth="1"/>
    <col min="14631" max="14850" width="8.88671875" style="6"/>
    <col min="14851" max="14851" width="10.77734375" style="6" customWidth="1"/>
    <col min="14852" max="14859" width="15.77734375" style="6" customWidth="1"/>
    <col min="14860" max="14861" width="10.77734375" style="6" customWidth="1"/>
    <col min="14862" max="14866" width="13.77734375" style="6" customWidth="1"/>
    <col min="14867" max="14870" width="15.77734375" style="6" customWidth="1"/>
    <col min="14871" max="14872" width="10.77734375" style="6" customWidth="1"/>
    <col min="14873" max="14877" width="13.77734375" style="6" customWidth="1"/>
    <col min="14878" max="14883" width="11.77734375" style="6" customWidth="1"/>
    <col min="14884" max="14884" width="19.77734375" style="6" bestFit="1" customWidth="1"/>
    <col min="14885" max="14886" width="10.77734375" style="6" customWidth="1"/>
    <col min="14887" max="15106" width="8.88671875" style="6"/>
    <col min="15107" max="15107" width="10.77734375" style="6" customWidth="1"/>
    <col min="15108" max="15115" width="15.77734375" style="6" customWidth="1"/>
    <col min="15116" max="15117" width="10.77734375" style="6" customWidth="1"/>
    <col min="15118" max="15122" width="13.77734375" style="6" customWidth="1"/>
    <col min="15123" max="15126" width="15.77734375" style="6" customWidth="1"/>
    <col min="15127" max="15128" width="10.77734375" style="6" customWidth="1"/>
    <col min="15129" max="15133" width="13.77734375" style="6" customWidth="1"/>
    <col min="15134" max="15139" width="11.77734375" style="6" customWidth="1"/>
    <col min="15140" max="15140" width="19.77734375" style="6" bestFit="1" customWidth="1"/>
    <col min="15141" max="15142" width="10.77734375" style="6" customWidth="1"/>
    <col min="15143" max="15362" width="8.88671875" style="6"/>
    <col min="15363" max="15363" width="10.77734375" style="6" customWidth="1"/>
    <col min="15364" max="15371" width="15.77734375" style="6" customWidth="1"/>
    <col min="15372" max="15373" width="10.77734375" style="6" customWidth="1"/>
    <col min="15374" max="15378" width="13.77734375" style="6" customWidth="1"/>
    <col min="15379" max="15382" width="15.77734375" style="6" customWidth="1"/>
    <col min="15383" max="15384" width="10.77734375" style="6" customWidth="1"/>
    <col min="15385" max="15389" width="13.77734375" style="6" customWidth="1"/>
    <col min="15390" max="15395" width="11.77734375" style="6" customWidth="1"/>
    <col min="15396" max="15396" width="19.77734375" style="6" bestFit="1" customWidth="1"/>
    <col min="15397" max="15398" width="10.77734375" style="6" customWidth="1"/>
    <col min="15399" max="15618" width="8.88671875" style="6"/>
    <col min="15619" max="15619" width="10.77734375" style="6" customWidth="1"/>
    <col min="15620" max="15627" width="15.77734375" style="6" customWidth="1"/>
    <col min="15628" max="15629" width="10.77734375" style="6" customWidth="1"/>
    <col min="15630" max="15634" width="13.77734375" style="6" customWidth="1"/>
    <col min="15635" max="15638" width="15.77734375" style="6" customWidth="1"/>
    <col min="15639" max="15640" width="10.77734375" style="6" customWidth="1"/>
    <col min="15641" max="15645" width="13.77734375" style="6" customWidth="1"/>
    <col min="15646" max="15651" width="11.77734375" style="6" customWidth="1"/>
    <col min="15652" max="15652" width="19.77734375" style="6" bestFit="1" customWidth="1"/>
    <col min="15653" max="15654" width="10.77734375" style="6" customWidth="1"/>
    <col min="15655" max="15874" width="8.88671875" style="6"/>
    <col min="15875" max="15875" width="10.77734375" style="6" customWidth="1"/>
    <col min="15876" max="15883" width="15.77734375" style="6" customWidth="1"/>
    <col min="15884" max="15885" width="10.77734375" style="6" customWidth="1"/>
    <col min="15886" max="15890" width="13.77734375" style="6" customWidth="1"/>
    <col min="15891" max="15894" width="15.77734375" style="6" customWidth="1"/>
    <col min="15895" max="15896" width="10.77734375" style="6" customWidth="1"/>
    <col min="15897" max="15901" width="13.77734375" style="6" customWidth="1"/>
    <col min="15902" max="15907" width="11.77734375" style="6" customWidth="1"/>
    <col min="15908" max="15908" width="19.77734375" style="6" bestFit="1" customWidth="1"/>
    <col min="15909" max="15910" width="10.77734375" style="6" customWidth="1"/>
    <col min="15911" max="16130" width="8.88671875" style="6"/>
    <col min="16131" max="16131" width="10.77734375" style="6" customWidth="1"/>
    <col min="16132" max="16139" width="15.77734375" style="6" customWidth="1"/>
    <col min="16140" max="16141" width="10.77734375" style="6" customWidth="1"/>
    <col min="16142" max="16146" width="13.77734375" style="6" customWidth="1"/>
    <col min="16147" max="16150" width="15.77734375" style="6" customWidth="1"/>
    <col min="16151" max="16152" width="10.77734375" style="6" customWidth="1"/>
    <col min="16153" max="16157" width="13.77734375" style="6" customWidth="1"/>
    <col min="16158" max="16163" width="11.77734375" style="6" customWidth="1"/>
    <col min="16164" max="16164" width="19.77734375" style="6" bestFit="1" customWidth="1"/>
    <col min="16165" max="16166" width="10.77734375" style="6" customWidth="1"/>
    <col min="16167" max="16384" width="8.88671875" style="6"/>
  </cols>
  <sheetData>
    <row r="1" spans="1:38" s="42" customFormat="1" ht="27.95" customHeight="1">
      <c r="A1" s="42" t="s">
        <v>222</v>
      </c>
      <c r="E1" s="43" t="s">
        <v>223</v>
      </c>
      <c r="F1" s="42" t="s">
        <v>224</v>
      </c>
      <c r="J1" s="43" t="s">
        <v>225</v>
      </c>
      <c r="K1" s="42" t="s">
        <v>226</v>
      </c>
      <c r="P1" s="43" t="s">
        <v>227</v>
      </c>
      <c r="Q1" s="42" t="s">
        <v>228</v>
      </c>
      <c r="U1" s="43" t="s">
        <v>229</v>
      </c>
      <c r="V1" s="42" t="s">
        <v>230</v>
      </c>
      <c r="AB1" s="43" t="s">
        <v>231</v>
      </c>
      <c r="AC1" s="42" t="s">
        <v>232</v>
      </c>
      <c r="AL1" s="43" t="s">
        <v>233</v>
      </c>
    </row>
    <row r="2" spans="1:38" s="28" customFormat="1" ht="30" customHeight="1">
      <c r="A2" s="231" t="s">
        <v>185</v>
      </c>
      <c r="B2" s="231"/>
      <c r="C2" s="231"/>
      <c r="D2" s="231"/>
      <c r="E2" s="231"/>
      <c r="F2" s="231" t="s">
        <v>186</v>
      </c>
      <c r="G2" s="231"/>
      <c r="H2" s="231"/>
      <c r="I2" s="231"/>
      <c r="J2" s="231"/>
      <c r="K2" s="231" t="s">
        <v>187</v>
      </c>
      <c r="L2" s="231"/>
      <c r="M2" s="231"/>
      <c r="N2" s="231"/>
      <c r="O2" s="231"/>
      <c r="P2" s="231"/>
      <c r="Q2" s="231" t="s">
        <v>188</v>
      </c>
      <c r="R2" s="231"/>
      <c r="S2" s="231"/>
      <c r="T2" s="231"/>
      <c r="U2" s="231"/>
      <c r="V2" s="231" t="s">
        <v>189</v>
      </c>
      <c r="W2" s="231"/>
      <c r="X2" s="231"/>
      <c r="Y2" s="231"/>
      <c r="Z2" s="231"/>
      <c r="AA2" s="231"/>
      <c r="AB2" s="231"/>
      <c r="AC2" s="231" t="s">
        <v>190</v>
      </c>
      <c r="AD2" s="231"/>
      <c r="AE2" s="231"/>
      <c r="AF2" s="231"/>
      <c r="AG2" s="231"/>
      <c r="AH2" s="231"/>
      <c r="AI2" s="231"/>
      <c r="AJ2" s="231"/>
      <c r="AK2" s="231"/>
      <c r="AL2" s="231"/>
    </row>
    <row r="3" spans="1:38" s="29" customFormat="1" ht="39.950000000000003" customHeight="1">
      <c r="A3" s="230" t="s">
        <v>194</v>
      </c>
      <c r="B3" s="230"/>
      <c r="C3" s="230"/>
      <c r="D3" s="230"/>
      <c r="E3" s="230"/>
      <c r="F3" s="230" t="s">
        <v>196</v>
      </c>
      <c r="G3" s="230"/>
      <c r="H3" s="230"/>
      <c r="I3" s="230"/>
      <c r="J3" s="230"/>
      <c r="K3" s="230" t="s">
        <v>195</v>
      </c>
      <c r="L3" s="230"/>
      <c r="M3" s="230"/>
      <c r="N3" s="230"/>
      <c r="O3" s="230"/>
      <c r="P3" s="230"/>
      <c r="Q3" s="230" t="s">
        <v>195</v>
      </c>
      <c r="R3" s="230"/>
      <c r="S3" s="230"/>
      <c r="T3" s="230"/>
      <c r="U3" s="230"/>
      <c r="V3" s="230" t="s">
        <v>195</v>
      </c>
      <c r="W3" s="230"/>
      <c r="X3" s="230"/>
      <c r="Y3" s="230"/>
      <c r="Z3" s="230"/>
      <c r="AA3" s="230"/>
      <c r="AB3" s="230"/>
      <c r="AC3" s="230" t="s">
        <v>195</v>
      </c>
      <c r="AD3" s="230"/>
      <c r="AE3" s="230"/>
      <c r="AF3" s="230"/>
      <c r="AG3" s="230"/>
      <c r="AH3" s="230"/>
      <c r="AI3" s="230"/>
      <c r="AJ3" s="230"/>
      <c r="AK3" s="230"/>
      <c r="AL3" s="230"/>
    </row>
    <row r="4" spans="1:38" s="26" customFormat="1" ht="19.899999999999999" customHeight="1">
      <c r="A4" s="24" t="s">
        <v>42</v>
      </c>
      <c r="E4" s="25" t="s">
        <v>43</v>
      </c>
      <c r="F4" s="24" t="s">
        <v>42</v>
      </c>
      <c r="J4" s="25" t="s">
        <v>43</v>
      </c>
      <c r="K4" s="24" t="s">
        <v>42</v>
      </c>
      <c r="P4" s="25" t="s">
        <v>43</v>
      </c>
      <c r="Q4" s="24" t="s">
        <v>42</v>
      </c>
      <c r="U4" s="25" t="s">
        <v>43</v>
      </c>
      <c r="V4" s="24" t="s">
        <v>42</v>
      </c>
      <c r="Z4" s="30"/>
      <c r="AA4" s="30"/>
      <c r="AB4" s="25" t="s">
        <v>43</v>
      </c>
      <c r="AC4" s="24" t="s">
        <v>42</v>
      </c>
      <c r="AL4" s="25" t="s">
        <v>43</v>
      </c>
    </row>
    <row r="5" spans="1:38" s="31" customFormat="1" ht="15" customHeight="1">
      <c r="A5" s="245" t="s">
        <v>101</v>
      </c>
      <c r="B5" s="232" t="s">
        <v>102</v>
      </c>
      <c r="C5" s="233"/>
      <c r="D5" s="233"/>
      <c r="E5" s="239"/>
      <c r="F5" s="232" t="s">
        <v>103</v>
      </c>
      <c r="G5" s="233"/>
      <c r="H5" s="233"/>
      <c r="I5" s="239"/>
      <c r="J5" s="234" t="s">
        <v>86</v>
      </c>
      <c r="K5" s="234" t="s">
        <v>101</v>
      </c>
      <c r="L5" s="232" t="s">
        <v>104</v>
      </c>
      <c r="M5" s="233"/>
      <c r="N5" s="233"/>
      <c r="O5" s="233"/>
      <c r="P5" s="233"/>
      <c r="Q5" s="239"/>
      <c r="R5" s="232" t="s">
        <v>105</v>
      </c>
      <c r="S5" s="239"/>
      <c r="T5" s="234" t="s">
        <v>106</v>
      </c>
      <c r="U5" s="234" t="s">
        <v>86</v>
      </c>
      <c r="V5" s="234" t="s">
        <v>101</v>
      </c>
      <c r="W5" s="232" t="s">
        <v>107</v>
      </c>
      <c r="X5" s="233"/>
      <c r="Y5" s="239"/>
      <c r="Z5" s="242" t="s">
        <v>108</v>
      </c>
      <c r="AA5" s="243"/>
      <c r="AB5" s="244"/>
      <c r="AC5" s="232" t="s">
        <v>44</v>
      </c>
      <c r="AD5" s="233"/>
      <c r="AE5" s="233"/>
      <c r="AF5" s="233"/>
      <c r="AG5" s="233"/>
      <c r="AH5" s="233"/>
      <c r="AI5" s="233"/>
      <c r="AJ5" s="233"/>
      <c r="AK5" s="233"/>
      <c r="AL5" s="234" t="s">
        <v>86</v>
      </c>
    </row>
    <row r="6" spans="1:38" s="31" customFormat="1" ht="30" customHeight="1">
      <c r="A6" s="246"/>
      <c r="B6" s="116" t="s">
        <v>109</v>
      </c>
      <c r="C6" s="116" t="s">
        <v>110</v>
      </c>
      <c r="D6" s="116" t="s">
        <v>111</v>
      </c>
      <c r="E6" s="116" t="s">
        <v>112</v>
      </c>
      <c r="F6" s="232" t="s">
        <v>113</v>
      </c>
      <c r="G6" s="233"/>
      <c r="H6" s="239"/>
      <c r="I6" s="116" t="s">
        <v>114</v>
      </c>
      <c r="J6" s="235"/>
      <c r="K6" s="235"/>
      <c r="L6" s="116" t="s">
        <v>115</v>
      </c>
      <c r="M6" s="119" t="s">
        <v>116</v>
      </c>
      <c r="N6" s="117" t="s">
        <v>199</v>
      </c>
      <c r="O6" s="116" t="s">
        <v>117</v>
      </c>
      <c r="P6" s="116" t="s">
        <v>118</v>
      </c>
      <c r="Q6" s="117" t="s">
        <v>200</v>
      </c>
      <c r="R6" s="116" t="s">
        <v>119</v>
      </c>
      <c r="S6" s="116" t="s">
        <v>120</v>
      </c>
      <c r="T6" s="235"/>
      <c r="U6" s="235"/>
      <c r="V6" s="235"/>
      <c r="W6" s="116" t="s">
        <v>121</v>
      </c>
      <c r="X6" s="116" t="s">
        <v>109</v>
      </c>
      <c r="Y6" s="116" t="s">
        <v>122</v>
      </c>
      <c r="Z6" s="120" t="s">
        <v>123</v>
      </c>
      <c r="AA6" s="120" t="s">
        <v>124</v>
      </c>
      <c r="AB6" s="120" t="s">
        <v>125</v>
      </c>
      <c r="AC6" s="116" t="s">
        <v>126</v>
      </c>
      <c r="AD6" s="117" t="s">
        <v>136</v>
      </c>
      <c r="AE6" s="116" t="s">
        <v>127</v>
      </c>
      <c r="AF6" s="117" t="s">
        <v>137</v>
      </c>
      <c r="AG6" s="117" t="s">
        <v>142</v>
      </c>
      <c r="AH6" s="116" t="s">
        <v>128</v>
      </c>
      <c r="AI6" s="116" t="s">
        <v>129</v>
      </c>
      <c r="AJ6" s="121" t="s">
        <v>234</v>
      </c>
      <c r="AK6" s="121" t="s">
        <v>236</v>
      </c>
      <c r="AL6" s="235"/>
    </row>
    <row r="7" spans="1:38" s="31" customFormat="1" ht="22.5" customHeight="1">
      <c r="A7" s="246"/>
      <c r="B7" s="237" t="s">
        <v>28</v>
      </c>
      <c r="C7" s="237" t="s">
        <v>45</v>
      </c>
      <c r="D7" s="237" t="s">
        <v>46</v>
      </c>
      <c r="E7" s="237" t="s">
        <v>197</v>
      </c>
      <c r="F7" s="117" t="s">
        <v>221</v>
      </c>
      <c r="G7" s="116" t="s">
        <v>130</v>
      </c>
      <c r="H7" s="116" t="s">
        <v>122</v>
      </c>
      <c r="I7" s="237" t="s">
        <v>47</v>
      </c>
      <c r="J7" s="235"/>
      <c r="K7" s="235"/>
      <c r="L7" s="237" t="s">
        <v>48</v>
      </c>
      <c r="M7" s="240" t="s">
        <v>49</v>
      </c>
      <c r="N7" s="237" t="s">
        <v>198</v>
      </c>
      <c r="O7" s="237" t="s">
        <v>50</v>
      </c>
      <c r="P7" s="237" t="s">
        <v>132</v>
      </c>
      <c r="Q7" s="237" t="s">
        <v>201</v>
      </c>
      <c r="R7" s="237" t="s">
        <v>202</v>
      </c>
      <c r="S7" s="237" t="s">
        <v>203</v>
      </c>
      <c r="T7" s="237" t="s">
        <v>51</v>
      </c>
      <c r="U7" s="235"/>
      <c r="V7" s="235"/>
      <c r="W7" s="237" t="s">
        <v>52</v>
      </c>
      <c r="X7" s="237" t="s">
        <v>28</v>
      </c>
      <c r="Y7" s="237" t="s">
        <v>53</v>
      </c>
      <c r="Z7" s="248" t="s">
        <v>54</v>
      </c>
      <c r="AA7" s="248" t="s">
        <v>65</v>
      </c>
      <c r="AB7" s="248" t="s">
        <v>55</v>
      </c>
      <c r="AC7" s="237" t="s">
        <v>56</v>
      </c>
      <c r="AD7" s="237" t="s">
        <v>57</v>
      </c>
      <c r="AE7" s="237" t="s">
        <v>58</v>
      </c>
      <c r="AF7" s="237" t="s">
        <v>85</v>
      </c>
      <c r="AG7" s="237" t="s">
        <v>143</v>
      </c>
      <c r="AH7" s="237" t="s">
        <v>59</v>
      </c>
      <c r="AI7" s="237" t="s">
        <v>60</v>
      </c>
      <c r="AJ7" s="227" t="s">
        <v>235</v>
      </c>
      <c r="AK7" s="227" t="s">
        <v>237</v>
      </c>
      <c r="AL7" s="235"/>
    </row>
    <row r="8" spans="1:38" s="31" customFormat="1" ht="36.75" customHeight="1">
      <c r="A8" s="247"/>
      <c r="B8" s="238"/>
      <c r="C8" s="238"/>
      <c r="D8" s="238"/>
      <c r="E8" s="238"/>
      <c r="F8" s="118" t="s">
        <v>61</v>
      </c>
      <c r="G8" s="118" t="s">
        <v>62</v>
      </c>
      <c r="H8" s="118" t="s">
        <v>53</v>
      </c>
      <c r="I8" s="238"/>
      <c r="J8" s="236"/>
      <c r="K8" s="236"/>
      <c r="L8" s="238"/>
      <c r="M8" s="241"/>
      <c r="N8" s="238"/>
      <c r="O8" s="238"/>
      <c r="P8" s="238"/>
      <c r="Q8" s="238"/>
      <c r="R8" s="238"/>
      <c r="S8" s="238"/>
      <c r="T8" s="238"/>
      <c r="U8" s="236"/>
      <c r="V8" s="236"/>
      <c r="W8" s="238"/>
      <c r="X8" s="238"/>
      <c r="Y8" s="238"/>
      <c r="Z8" s="249"/>
      <c r="AA8" s="249"/>
      <c r="AB8" s="249"/>
      <c r="AC8" s="238"/>
      <c r="AD8" s="238"/>
      <c r="AE8" s="238"/>
      <c r="AF8" s="238"/>
      <c r="AG8" s="238"/>
      <c r="AH8" s="238"/>
      <c r="AI8" s="238"/>
      <c r="AJ8" s="228"/>
      <c r="AK8" s="228"/>
      <c r="AL8" s="236"/>
    </row>
    <row r="9" spans="1:38" s="32" customFormat="1" ht="110.25" customHeight="1">
      <c r="A9" s="122" t="s">
        <v>134</v>
      </c>
      <c r="B9" s="125" t="s">
        <v>133</v>
      </c>
      <c r="C9" s="126">
        <v>10</v>
      </c>
      <c r="D9" s="126">
        <v>9</v>
      </c>
      <c r="E9" s="127" t="s">
        <v>148</v>
      </c>
      <c r="F9" s="133">
        <v>0</v>
      </c>
      <c r="G9" s="134">
        <v>0</v>
      </c>
      <c r="H9" s="134">
        <v>0</v>
      </c>
      <c r="I9" s="135">
        <v>0</v>
      </c>
      <c r="J9" s="122" t="s">
        <v>134</v>
      </c>
      <c r="K9" s="122" t="s">
        <v>134</v>
      </c>
      <c r="L9" s="133">
        <v>0</v>
      </c>
      <c r="M9" s="134">
        <v>0</v>
      </c>
      <c r="N9" s="134" t="s">
        <v>133</v>
      </c>
      <c r="O9" s="134">
        <v>0</v>
      </c>
      <c r="P9" s="135">
        <v>0</v>
      </c>
      <c r="Q9" s="133">
        <v>0</v>
      </c>
      <c r="R9" s="134">
        <v>0</v>
      </c>
      <c r="S9" s="134">
        <v>1</v>
      </c>
      <c r="T9" s="135">
        <v>0</v>
      </c>
      <c r="U9" s="122" t="s">
        <v>134</v>
      </c>
      <c r="V9" s="122" t="s">
        <v>134</v>
      </c>
      <c r="W9" s="133">
        <v>0</v>
      </c>
      <c r="X9" s="134">
        <v>0</v>
      </c>
      <c r="Y9" s="134">
        <v>9</v>
      </c>
      <c r="Z9" s="134">
        <v>0</v>
      </c>
      <c r="AA9" s="134">
        <v>0</v>
      </c>
      <c r="AB9" s="135">
        <v>0</v>
      </c>
      <c r="AC9" s="133">
        <v>0</v>
      </c>
      <c r="AD9" s="134">
        <v>0</v>
      </c>
      <c r="AE9" s="134">
        <v>0</v>
      </c>
      <c r="AF9" s="134">
        <v>0</v>
      </c>
      <c r="AG9" s="134"/>
      <c r="AH9" s="134">
        <v>0</v>
      </c>
      <c r="AI9" s="134">
        <v>0</v>
      </c>
      <c r="AJ9" s="57" t="s">
        <v>174</v>
      </c>
      <c r="AK9" s="135">
        <v>0</v>
      </c>
      <c r="AL9" s="122" t="s">
        <v>134</v>
      </c>
    </row>
    <row r="10" spans="1:38" s="32" customFormat="1" ht="110.25" customHeight="1">
      <c r="A10" s="123" t="s">
        <v>135</v>
      </c>
      <c r="B10" s="128" t="s">
        <v>133</v>
      </c>
      <c r="C10" s="47">
        <v>8</v>
      </c>
      <c r="D10" s="47">
        <v>10</v>
      </c>
      <c r="E10" s="129" t="s">
        <v>148</v>
      </c>
      <c r="F10" s="136">
        <v>0</v>
      </c>
      <c r="G10" s="33">
        <v>0</v>
      </c>
      <c r="H10" s="27">
        <v>0</v>
      </c>
      <c r="I10" s="137">
        <v>0</v>
      </c>
      <c r="J10" s="141" t="s">
        <v>135</v>
      </c>
      <c r="K10" s="141" t="s">
        <v>135</v>
      </c>
      <c r="L10" s="136">
        <v>0</v>
      </c>
      <c r="M10" s="27">
        <v>0</v>
      </c>
      <c r="N10" s="27">
        <v>0</v>
      </c>
      <c r="O10" s="27">
        <v>0</v>
      </c>
      <c r="P10" s="137">
        <v>0</v>
      </c>
      <c r="Q10" s="138">
        <v>0</v>
      </c>
      <c r="R10" s="27">
        <v>0</v>
      </c>
      <c r="S10" s="33">
        <v>0</v>
      </c>
      <c r="T10" s="137">
        <v>0</v>
      </c>
      <c r="U10" s="141" t="s">
        <v>135</v>
      </c>
      <c r="V10" s="141" t="s">
        <v>135</v>
      </c>
      <c r="W10" s="136">
        <v>0</v>
      </c>
      <c r="X10" s="27">
        <v>0</v>
      </c>
      <c r="Y10" s="27">
        <v>11</v>
      </c>
      <c r="Z10" s="27">
        <v>0</v>
      </c>
      <c r="AA10" s="27">
        <v>0</v>
      </c>
      <c r="AB10" s="139">
        <v>0</v>
      </c>
      <c r="AC10" s="136">
        <v>4</v>
      </c>
      <c r="AD10" s="27">
        <v>0</v>
      </c>
      <c r="AE10" s="27">
        <v>0</v>
      </c>
      <c r="AF10" s="27">
        <v>0</v>
      </c>
      <c r="AG10" s="27"/>
      <c r="AH10" s="27">
        <v>0</v>
      </c>
      <c r="AI10" s="27">
        <v>0</v>
      </c>
      <c r="AJ10" s="57" t="s">
        <v>174</v>
      </c>
      <c r="AK10" s="137">
        <v>0</v>
      </c>
      <c r="AL10" s="123" t="s">
        <v>135</v>
      </c>
    </row>
    <row r="11" spans="1:38" s="32" customFormat="1" ht="110.25" customHeight="1">
      <c r="A11" s="123" t="s">
        <v>141</v>
      </c>
      <c r="B11" s="128" t="s">
        <v>133</v>
      </c>
      <c r="C11" s="47">
        <v>8</v>
      </c>
      <c r="D11" s="47">
        <v>9</v>
      </c>
      <c r="E11" s="129" t="s">
        <v>148</v>
      </c>
      <c r="F11" s="136">
        <v>0</v>
      </c>
      <c r="G11" s="33">
        <v>0</v>
      </c>
      <c r="H11" s="27">
        <v>0</v>
      </c>
      <c r="I11" s="137">
        <v>0</v>
      </c>
      <c r="J11" s="141" t="s">
        <v>141</v>
      </c>
      <c r="K11" s="141" t="s">
        <v>141</v>
      </c>
      <c r="L11" s="136">
        <v>0</v>
      </c>
      <c r="M11" s="27">
        <v>0</v>
      </c>
      <c r="N11" s="27">
        <v>0</v>
      </c>
      <c r="O11" s="27">
        <v>0</v>
      </c>
      <c r="P11" s="137">
        <v>0</v>
      </c>
      <c r="Q11" s="138">
        <v>0</v>
      </c>
      <c r="R11" s="27">
        <v>0</v>
      </c>
      <c r="S11" s="33">
        <v>1</v>
      </c>
      <c r="T11" s="137">
        <v>0</v>
      </c>
      <c r="U11" s="141" t="s">
        <v>141</v>
      </c>
      <c r="V11" s="141" t="s">
        <v>141</v>
      </c>
      <c r="W11" s="136">
        <v>0</v>
      </c>
      <c r="X11" s="27">
        <v>0</v>
      </c>
      <c r="Y11" s="27">
        <v>14</v>
      </c>
      <c r="Z11" s="27">
        <v>0</v>
      </c>
      <c r="AA11" s="27">
        <v>0</v>
      </c>
      <c r="AB11" s="139">
        <v>0</v>
      </c>
      <c r="AC11" s="136">
        <v>0</v>
      </c>
      <c r="AD11" s="27">
        <v>0</v>
      </c>
      <c r="AE11" s="27">
        <v>0</v>
      </c>
      <c r="AF11" s="27">
        <v>0</v>
      </c>
      <c r="AG11" s="27"/>
      <c r="AH11" s="27">
        <v>0</v>
      </c>
      <c r="AI11" s="27">
        <v>0</v>
      </c>
      <c r="AJ11" s="57" t="s">
        <v>174</v>
      </c>
      <c r="AK11" s="137">
        <v>0</v>
      </c>
      <c r="AL11" s="123" t="s">
        <v>141</v>
      </c>
    </row>
    <row r="12" spans="1:38" s="32" customFormat="1" ht="117" customHeight="1">
      <c r="A12" s="123" t="s">
        <v>144</v>
      </c>
      <c r="B12" s="128" t="s">
        <v>133</v>
      </c>
      <c r="C12" s="47">
        <v>9</v>
      </c>
      <c r="D12" s="47">
        <v>10</v>
      </c>
      <c r="E12" s="129">
        <v>9</v>
      </c>
      <c r="F12" s="138">
        <v>0</v>
      </c>
      <c r="G12" s="33">
        <v>1</v>
      </c>
      <c r="H12" s="33">
        <v>0</v>
      </c>
      <c r="I12" s="139">
        <v>0</v>
      </c>
      <c r="J12" s="141" t="s">
        <v>144</v>
      </c>
      <c r="K12" s="141" t="s">
        <v>144</v>
      </c>
      <c r="L12" s="136">
        <v>0</v>
      </c>
      <c r="M12" s="27">
        <v>0</v>
      </c>
      <c r="N12" s="27">
        <v>0</v>
      </c>
      <c r="O12" s="27">
        <v>0</v>
      </c>
      <c r="P12" s="137">
        <v>0</v>
      </c>
      <c r="Q12" s="136">
        <v>0</v>
      </c>
      <c r="R12" s="27">
        <v>0</v>
      </c>
      <c r="S12" s="27">
        <v>1</v>
      </c>
      <c r="T12" s="137">
        <v>0</v>
      </c>
      <c r="U12" s="141" t="s">
        <v>144</v>
      </c>
      <c r="V12" s="141" t="s">
        <v>144</v>
      </c>
      <c r="W12" s="136">
        <v>0</v>
      </c>
      <c r="X12" s="27">
        <v>0</v>
      </c>
      <c r="Y12" s="27">
        <v>19</v>
      </c>
      <c r="Z12" s="27">
        <v>0</v>
      </c>
      <c r="AA12" s="27">
        <v>0</v>
      </c>
      <c r="AB12" s="137">
        <v>0</v>
      </c>
      <c r="AC12" s="136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57" t="s">
        <v>174</v>
      </c>
      <c r="AK12" s="137">
        <v>0</v>
      </c>
      <c r="AL12" s="123" t="s">
        <v>144</v>
      </c>
    </row>
    <row r="13" spans="1:38" s="34" customFormat="1" ht="123" customHeight="1">
      <c r="A13" s="124" t="s">
        <v>145</v>
      </c>
      <c r="B13" s="130">
        <v>1</v>
      </c>
      <c r="C13" s="131">
        <v>9</v>
      </c>
      <c r="D13" s="131">
        <v>10</v>
      </c>
      <c r="E13" s="132">
        <v>0</v>
      </c>
      <c r="F13" s="140">
        <v>0</v>
      </c>
      <c r="G13" s="131">
        <v>1</v>
      </c>
      <c r="H13" s="131" t="s">
        <v>193</v>
      </c>
      <c r="I13" s="132" t="s">
        <v>193</v>
      </c>
      <c r="J13" s="124" t="s">
        <v>145</v>
      </c>
      <c r="K13" s="124" t="s">
        <v>145</v>
      </c>
      <c r="L13" s="140" t="s">
        <v>193</v>
      </c>
      <c r="M13" s="131" t="s">
        <v>193</v>
      </c>
      <c r="N13" s="131">
        <v>3</v>
      </c>
      <c r="O13" s="131" t="s">
        <v>193</v>
      </c>
      <c r="P13" s="132" t="s">
        <v>193</v>
      </c>
      <c r="Q13" s="140">
        <v>2</v>
      </c>
      <c r="R13" s="131" t="s">
        <v>193</v>
      </c>
      <c r="S13" s="131">
        <v>1</v>
      </c>
      <c r="T13" s="132" t="s">
        <v>193</v>
      </c>
      <c r="U13" s="124" t="s">
        <v>145</v>
      </c>
      <c r="V13" s="124" t="s">
        <v>145</v>
      </c>
      <c r="W13" s="140" t="s">
        <v>193</v>
      </c>
      <c r="X13" s="131" t="s">
        <v>193</v>
      </c>
      <c r="Y13" s="131">
        <v>15</v>
      </c>
      <c r="Z13" s="131" t="s">
        <v>193</v>
      </c>
      <c r="AA13" s="131" t="s">
        <v>193</v>
      </c>
      <c r="AB13" s="132" t="s">
        <v>193</v>
      </c>
      <c r="AC13" s="140">
        <v>7</v>
      </c>
      <c r="AD13" s="131" t="s">
        <v>193</v>
      </c>
      <c r="AE13" s="131" t="s">
        <v>193</v>
      </c>
      <c r="AF13" s="131" t="s">
        <v>193</v>
      </c>
      <c r="AG13" s="131" t="s">
        <v>193</v>
      </c>
      <c r="AH13" s="131" t="s">
        <v>193</v>
      </c>
      <c r="AI13" s="131" t="s">
        <v>193</v>
      </c>
      <c r="AJ13" s="131" t="s">
        <v>174</v>
      </c>
      <c r="AK13" s="131" t="s">
        <v>174</v>
      </c>
      <c r="AL13" s="124" t="s">
        <v>145</v>
      </c>
    </row>
    <row r="14" spans="1:38" s="26" customFormat="1" ht="15" customHeight="1">
      <c r="A14" s="35" t="s">
        <v>191</v>
      </c>
      <c r="B14" s="36"/>
      <c r="C14" s="30"/>
      <c r="D14" s="30"/>
      <c r="E14" s="30"/>
      <c r="F14" s="30"/>
      <c r="G14" s="30"/>
      <c r="H14" s="30"/>
      <c r="I14" s="30" t="s">
        <v>238</v>
      </c>
      <c r="J14" s="25"/>
      <c r="K14" s="35" t="s">
        <v>191</v>
      </c>
      <c r="L14" s="36"/>
      <c r="M14" s="30"/>
      <c r="N14" s="30"/>
      <c r="O14" s="30"/>
      <c r="P14" s="30"/>
      <c r="Q14" s="30"/>
      <c r="R14" s="30"/>
      <c r="S14" s="30"/>
      <c r="T14" s="30" t="s">
        <v>238</v>
      </c>
      <c r="U14" s="25"/>
      <c r="V14" s="35" t="s">
        <v>191</v>
      </c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229" t="s">
        <v>238</v>
      </c>
      <c r="AK14" s="229"/>
      <c r="AL14" s="229"/>
    </row>
    <row r="15" spans="1:38" s="26" customFormat="1" ht="15" customHeight="1">
      <c r="A15" s="35" t="s">
        <v>131</v>
      </c>
      <c r="B15" s="36"/>
      <c r="C15" s="30"/>
      <c r="D15" s="30"/>
      <c r="E15" s="30"/>
      <c r="F15" s="36"/>
      <c r="G15" s="36"/>
      <c r="H15" s="36"/>
      <c r="I15" s="36"/>
      <c r="J15" s="36"/>
      <c r="K15" s="35"/>
      <c r="L15" s="36"/>
      <c r="M15" s="30"/>
      <c r="N15" s="30"/>
      <c r="O15" s="30"/>
      <c r="P15" s="30"/>
      <c r="Q15" s="30"/>
      <c r="R15" s="30"/>
      <c r="S15" s="30"/>
      <c r="T15" s="30"/>
      <c r="V15" s="35"/>
      <c r="W15" s="36"/>
      <c r="X15" s="30"/>
      <c r="Y15" s="30"/>
      <c r="Z15" s="30"/>
      <c r="AA15" s="30"/>
      <c r="AB15" s="30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s="26" customFormat="1" ht="15" customHeight="1">
      <c r="A16" s="35" t="s">
        <v>138</v>
      </c>
      <c r="B16" s="36"/>
      <c r="C16" s="30"/>
      <c r="D16" s="30"/>
      <c r="E16" s="30"/>
      <c r="F16" s="36"/>
      <c r="G16" s="36"/>
      <c r="H16" s="36"/>
      <c r="I16" s="36"/>
      <c r="J16" s="36"/>
      <c r="K16" s="35"/>
      <c r="L16" s="36"/>
      <c r="M16" s="30"/>
      <c r="N16" s="30"/>
      <c r="O16" s="30"/>
      <c r="P16" s="30"/>
      <c r="Q16" s="30"/>
      <c r="R16" s="30"/>
      <c r="S16" s="30"/>
      <c r="T16" s="30"/>
      <c r="V16" s="35"/>
      <c r="W16" s="36"/>
      <c r="X16" s="30"/>
      <c r="Y16" s="30"/>
      <c r="Z16" s="30"/>
      <c r="AA16" s="30"/>
      <c r="AB16" s="30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s="26" customFormat="1" ht="15" customHeight="1">
      <c r="A17" s="35" t="s">
        <v>139</v>
      </c>
      <c r="B17" s="36"/>
      <c r="C17" s="30"/>
      <c r="D17" s="30"/>
      <c r="E17" s="30"/>
      <c r="F17" s="36"/>
      <c r="G17" s="36"/>
      <c r="H17" s="36"/>
      <c r="I17" s="36"/>
      <c r="J17" s="36"/>
      <c r="K17" s="35"/>
      <c r="L17" s="36"/>
      <c r="M17" s="30"/>
      <c r="N17" s="30"/>
      <c r="O17" s="30"/>
      <c r="P17" s="30"/>
      <c r="Q17" s="30"/>
      <c r="R17" s="30"/>
      <c r="S17" s="30"/>
      <c r="T17" s="30"/>
      <c r="V17" s="35"/>
      <c r="W17" s="36"/>
      <c r="X17" s="30"/>
      <c r="Y17" s="30"/>
      <c r="Z17" s="30"/>
      <c r="AA17" s="30"/>
      <c r="AB17" s="30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s="26" customFormat="1" ht="15" customHeight="1">
      <c r="A18" s="35" t="s">
        <v>140</v>
      </c>
      <c r="B18" s="36"/>
      <c r="C18" s="30"/>
      <c r="D18" s="30"/>
      <c r="E18" s="30"/>
      <c r="F18" s="36"/>
      <c r="G18" s="36"/>
      <c r="H18" s="36"/>
      <c r="I18" s="36"/>
      <c r="J18" s="36"/>
      <c r="K18" s="35"/>
      <c r="L18" s="36"/>
      <c r="M18" s="30"/>
      <c r="N18" s="30"/>
      <c r="O18" s="30"/>
      <c r="P18" s="30"/>
      <c r="Q18" s="30"/>
      <c r="R18" s="30"/>
      <c r="S18" s="30"/>
      <c r="T18" s="30"/>
      <c r="V18" s="35"/>
      <c r="W18" s="36"/>
      <c r="X18" s="30"/>
      <c r="Y18" s="30"/>
      <c r="Z18" s="30"/>
      <c r="AA18" s="30"/>
      <c r="AB18" s="30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8" customFormat="1" ht="12" customHeight="1">
      <c r="A19" s="10" t="s">
        <v>184</v>
      </c>
      <c r="B19" s="11"/>
      <c r="C19" s="7"/>
      <c r="D19" s="7"/>
      <c r="E19" s="7"/>
      <c r="F19" s="7"/>
      <c r="G19" s="7"/>
      <c r="H19" s="7"/>
      <c r="I19" s="7"/>
      <c r="K19" s="10"/>
      <c r="L19" s="11"/>
      <c r="M19" s="7"/>
      <c r="N19" s="7"/>
      <c r="O19" s="7"/>
      <c r="P19" s="7"/>
      <c r="Q19" s="7"/>
      <c r="R19" s="7"/>
      <c r="S19" s="7"/>
      <c r="T19" s="7"/>
      <c r="V19" s="10"/>
      <c r="W19" s="11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8" s="8" customFormat="1" ht="12" customHeight="1">
      <c r="A20" s="10"/>
      <c r="B20" s="11"/>
      <c r="C20" s="7"/>
      <c r="D20" s="7"/>
      <c r="E20" s="7"/>
      <c r="F20" s="7"/>
      <c r="G20" s="7"/>
      <c r="H20" s="7"/>
      <c r="I20" s="7"/>
      <c r="K20" s="10"/>
      <c r="L20" s="11"/>
      <c r="M20" s="7"/>
      <c r="N20" s="7"/>
      <c r="O20" s="7"/>
      <c r="P20" s="7"/>
      <c r="Q20" s="7"/>
      <c r="R20" s="7"/>
      <c r="S20" s="7"/>
      <c r="T20" s="7"/>
      <c r="V20" s="10"/>
      <c r="W20" s="11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8" s="8" customFormat="1" ht="12" customHeight="1">
      <c r="A21" s="10"/>
      <c r="B21" s="11"/>
      <c r="C21" s="7"/>
      <c r="D21" s="7"/>
      <c r="E21" s="7"/>
      <c r="F21" s="7"/>
      <c r="G21" s="7"/>
      <c r="H21" s="7"/>
      <c r="I21" s="7"/>
      <c r="K21" s="10"/>
      <c r="L21" s="11"/>
      <c r="M21" s="7"/>
      <c r="N21" s="7"/>
      <c r="O21" s="7"/>
      <c r="P21" s="7"/>
      <c r="Q21" s="7"/>
      <c r="R21" s="7"/>
      <c r="S21" s="7"/>
      <c r="T21" s="7"/>
      <c r="V21" s="10"/>
      <c r="W21" s="11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8" s="8" customFormat="1" ht="12" customHeight="1">
      <c r="A22" s="10"/>
      <c r="B22" s="12"/>
      <c r="K22" s="10"/>
      <c r="L22" s="12"/>
      <c r="V22" s="10"/>
      <c r="W22" s="12"/>
    </row>
  </sheetData>
  <mergeCells count="57">
    <mergeCell ref="O7:O8"/>
    <mergeCell ref="AE7:AE8"/>
    <mergeCell ref="AF7:AF8"/>
    <mergeCell ref="AH7:AH8"/>
    <mergeCell ref="X7:X8"/>
    <mergeCell ref="Y7:Y8"/>
    <mergeCell ref="Z7:Z8"/>
    <mergeCell ref="AA7:AA8"/>
    <mergeCell ref="AB7:AB8"/>
    <mergeCell ref="AC7:AC8"/>
    <mergeCell ref="AD7:AD8"/>
    <mergeCell ref="AG7:AG8"/>
    <mergeCell ref="A2:E2"/>
    <mergeCell ref="F2:J2"/>
    <mergeCell ref="K2:P2"/>
    <mergeCell ref="L5:Q5"/>
    <mergeCell ref="W5:Y5"/>
    <mergeCell ref="V2:AB2"/>
    <mergeCell ref="V3:AB3"/>
    <mergeCell ref="Z5:AB5"/>
    <mergeCell ref="A3:E3"/>
    <mergeCell ref="K3:P3"/>
    <mergeCell ref="A5:A8"/>
    <mergeCell ref="B5:E5"/>
    <mergeCell ref="F5:I5"/>
    <mergeCell ref="J5:J8"/>
    <mergeCell ref="K5:K8"/>
    <mergeCell ref="N7:N8"/>
    <mergeCell ref="B7:B8"/>
    <mergeCell ref="C7:C8"/>
    <mergeCell ref="D7:D8"/>
    <mergeCell ref="E7:E8"/>
    <mergeCell ref="I7:I8"/>
    <mergeCell ref="U5:U8"/>
    <mergeCell ref="V5:V8"/>
    <mergeCell ref="P7:P8"/>
    <mergeCell ref="W7:W8"/>
    <mergeCell ref="Q7:Q8"/>
    <mergeCell ref="R7:R8"/>
    <mergeCell ref="S7:S8"/>
    <mergeCell ref="T7:T8"/>
    <mergeCell ref="AJ7:AJ8"/>
    <mergeCell ref="AJ14:AL14"/>
    <mergeCell ref="F3:J3"/>
    <mergeCell ref="Q2:U2"/>
    <mergeCell ref="Q3:U3"/>
    <mergeCell ref="AC2:AL2"/>
    <mergeCell ref="AC3:AL3"/>
    <mergeCell ref="AC5:AK5"/>
    <mergeCell ref="AL5:AL8"/>
    <mergeCell ref="AK7:AK8"/>
    <mergeCell ref="AI7:AI8"/>
    <mergeCell ref="F6:H6"/>
    <mergeCell ref="L7:L8"/>
    <mergeCell ref="M7:M8"/>
    <mergeCell ref="R5:S5"/>
    <mergeCell ref="T5:T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5" manualBreakCount="5">
    <brk id="5" max="18" man="1"/>
    <brk id="10" max="18" man="1"/>
    <brk id="16" max="18" man="1"/>
    <brk id="21" max="18" man="1"/>
    <brk id="28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30"/>
  <sheetViews>
    <sheetView view="pageBreakPreview" topLeftCell="A7" zoomScaleNormal="70" zoomScaleSheetLayoutView="100" workbookViewId="0">
      <selection activeCell="C9" sqref="C9"/>
    </sheetView>
  </sheetViews>
  <sheetFormatPr defaultRowHeight="30" customHeight="1"/>
  <cols>
    <col min="1" max="1" width="10.77734375" style="6" customWidth="1"/>
    <col min="2" max="2" width="17.44140625" style="6" customWidth="1"/>
    <col min="3" max="6" width="14.77734375" style="6" customWidth="1"/>
    <col min="7" max="11" width="8.88671875" style="6"/>
    <col min="12" max="12" width="8.5546875" style="6" customWidth="1"/>
    <col min="13" max="255" width="8.88671875" style="6"/>
    <col min="256" max="256" width="10.77734375" style="6" customWidth="1"/>
    <col min="257" max="258" width="14.33203125" style="6" customWidth="1"/>
    <col min="259" max="259" width="16.5546875" style="6" customWidth="1"/>
    <col min="260" max="261" width="16" style="6" customWidth="1"/>
    <col min="262" max="262" width="15.33203125" style="6" customWidth="1"/>
    <col min="263" max="267" width="8.88671875" style="6"/>
    <col min="268" max="268" width="8.5546875" style="6" customWidth="1"/>
    <col min="269" max="511" width="8.88671875" style="6"/>
    <col min="512" max="512" width="10.77734375" style="6" customWidth="1"/>
    <col min="513" max="514" width="14.33203125" style="6" customWidth="1"/>
    <col min="515" max="515" width="16.5546875" style="6" customWidth="1"/>
    <col min="516" max="517" width="16" style="6" customWidth="1"/>
    <col min="518" max="518" width="15.33203125" style="6" customWidth="1"/>
    <col min="519" max="523" width="8.88671875" style="6"/>
    <col min="524" max="524" width="8.5546875" style="6" customWidth="1"/>
    <col min="525" max="767" width="8.88671875" style="6"/>
    <col min="768" max="768" width="10.77734375" style="6" customWidth="1"/>
    <col min="769" max="770" width="14.33203125" style="6" customWidth="1"/>
    <col min="771" max="771" width="16.5546875" style="6" customWidth="1"/>
    <col min="772" max="773" width="16" style="6" customWidth="1"/>
    <col min="774" max="774" width="15.33203125" style="6" customWidth="1"/>
    <col min="775" max="779" width="8.88671875" style="6"/>
    <col min="780" max="780" width="8.5546875" style="6" customWidth="1"/>
    <col min="781" max="1023" width="8.88671875" style="6"/>
    <col min="1024" max="1024" width="10.77734375" style="6" customWidth="1"/>
    <col min="1025" max="1026" width="14.33203125" style="6" customWidth="1"/>
    <col min="1027" max="1027" width="16.5546875" style="6" customWidth="1"/>
    <col min="1028" max="1029" width="16" style="6" customWidth="1"/>
    <col min="1030" max="1030" width="15.33203125" style="6" customWidth="1"/>
    <col min="1031" max="1035" width="8.88671875" style="6"/>
    <col min="1036" max="1036" width="8.5546875" style="6" customWidth="1"/>
    <col min="1037" max="1279" width="8.88671875" style="6"/>
    <col min="1280" max="1280" width="10.77734375" style="6" customWidth="1"/>
    <col min="1281" max="1282" width="14.33203125" style="6" customWidth="1"/>
    <col min="1283" max="1283" width="16.5546875" style="6" customWidth="1"/>
    <col min="1284" max="1285" width="16" style="6" customWidth="1"/>
    <col min="1286" max="1286" width="15.33203125" style="6" customWidth="1"/>
    <col min="1287" max="1291" width="8.88671875" style="6"/>
    <col min="1292" max="1292" width="8.5546875" style="6" customWidth="1"/>
    <col min="1293" max="1535" width="8.88671875" style="6"/>
    <col min="1536" max="1536" width="10.77734375" style="6" customWidth="1"/>
    <col min="1537" max="1538" width="14.33203125" style="6" customWidth="1"/>
    <col min="1539" max="1539" width="16.5546875" style="6" customWidth="1"/>
    <col min="1540" max="1541" width="16" style="6" customWidth="1"/>
    <col min="1542" max="1542" width="15.33203125" style="6" customWidth="1"/>
    <col min="1543" max="1547" width="8.88671875" style="6"/>
    <col min="1548" max="1548" width="8.5546875" style="6" customWidth="1"/>
    <col min="1549" max="1791" width="8.88671875" style="6"/>
    <col min="1792" max="1792" width="10.77734375" style="6" customWidth="1"/>
    <col min="1793" max="1794" width="14.33203125" style="6" customWidth="1"/>
    <col min="1795" max="1795" width="16.5546875" style="6" customWidth="1"/>
    <col min="1796" max="1797" width="16" style="6" customWidth="1"/>
    <col min="1798" max="1798" width="15.33203125" style="6" customWidth="1"/>
    <col min="1799" max="1803" width="8.88671875" style="6"/>
    <col min="1804" max="1804" width="8.5546875" style="6" customWidth="1"/>
    <col min="1805" max="2047" width="8.88671875" style="6"/>
    <col min="2048" max="2048" width="10.77734375" style="6" customWidth="1"/>
    <col min="2049" max="2050" width="14.33203125" style="6" customWidth="1"/>
    <col min="2051" max="2051" width="16.5546875" style="6" customWidth="1"/>
    <col min="2052" max="2053" width="16" style="6" customWidth="1"/>
    <col min="2054" max="2054" width="15.33203125" style="6" customWidth="1"/>
    <col min="2055" max="2059" width="8.88671875" style="6"/>
    <col min="2060" max="2060" width="8.5546875" style="6" customWidth="1"/>
    <col min="2061" max="2303" width="8.88671875" style="6"/>
    <col min="2304" max="2304" width="10.77734375" style="6" customWidth="1"/>
    <col min="2305" max="2306" width="14.33203125" style="6" customWidth="1"/>
    <col min="2307" max="2307" width="16.5546875" style="6" customWidth="1"/>
    <col min="2308" max="2309" width="16" style="6" customWidth="1"/>
    <col min="2310" max="2310" width="15.33203125" style="6" customWidth="1"/>
    <col min="2311" max="2315" width="8.88671875" style="6"/>
    <col min="2316" max="2316" width="8.5546875" style="6" customWidth="1"/>
    <col min="2317" max="2559" width="8.88671875" style="6"/>
    <col min="2560" max="2560" width="10.77734375" style="6" customWidth="1"/>
    <col min="2561" max="2562" width="14.33203125" style="6" customWidth="1"/>
    <col min="2563" max="2563" width="16.5546875" style="6" customWidth="1"/>
    <col min="2564" max="2565" width="16" style="6" customWidth="1"/>
    <col min="2566" max="2566" width="15.33203125" style="6" customWidth="1"/>
    <col min="2567" max="2571" width="8.88671875" style="6"/>
    <col min="2572" max="2572" width="8.5546875" style="6" customWidth="1"/>
    <col min="2573" max="2815" width="8.88671875" style="6"/>
    <col min="2816" max="2816" width="10.77734375" style="6" customWidth="1"/>
    <col min="2817" max="2818" width="14.33203125" style="6" customWidth="1"/>
    <col min="2819" max="2819" width="16.5546875" style="6" customWidth="1"/>
    <col min="2820" max="2821" width="16" style="6" customWidth="1"/>
    <col min="2822" max="2822" width="15.33203125" style="6" customWidth="1"/>
    <col min="2823" max="2827" width="8.88671875" style="6"/>
    <col min="2828" max="2828" width="8.5546875" style="6" customWidth="1"/>
    <col min="2829" max="3071" width="8.88671875" style="6"/>
    <col min="3072" max="3072" width="10.77734375" style="6" customWidth="1"/>
    <col min="3073" max="3074" width="14.33203125" style="6" customWidth="1"/>
    <col min="3075" max="3075" width="16.5546875" style="6" customWidth="1"/>
    <col min="3076" max="3077" width="16" style="6" customWidth="1"/>
    <col min="3078" max="3078" width="15.33203125" style="6" customWidth="1"/>
    <col min="3079" max="3083" width="8.88671875" style="6"/>
    <col min="3084" max="3084" width="8.5546875" style="6" customWidth="1"/>
    <col min="3085" max="3327" width="8.88671875" style="6"/>
    <col min="3328" max="3328" width="10.77734375" style="6" customWidth="1"/>
    <col min="3329" max="3330" width="14.33203125" style="6" customWidth="1"/>
    <col min="3331" max="3331" width="16.5546875" style="6" customWidth="1"/>
    <col min="3332" max="3333" width="16" style="6" customWidth="1"/>
    <col min="3334" max="3334" width="15.33203125" style="6" customWidth="1"/>
    <col min="3335" max="3339" width="8.88671875" style="6"/>
    <col min="3340" max="3340" width="8.5546875" style="6" customWidth="1"/>
    <col min="3341" max="3583" width="8.88671875" style="6"/>
    <col min="3584" max="3584" width="10.77734375" style="6" customWidth="1"/>
    <col min="3585" max="3586" width="14.33203125" style="6" customWidth="1"/>
    <col min="3587" max="3587" width="16.5546875" style="6" customWidth="1"/>
    <col min="3588" max="3589" width="16" style="6" customWidth="1"/>
    <col min="3590" max="3590" width="15.33203125" style="6" customWidth="1"/>
    <col min="3591" max="3595" width="8.88671875" style="6"/>
    <col min="3596" max="3596" width="8.5546875" style="6" customWidth="1"/>
    <col min="3597" max="3839" width="8.88671875" style="6"/>
    <col min="3840" max="3840" width="10.77734375" style="6" customWidth="1"/>
    <col min="3841" max="3842" width="14.33203125" style="6" customWidth="1"/>
    <col min="3843" max="3843" width="16.5546875" style="6" customWidth="1"/>
    <col min="3844" max="3845" width="16" style="6" customWidth="1"/>
    <col min="3846" max="3846" width="15.33203125" style="6" customWidth="1"/>
    <col min="3847" max="3851" width="8.88671875" style="6"/>
    <col min="3852" max="3852" width="8.5546875" style="6" customWidth="1"/>
    <col min="3853" max="4095" width="8.88671875" style="6"/>
    <col min="4096" max="4096" width="10.77734375" style="6" customWidth="1"/>
    <col min="4097" max="4098" width="14.33203125" style="6" customWidth="1"/>
    <col min="4099" max="4099" width="16.5546875" style="6" customWidth="1"/>
    <col min="4100" max="4101" width="16" style="6" customWidth="1"/>
    <col min="4102" max="4102" width="15.33203125" style="6" customWidth="1"/>
    <col min="4103" max="4107" width="8.88671875" style="6"/>
    <col min="4108" max="4108" width="8.5546875" style="6" customWidth="1"/>
    <col min="4109" max="4351" width="8.88671875" style="6"/>
    <col min="4352" max="4352" width="10.77734375" style="6" customWidth="1"/>
    <col min="4353" max="4354" width="14.33203125" style="6" customWidth="1"/>
    <col min="4355" max="4355" width="16.5546875" style="6" customWidth="1"/>
    <col min="4356" max="4357" width="16" style="6" customWidth="1"/>
    <col min="4358" max="4358" width="15.33203125" style="6" customWidth="1"/>
    <col min="4359" max="4363" width="8.88671875" style="6"/>
    <col min="4364" max="4364" width="8.5546875" style="6" customWidth="1"/>
    <col min="4365" max="4607" width="8.88671875" style="6"/>
    <col min="4608" max="4608" width="10.77734375" style="6" customWidth="1"/>
    <col min="4609" max="4610" width="14.33203125" style="6" customWidth="1"/>
    <col min="4611" max="4611" width="16.5546875" style="6" customWidth="1"/>
    <col min="4612" max="4613" width="16" style="6" customWidth="1"/>
    <col min="4614" max="4614" width="15.33203125" style="6" customWidth="1"/>
    <col min="4615" max="4619" width="8.88671875" style="6"/>
    <col min="4620" max="4620" width="8.5546875" style="6" customWidth="1"/>
    <col min="4621" max="4863" width="8.88671875" style="6"/>
    <col min="4864" max="4864" width="10.77734375" style="6" customWidth="1"/>
    <col min="4865" max="4866" width="14.33203125" style="6" customWidth="1"/>
    <col min="4867" max="4867" width="16.5546875" style="6" customWidth="1"/>
    <col min="4868" max="4869" width="16" style="6" customWidth="1"/>
    <col min="4870" max="4870" width="15.33203125" style="6" customWidth="1"/>
    <col min="4871" max="4875" width="8.88671875" style="6"/>
    <col min="4876" max="4876" width="8.5546875" style="6" customWidth="1"/>
    <col min="4877" max="5119" width="8.88671875" style="6"/>
    <col min="5120" max="5120" width="10.77734375" style="6" customWidth="1"/>
    <col min="5121" max="5122" width="14.33203125" style="6" customWidth="1"/>
    <col min="5123" max="5123" width="16.5546875" style="6" customWidth="1"/>
    <col min="5124" max="5125" width="16" style="6" customWidth="1"/>
    <col min="5126" max="5126" width="15.33203125" style="6" customWidth="1"/>
    <col min="5127" max="5131" width="8.88671875" style="6"/>
    <col min="5132" max="5132" width="8.5546875" style="6" customWidth="1"/>
    <col min="5133" max="5375" width="8.88671875" style="6"/>
    <col min="5376" max="5376" width="10.77734375" style="6" customWidth="1"/>
    <col min="5377" max="5378" width="14.33203125" style="6" customWidth="1"/>
    <col min="5379" max="5379" width="16.5546875" style="6" customWidth="1"/>
    <col min="5380" max="5381" width="16" style="6" customWidth="1"/>
    <col min="5382" max="5382" width="15.33203125" style="6" customWidth="1"/>
    <col min="5383" max="5387" width="8.88671875" style="6"/>
    <col min="5388" max="5388" width="8.5546875" style="6" customWidth="1"/>
    <col min="5389" max="5631" width="8.88671875" style="6"/>
    <col min="5632" max="5632" width="10.77734375" style="6" customWidth="1"/>
    <col min="5633" max="5634" width="14.33203125" style="6" customWidth="1"/>
    <col min="5635" max="5635" width="16.5546875" style="6" customWidth="1"/>
    <col min="5636" max="5637" width="16" style="6" customWidth="1"/>
    <col min="5638" max="5638" width="15.33203125" style="6" customWidth="1"/>
    <col min="5639" max="5643" width="8.88671875" style="6"/>
    <col min="5644" max="5644" width="8.5546875" style="6" customWidth="1"/>
    <col min="5645" max="5887" width="8.88671875" style="6"/>
    <col min="5888" max="5888" width="10.77734375" style="6" customWidth="1"/>
    <col min="5889" max="5890" width="14.33203125" style="6" customWidth="1"/>
    <col min="5891" max="5891" width="16.5546875" style="6" customWidth="1"/>
    <col min="5892" max="5893" width="16" style="6" customWidth="1"/>
    <col min="5894" max="5894" width="15.33203125" style="6" customWidth="1"/>
    <col min="5895" max="5899" width="8.88671875" style="6"/>
    <col min="5900" max="5900" width="8.5546875" style="6" customWidth="1"/>
    <col min="5901" max="6143" width="8.88671875" style="6"/>
    <col min="6144" max="6144" width="10.77734375" style="6" customWidth="1"/>
    <col min="6145" max="6146" width="14.33203125" style="6" customWidth="1"/>
    <col min="6147" max="6147" width="16.5546875" style="6" customWidth="1"/>
    <col min="6148" max="6149" width="16" style="6" customWidth="1"/>
    <col min="6150" max="6150" width="15.33203125" style="6" customWidth="1"/>
    <col min="6151" max="6155" width="8.88671875" style="6"/>
    <col min="6156" max="6156" width="8.5546875" style="6" customWidth="1"/>
    <col min="6157" max="6399" width="8.88671875" style="6"/>
    <col min="6400" max="6400" width="10.77734375" style="6" customWidth="1"/>
    <col min="6401" max="6402" width="14.33203125" style="6" customWidth="1"/>
    <col min="6403" max="6403" width="16.5546875" style="6" customWidth="1"/>
    <col min="6404" max="6405" width="16" style="6" customWidth="1"/>
    <col min="6406" max="6406" width="15.33203125" style="6" customWidth="1"/>
    <col min="6407" max="6411" width="8.88671875" style="6"/>
    <col min="6412" max="6412" width="8.5546875" style="6" customWidth="1"/>
    <col min="6413" max="6655" width="8.88671875" style="6"/>
    <col min="6656" max="6656" width="10.77734375" style="6" customWidth="1"/>
    <col min="6657" max="6658" width="14.33203125" style="6" customWidth="1"/>
    <col min="6659" max="6659" width="16.5546875" style="6" customWidth="1"/>
    <col min="6660" max="6661" width="16" style="6" customWidth="1"/>
    <col min="6662" max="6662" width="15.33203125" style="6" customWidth="1"/>
    <col min="6663" max="6667" width="8.88671875" style="6"/>
    <col min="6668" max="6668" width="8.5546875" style="6" customWidth="1"/>
    <col min="6669" max="6911" width="8.88671875" style="6"/>
    <col min="6912" max="6912" width="10.77734375" style="6" customWidth="1"/>
    <col min="6913" max="6914" width="14.33203125" style="6" customWidth="1"/>
    <col min="6915" max="6915" width="16.5546875" style="6" customWidth="1"/>
    <col min="6916" max="6917" width="16" style="6" customWidth="1"/>
    <col min="6918" max="6918" width="15.33203125" style="6" customWidth="1"/>
    <col min="6919" max="6923" width="8.88671875" style="6"/>
    <col min="6924" max="6924" width="8.5546875" style="6" customWidth="1"/>
    <col min="6925" max="7167" width="8.88671875" style="6"/>
    <col min="7168" max="7168" width="10.77734375" style="6" customWidth="1"/>
    <col min="7169" max="7170" width="14.33203125" style="6" customWidth="1"/>
    <col min="7171" max="7171" width="16.5546875" style="6" customWidth="1"/>
    <col min="7172" max="7173" width="16" style="6" customWidth="1"/>
    <col min="7174" max="7174" width="15.33203125" style="6" customWidth="1"/>
    <col min="7175" max="7179" width="8.88671875" style="6"/>
    <col min="7180" max="7180" width="8.5546875" style="6" customWidth="1"/>
    <col min="7181" max="7423" width="8.88671875" style="6"/>
    <col min="7424" max="7424" width="10.77734375" style="6" customWidth="1"/>
    <col min="7425" max="7426" width="14.33203125" style="6" customWidth="1"/>
    <col min="7427" max="7427" width="16.5546875" style="6" customWidth="1"/>
    <col min="7428" max="7429" width="16" style="6" customWidth="1"/>
    <col min="7430" max="7430" width="15.33203125" style="6" customWidth="1"/>
    <col min="7431" max="7435" width="8.88671875" style="6"/>
    <col min="7436" max="7436" width="8.5546875" style="6" customWidth="1"/>
    <col min="7437" max="7679" width="8.88671875" style="6"/>
    <col min="7680" max="7680" width="10.77734375" style="6" customWidth="1"/>
    <col min="7681" max="7682" width="14.33203125" style="6" customWidth="1"/>
    <col min="7683" max="7683" width="16.5546875" style="6" customWidth="1"/>
    <col min="7684" max="7685" width="16" style="6" customWidth="1"/>
    <col min="7686" max="7686" width="15.33203125" style="6" customWidth="1"/>
    <col min="7687" max="7691" width="8.88671875" style="6"/>
    <col min="7692" max="7692" width="8.5546875" style="6" customWidth="1"/>
    <col min="7693" max="7935" width="8.88671875" style="6"/>
    <col min="7936" max="7936" width="10.77734375" style="6" customWidth="1"/>
    <col min="7937" max="7938" width="14.33203125" style="6" customWidth="1"/>
    <col min="7939" max="7939" width="16.5546875" style="6" customWidth="1"/>
    <col min="7940" max="7941" width="16" style="6" customWidth="1"/>
    <col min="7942" max="7942" width="15.33203125" style="6" customWidth="1"/>
    <col min="7943" max="7947" width="8.88671875" style="6"/>
    <col min="7948" max="7948" width="8.5546875" style="6" customWidth="1"/>
    <col min="7949" max="8191" width="8.88671875" style="6"/>
    <col min="8192" max="8192" width="10.77734375" style="6" customWidth="1"/>
    <col min="8193" max="8194" width="14.33203125" style="6" customWidth="1"/>
    <col min="8195" max="8195" width="16.5546875" style="6" customWidth="1"/>
    <col min="8196" max="8197" width="16" style="6" customWidth="1"/>
    <col min="8198" max="8198" width="15.33203125" style="6" customWidth="1"/>
    <col min="8199" max="8203" width="8.88671875" style="6"/>
    <col min="8204" max="8204" width="8.5546875" style="6" customWidth="1"/>
    <col min="8205" max="8447" width="8.88671875" style="6"/>
    <col min="8448" max="8448" width="10.77734375" style="6" customWidth="1"/>
    <col min="8449" max="8450" width="14.33203125" style="6" customWidth="1"/>
    <col min="8451" max="8451" width="16.5546875" style="6" customWidth="1"/>
    <col min="8452" max="8453" width="16" style="6" customWidth="1"/>
    <col min="8454" max="8454" width="15.33203125" style="6" customWidth="1"/>
    <col min="8455" max="8459" width="8.88671875" style="6"/>
    <col min="8460" max="8460" width="8.5546875" style="6" customWidth="1"/>
    <col min="8461" max="8703" width="8.88671875" style="6"/>
    <col min="8704" max="8704" width="10.77734375" style="6" customWidth="1"/>
    <col min="8705" max="8706" width="14.33203125" style="6" customWidth="1"/>
    <col min="8707" max="8707" width="16.5546875" style="6" customWidth="1"/>
    <col min="8708" max="8709" width="16" style="6" customWidth="1"/>
    <col min="8710" max="8710" width="15.33203125" style="6" customWidth="1"/>
    <col min="8711" max="8715" width="8.88671875" style="6"/>
    <col min="8716" max="8716" width="8.5546875" style="6" customWidth="1"/>
    <col min="8717" max="8959" width="8.88671875" style="6"/>
    <col min="8960" max="8960" width="10.77734375" style="6" customWidth="1"/>
    <col min="8961" max="8962" width="14.33203125" style="6" customWidth="1"/>
    <col min="8963" max="8963" width="16.5546875" style="6" customWidth="1"/>
    <col min="8964" max="8965" width="16" style="6" customWidth="1"/>
    <col min="8966" max="8966" width="15.33203125" style="6" customWidth="1"/>
    <col min="8967" max="8971" width="8.88671875" style="6"/>
    <col min="8972" max="8972" width="8.5546875" style="6" customWidth="1"/>
    <col min="8973" max="9215" width="8.88671875" style="6"/>
    <col min="9216" max="9216" width="10.77734375" style="6" customWidth="1"/>
    <col min="9217" max="9218" width="14.33203125" style="6" customWidth="1"/>
    <col min="9219" max="9219" width="16.5546875" style="6" customWidth="1"/>
    <col min="9220" max="9221" width="16" style="6" customWidth="1"/>
    <col min="9222" max="9222" width="15.33203125" style="6" customWidth="1"/>
    <col min="9223" max="9227" width="8.88671875" style="6"/>
    <col min="9228" max="9228" width="8.5546875" style="6" customWidth="1"/>
    <col min="9229" max="9471" width="8.88671875" style="6"/>
    <col min="9472" max="9472" width="10.77734375" style="6" customWidth="1"/>
    <col min="9473" max="9474" width="14.33203125" style="6" customWidth="1"/>
    <col min="9475" max="9475" width="16.5546875" style="6" customWidth="1"/>
    <col min="9476" max="9477" width="16" style="6" customWidth="1"/>
    <col min="9478" max="9478" width="15.33203125" style="6" customWidth="1"/>
    <col min="9479" max="9483" width="8.88671875" style="6"/>
    <col min="9484" max="9484" width="8.5546875" style="6" customWidth="1"/>
    <col min="9485" max="9727" width="8.88671875" style="6"/>
    <col min="9728" max="9728" width="10.77734375" style="6" customWidth="1"/>
    <col min="9729" max="9730" width="14.33203125" style="6" customWidth="1"/>
    <col min="9731" max="9731" width="16.5546875" style="6" customWidth="1"/>
    <col min="9732" max="9733" width="16" style="6" customWidth="1"/>
    <col min="9734" max="9734" width="15.33203125" style="6" customWidth="1"/>
    <col min="9735" max="9739" width="8.88671875" style="6"/>
    <col min="9740" max="9740" width="8.5546875" style="6" customWidth="1"/>
    <col min="9741" max="9983" width="8.88671875" style="6"/>
    <col min="9984" max="9984" width="10.77734375" style="6" customWidth="1"/>
    <col min="9985" max="9986" width="14.33203125" style="6" customWidth="1"/>
    <col min="9987" max="9987" width="16.5546875" style="6" customWidth="1"/>
    <col min="9988" max="9989" width="16" style="6" customWidth="1"/>
    <col min="9990" max="9990" width="15.33203125" style="6" customWidth="1"/>
    <col min="9991" max="9995" width="8.88671875" style="6"/>
    <col min="9996" max="9996" width="8.5546875" style="6" customWidth="1"/>
    <col min="9997" max="10239" width="8.88671875" style="6"/>
    <col min="10240" max="10240" width="10.77734375" style="6" customWidth="1"/>
    <col min="10241" max="10242" width="14.33203125" style="6" customWidth="1"/>
    <col min="10243" max="10243" width="16.5546875" style="6" customWidth="1"/>
    <col min="10244" max="10245" width="16" style="6" customWidth="1"/>
    <col min="10246" max="10246" width="15.33203125" style="6" customWidth="1"/>
    <col min="10247" max="10251" width="8.88671875" style="6"/>
    <col min="10252" max="10252" width="8.5546875" style="6" customWidth="1"/>
    <col min="10253" max="10495" width="8.88671875" style="6"/>
    <col min="10496" max="10496" width="10.77734375" style="6" customWidth="1"/>
    <col min="10497" max="10498" width="14.33203125" style="6" customWidth="1"/>
    <col min="10499" max="10499" width="16.5546875" style="6" customWidth="1"/>
    <col min="10500" max="10501" width="16" style="6" customWidth="1"/>
    <col min="10502" max="10502" width="15.33203125" style="6" customWidth="1"/>
    <col min="10503" max="10507" width="8.88671875" style="6"/>
    <col min="10508" max="10508" width="8.5546875" style="6" customWidth="1"/>
    <col min="10509" max="10751" width="8.88671875" style="6"/>
    <col min="10752" max="10752" width="10.77734375" style="6" customWidth="1"/>
    <col min="10753" max="10754" width="14.33203125" style="6" customWidth="1"/>
    <col min="10755" max="10755" width="16.5546875" style="6" customWidth="1"/>
    <col min="10756" max="10757" width="16" style="6" customWidth="1"/>
    <col min="10758" max="10758" width="15.33203125" style="6" customWidth="1"/>
    <col min="10759" max="10763" width="8.88671875" style="6"/>
    <col min="10764" max="10764" width="8.5546875" style="6" customWidth="1"/>
    <col min="10765" max="11007" width="8.88671875" style="6"/>
    <col min="11008" max="11008" width="10.77734375" style="6" customWidth="1"/>
    <col min="11009" max="11010" width="14.33203125" style="6" customWidth="1"/>
    <col min="11011" max="11011" width="16.5546875" style="6" customWidth="1"/>
    <col min="11012" max="11013" width="16" style="6" customWidth="1"/>
    <col min="11014" max="11014" width="15.33203125" style="6" customWidth="1"/>
    <col min="11015" max="11019" width="8.88671875" style="6"/>
    <col min="11020" max="11020" width="8.5546875" style="6" customWidth="1"/>
    <col min="11021" max="11263" width="8.88671875" style="6"/>
    <col min="11264" max="11264" width="10.77734375" style="6" customWidth="1"/>
    <col min="11265" max="11266" width="14.33203125" style="6" customWidth="1"/>
    <col min="11267" max="11267" width="16.5546875" style="6" customWidth="1"/>
    <col min="11268" max="11269" width="16" style="6" customWidth="1"/>
    <col min="11270" max="11270" width="15.33203125" style="6" customWidth="1"/>
    <col min="11271" max="11275" width="8.88671875" style="6"/>
    <col min="11276" max="11276" width="8.5546875" style="6" customWidth="1"/>
    <col min="11277" max="11519" width="8.88671875" style="6"/>
    <col min="11520" max="11520" width="10.77734375" style="6" customWidth="1"/>
    <col min="11521" max="11522" width="14.33203125" style="6" customWidth="1"/>
    <col min="11523" max="11523" width="16.5546875" style="6" customWidth="1"/>
    <col min="11524" max="11525" width="16" style="6" customWidth="1"/>
    <col min="11526" max="11526" width="15.33203125" style="6" customWidth="1"/>
    <col min="11527" max="11531" width="8.88671875" style="6"/>
    <col min="11532" max="11532" width="8.5546875" style="6" customWidth="1"/>
    <col min="11533" max="11775" width="8.88671875" style="6"/>
    <col min="11776" max="11776" width="10.77734375" style="6" customWidth="1"/>
    <col min="11777" max="11778" width="14.33203125" style="6" customWidth="1"/>
    <col min="11779" max="11779" width="16.5546875" style="6" customWidth="1"/>
    <col min="11780" max="11781" width="16" style="6" customWidth="1"/>
    <col min="11782" max="11782" width="15.33203125" style="6" customWidth="1"/>
    <col min="11783" max="11787" width="8.88671875" style="6"/>
    <col min="11788" max="11788" width="8.5546875" style="6" customWidth="1"/>
    <col min="11789" max="12031" width="8.88671875" style="6"/>
    <col min="12032" max="12032" width="10.77734375" style="6" customWidth="1"/>
    <col min="12033" max="12034" width="14.33203125" style="6" customWidth="1"/>
    <col min="12035" max="12035" width="16.5546875" style="6" customWidth="1"/>
    <col min="12036" max="12037" width="16" style="6" customWidth="1"/>
    <col min="12038" max="12038" width="15.33203125" style="6" customWidth="1"/>
    <col min="12039" max="12043" width="8.88671875" style="6"/>
    <col min="12044" max="12044" width="8.5546875" style="6" customWidth="1"/>
    <col min="12045" max="12287" width="8.88671875" style="6"/>
    <col min="12288" max="12288" width="10.77734375" style="6" customWidth="1"/>
    <col min="12289" max="12290" width="14.33203125" style="6" customWidth="1"/>
    <col min="12291" max="12291" width="16.5546875" style="6" customWidth="1"/>
    <col min="12292" max="12293" width="16" style="6" customWidth="1"/>
    <col min="12294" max="12294" width="15.33203125" style="6" customWidth="1"/>
    <col min="12295" max="12299" width="8.88671875" style="6"/>
    <col min="12300" max="12300" width="8.5546875" style="6" customWidth="1"/>
    <col min="12301" max="12543" width="8.88671875" style="6"/>
    <col min="12544" max="12544" width="10.77734375" style="6" customWidth="1"/>
    <col min="12545" max="12546" width="14.33203125" style="6" customWidth="1"/>
    <col min="12547" max="12547" width="16.5546875" style="6" customWidth="1"/>
    <col min="12548" max="12549" width="16" style="6" customWidth="1"/>
    <col min="12550" max="12550" width="15.33203125" style="6" customWidth="1"/>
    <col min="12551" max="12555" width="8.88671875" style="6"/>
    <col min="12556" max="12556" width="8.5546875" style="6" customWidth="1"/>
    <col min="12557" max="12799" width="8.88671875" style="6"/>
    <col min="12800" max="12800" width="10.77734375" style="6" customWidth="1"/>
    <col min="12801" max="12802" width="14.33203125" style="6" customWidth="1"/>
    <col min="12803" max="12803" width="16.5546875" style="6" customWidth="1"/>
    <col min="12804" max="12805" width="16" style="6" customWidth="1"/>
    <col min="12806" max="12806" width="15.33203125" style="6" customWidth="1"/>
    <col min="12807" max="12811" width="8.88671875" style="6"/>
    <col min="12812" max="12812" width="8.5546875" style="6" customWidth="1"/>
    <col min="12813" max="13055" width="8.88671875" style="6"/>
    <col min="13056" max="13056" width="10.77734375" style="6" customWidth="1"/>
    <col min="13057" max="13058" width="14.33203125" style="6" customWidth="1"/>
    <col min="13059" max="13059" width="16.5546875" style="6" customWidth="1"/>
    <col min="13060" max="13061" width="16" style="6" customWidth="1"/>
    <col min="13062" max="13062" width="15.33203125" style="6" customWidth="1"/>
    <col min="13063" max="13067" width="8.88671875" style="6"/>
    <col min="13068" max="13068" width="8.5546875" style="6" customWidth="1"/>
    <col min="13069" max="13311" width="8.88671875" style="6"/>
    <col min="13312" max="13312" width="10.77734375" style="6" customWidth="1"/>
    <col min="13313" max="13314" width="14.33203125" style="6" customWidth="1"/>
    <col min="13315" max="13315" width="16.5546875" style="6" customWidth="1"/>
    <col min="13316" max="13317" width="16" style="6" customWidth="1"/>
    <col min="13318" max="13318" width="15.33203125" style="6" customWidth="1"/>
    <col min="13319" max="13323" width="8.88671875" style="6"/>
    <col min="13324" max="13324" width="8.5546875" style="6" customWidth="1"/>
    <col min="13325" max="13567" width="8.88671875" style="6"/>
    <col min="13568" max="13568" width="10.77734375" style="6" customWidth="1"/>
    <col min="13569" max="13570" width="14.33203125" style="6" customWidth="1"/>
    <col min="13571" max="13571" width="16.5546875" style="6" customWidth="1"/>
    <col min="13572" max="13573" width="16" style="6" customWidth="1"/>
    <col min="13574" max="13574" width="15.33203125" style="6" customWidth="1"/>
    <col min="13575" max="13579" width="8.88671875" style="6"/>
    <col min="13580" max="13580" width="8.5546875" style="6" customWidth="1"/>
    <col min="13581" max="13823" width="8.88671875" style="6"/>
    <col min="13824" max="13824" width="10.77734375" style="6" customWidth="1"/>
    <col min="13825" max="13826" width="14.33203125" style="6" customWidth="1"/>
    <col min="13827" max="13827" width="16.5546875" style="6" customWidth="1"/>
    <col min="13828" max="13829" width="16" style="6" customWidth="1"/>
    <col min="13830" max="13830" width="15.33203125" style="6" customWidth="1"/>
    <col min="13831" max="13835" width="8.88671875" style="6"/>
    <col min="13836" max="13836" width="8.5546875" style="6" customWidth="1"/>
    <col min="13837" max="14079" width="8.88671875" style="6"/>
    <col min="14080" max="14080" width="10.77734375" style="6" customWidth="1"/>
    <col min="14081" max="14082" width="14.33203125" style="6" customWidth="1"/>
    <col min="14083" max="14083" width="16.5546875" style="6" customWidth="1"/>
    <col min="14084" max="14085" width="16" style="6" customWidth="1"/>
    <col min="14086" max="14086" width="15.33203125" style="6" customWidth="1"/>
    <col min="14087" max="14091" width="8.88671875" style="6"/>
    <col min="14092" max="14092" width="8.5546875" style="6" customWidth="1"/>
    <col min="14093" max="14335" width="8.88671875" style="6"/>
    <col min="14336" max="14336" width="10.77734375" style="6" customWidth="1"/>
    <col min="14337" max="14338" width="14.33203125" style="6" customWidth="1"/>
    <col min="14339" max="14339" width="16.5546875" style="6" customWidth="1"/>
    <col min="14340" max="14341" width="16" style="6" customWidth="1"/>
    <col min="14342" max="14342" width="15.33203125" style="6" customWidth="1"/>
    <col min="14343" max="14347" width="8.88671875" style="6"/>
    <col min="14348" max="14348" width="8.5546875" style="6" customWidth="1"/>
    <col min="14349" max="14591" width="8.88671875" style="6"/>
    <col min="14592" max="14592" width="10.77734375" style="6" customWidth="1"/>
    <col min="14593" max="14594" width="14.33203125" style="6" customWidth="1"/>
    <col min="14595" max="14595" width="16.5546875" style="6" customWidth="1"/>
    <col min="14596" max="14597" width="16" style="6" customWidth="1"/>
    <col min="14598" max="14598" width="15.33203125" style="6" customWidth="1"/>
    <col min="14599" max="14603" width="8.88671875" style="6"/>
    <col min="14604" max="14604" width="8.5546875" style="6" customWidth="1"/>
    <col min="14605" max="14847" width="8.88671875" style="6"/>
    <col min="14848" max="14848" width="10.77734375" style="6" customWidth="1"/>
    <col min="14849" max="14850" width="14.33203125" style="6" customWidth="1"/>
    <col min="14851" max="14851" width="16.5546875" style="6" customWidth="1"/>
    <col min="14852" max="14853" width="16" style="6" customWidth="1"/>
    <col min="14854" max="14854" width="15.33203125" style="6" customWidth="1"/>
    <col min="14855" max="14859" width="8.88671875" style="6"/>
    <col min="14860" max="14860" width="8.5546875" style="6" customWidth="1"/>
    <col min="14861" max="15103" width="8.88671875" style="6"/>
    <col min="15104" max="15104" width="10.77734375" style="6" customWidth="1"/>
    <col min="15105" max="15106" width="14.33203125" style="6" customWidth="1"/>
    <col min="15107" max="15107" width="16.5546875" style="6" customWidth="1"/>
    <col min="15108" max="15109" width="16" style="6" customWidth="1"/>
    <col min="15110" max="15110" width="15.33203125" style="6" customWidth="1"/>
    <col min="15111" max="15115" width="8.88671875" style="6"/>
    <col min="15116" max="15116" width="8.5546875" style="6" customWidth="1"/>
    <col min="15117" max="15359" width="8.88671875" style="6"/>
    <col min="15360" max="15360" width="10.77734375" style="6" customWidth="1"/>
    <col min="15361" max="15362" width="14.33203125" style="6" customWidth="1"/>
    <col min="15363" max="15363" width="16.5546875" style="6" customWidth="1"/>
    <col min="15364" max="15365" width="16" style="6" customWidth="1"/>
    <col min="15366" max="15366" width="15.33203125" style="6" customWidth="1"/>
    <col min="15367" max="15371" width="8.88671875" style="6"/>
    <col min="15372" max="15372" width="8.5546875" style="6" customWidth="1"/>
    <col min="15373" max="15615" width="8.88671875" style="6"/>
    <col min="15616" max="15616" width="10.77734375" style="6" customWidth="1"/>
    <col min="15617" max="15618" width="14.33203125" style="6" customWidth="1"/>
    <col min="15619" max="15619" width="16.5546875" style="6" customWidth="1"/>
    <col min="15620" max="15621" width="16" style="6" customWidth="1"/>
    <col min="15622" max="15622" width="15.33203125" style="6" customWidth="1"/>
    <col min="15623" max="15627" width="8.88671875" style="6"/>
    <col min="15628" max="15628" width="8.5546875" style="6" customWidth="1"/>
    <col min="15629" max="15871" width="8.88671875" style="6"/>
    <col min="15872" max="15872" width="10.77734375" style="6" customWidth="1"/>
    <col min="15873" max="15874" width="14.33203125" style="6" customWidth="1"/>
    <col min="15875" max="15875" width="16.5546875" style="6" customWidth="1"/>
    <col min="15876" max="15877" width="16" style="6" customWidth="1"/>
    <col min="15878" max="15878" width="15.33203125" style="6" customWidth="1"/>
    <col min="15879" max="15883" width="8.88671875" style="6"/>
    <col min="15884" max="15884" width="8.5546875" style="6" customWidth="1"/>
    <col min="15885" max="16127" width="8.88671875" style="6"/>
    <col min="16128" max="16128" width="10.77734375" style="6" customWidth="1"/>
    <col min="16129" max="16130" width="14.33203125" style="6" customWidth="1"/>
    <col min="16131" max="16131" width="16.5546875" style="6" customWidth="1"/>
    <col min="16132" max="16133" width="16" style="6" customWidth="1"/>
    <col min="16134" max="16134" width="15.33203125" style="6" customWidth="1"/>
    <col min="16135" max="16139" width="8.88671875" style="6"/>
    <col min="16140" max="16140" width="8.5546875" style="6" customWidth="1"/>
    <col min="16141" max="16384" width="8.88671875" style="6"/>
  </cols>
  <sheetData>
    <row r="1" spans="1:6" s="152" customFormat="1" ht="27.95" customHeight="1">
      <c r="A1" s="152" t="s">
        <v>253</v>
      </c>
      <c r="C1" s="250" t="s">
        <v>254</v>
      </c>
      <c r="D1" s="250"/>
      <c r="E1" s="250"/>
      <c r="F1" s="250"/>
    </row>
    <row r="2" spans="1:6" s="151" customFormat="1" ht="30" customHeight="1">
      <c r="A2" s="253" t="s">
        <v>252</v>
      </c>
      <c r="B2" s="253"/>
      <c r="C2" s="253"/>
      <c r="D2" s="253"/>
      <c r="E2" s="253"/>
      <c r="F2" s="253"/>
    </row>
    <row r="3" spans="1:6" s="150" customFormat="1" ht="39.950000000000003" customHeight="1">
      <c r="A3" s="254" t="s">
        <v>251</v>
      </c>
      <c r="B3" s="254"/>
      <c r="C3" s="254"/>
      <c r="D3" s="254"/>
      <c r="E3" s="254"/>
      <c r="F3" s="254"/>
    </row>
    <row r="4" spans="1:6" s="8" customFormat="1" ht="19.899999999999999" customHeight="1">
      <c r="A4" s="10" t="s">
        <v>63</v>
      </c>
      <c r="F4" s="149" t="s">
        <v>64</v>
      </c>
    </row>
    <row r="5" spans="1:6" ht="30" customHeight="1">
      <c r="A5" s="255" t="s">
        <v>250</v>
      </c>
      <c r="B5" s="262" t="s">
        <v>249</v>
      </c>
      <c r="C5" s="258" t="s">
        <v>248</v>
      </c>
      <c r="D5" s="259"/>
      <c r="E5" s="259"/>
      <c r="F5" s="260"/>
    </row>
    <row r="6" spans="1:6" ht="30" customHeight="1">
      <c r="A6" s="256"/>
      <c r="B6" s="263"/>
      <c r="C6" s="261" t="s">
        <v>247</v>
      </c>
      <c r="D6" s="259"/>
      <c r="E6" s="260"/>
      <c r="F6" s="117" t="s">
        <v>246</v>
      </c>
    </row>
    <row r="7" spans="1:6" ht="30" customHeight="1">
      <c r="A7" s="257"/>
      <c r="B7" s="155" t="s">
        <v>245</v>
      </c>
      <c r="C7" s="156"/>
      <c r="D7" s="157" t="s">
        <v>244</v>
      </c>
      <c r="E7" s="157" t="s">
        <v>243</v>
      </c>
      <c r="F7" s="156" t="s">
        <v>242</v>
      </c>
    </row>
    <row r="8" spans="1:6" ht="30" customHeight="1">
      <c r="A8" s="171" t="s">
        <v>171</v>
      </c>
      <c r="B8" s="158">
        <v>3</v>
      </c>
      <c r="C8" s="159" t="s">
        <v>149</v>
      </c>
      <c r="D8" s="159" t="s">
        <v>149</v>
      </c>
      <c r="E8" s="159" t="s">
        <v>149</v>
      </c>
      <c r="F8" s="160" t="s">
        <v>149</v>
      </c>
    </row>
    <row r="9" spans="1:6" ht="30" customHeight="1">
      <c r="A9" s="172" t="s">
        <v>172</v>
      </c>
      <c r="B9" s="161">
        <v>3</v>
      </c>
      <c r="C9" s="153" t="s">
        <v>149</v>
      </c>
      <c r="D9" s="153" t="s">
        <v>149</v>
      </c>
      <c r="E9" s="153" t="s">
        <v>149</v>
      </c>
      <c r="F9" s="162" t="s">
        <v>149</v>
      </c>
    </row>
    <row r="10" spans="1:6" ht="30" customHeight="1">
      <c r="A10" s="172" t="s">
        <v>173</v>
      </c>
      <c r="B10" s="161">
        <v>3</v>
      </c>
      <c r="C10" s="153" t="s">
        <v>149</v>
      </c>
      <c r="D10" s="153" t="s">
        <v>149</v>
      </c>
      <c r="E10" s="153" t="s">
        <v>149</v>
      </c>
      <c r="F10" s="162" t="s">
        <v>149</v>
      </c>
    </row>
    <row r="11" spans="1:6" ht="30" customHeight="1">
      <c r="A11" s="172" t="s">
        <v>170</v>
      </c>
      <c r="B11" s="161">
        <v>3</v>
      </c>
      <c r="C11" s="153" t="s">
        <v>149</v>
      </c>
      <c r="D11" s="153" t="s">
        <v>149</v>
      </c>
      <c r="E11" s="153" t="s">
        <v>149</v>
      </c>
      <c r="F11" s="162" t="s">
        <v>149</v>
      </c>
    </row>
    <row r="12" spans="1:6" s="147" customFormat="1" ht="31.5" customHeight="1">
      <c r="A12" s="173" t="s">
        <v>145</v>
      </c>
      <c r="B12" s="163">
        <v>3</v>
      </c>
      <c r="C12" s="148">
        <f>SUM(C13:C24)</f>
        <v>27806</v>
      </c>
      <c r="D12" s="153" t="s">
        <v>149</v>
      </c>
      <c r="E12" s="153" t="s">
        <v>149</v>
      </c>
      <c r="F12" s="164">
        <f>SUM(F13:F24)</f>
        <v>283528</v>
      </c>
    </row>
    <row r="13" spans="1:6" ht="31.5" customHeight="1">
      <c r="A13" s="174" t="s">
        <v>30</v>
      </c>
      <c r="B13" s="165">
        <v>3</v>
      </c>
      <c r="C13" s="146">
        <v>2208</v>
      </c>
      <c r="D13" s="153" t="s">
        <v>149</v>
      </c>
      <c r="E13" s="153" t="s">
        <v>149</v>
      </c>
      <c r="F13" s="166">
        <f>1589+4465</f>
        <v>6054</v>
      </c>
    </row>
    <row r="14" spans="1:6" ht="31.5" customHeight="1">
      <c r="A14" s="174" t="s">
        <v>31</v>
      </c>
      <c r="B14" s="165">
        <v>3</v>
      </c>
      <c r="C14" s="145">
        <v>1379</v>
      </c>
      <c r="D14" s="153" t="s">
        <v>149</v>
      </c>
      <c r="E14" s="153" t="s">
        <v>149</v>
      </c>
      <c r="F14" s="166">
        <f>1565+3016</f>
        <v>4581</v>
      </c>
    </row>
    <row r="15" spans="1:6" ht="31.5" customHeight="1">
      <c r="A15" s="174" t="s">
        <v>32</v>
      </c>
      <c r="B15" s="165">
        <v>3</v>
      </c>
      <c r="C15" s="145">
        <v>0</v>
      </c>
      <c r="D15" s="153" t="s">
        <v>149</v>
      </c>
      <c r="E15" s="153" t="s">
        <v>149</v>
      </c>
      <c r="F15" s="166">
        <f>2597+9770</f>
        <v>12367</v>
      </c>
    </row>
    <row r="16" spans="1:6" ht="31.5" customHeight="1">
      <c r="A16" s="174" t="s">
        <v>33</v>
      </c>
      <c r="B16" s="165">
        <v>3</v>
      </c>
      <c r="C16" s="145">
        <v>1792</v>
      </c>
      <c r="D16" s="153" t="s">
        <v>149</v>
      </c>
      <c r="E16" s="153" t="s">
        <v>149</v>
      </c>
      <c r="F16" s="167">
        <f>4287+82092</f>
        <v>86379</v>
      </c>
    </row>
    <row r="17" spans="1:9" ht="31.5" customHeight="1">
      <c r="A17" s="174" t="s">
        <v>39</v>
      </c>
      <c r="B17" s="165">
        <v>3</v>
      </c>
      <c r="C17" s="145">
        <v>4048</v>
      </c>
      <c r="D17" s="153" t="s">
        <v>149</v>
      </c>
      <c r="E17" s="153" t="s">
        <v>149</v>
      </c>
      <c r="F17" s="167">
        <f>4060+21673</f>
        <v>25733</v>
      </c>
      <c r="G17" s="9"/>
      <c r="H17" s="9"/>
      <c r="I17" s="9"/>
    </row>
    <row r="18" spans="1:9" ht="31.5" customHeight="1">
      <c r="A18" s="174" t="s">
        <v>40</v>
      </c>
      <c r="B18" s="165">
        <v>3</v>
      </c>
      <c r="C18" s="145">
        <v>3239</v>
      </c>
      <c r="D18" s="153" t="s">
        <v>149</v>
      </c>
      <c r="E18" s="153" t="s">
        <v>149</v>
      </c>
      <c r="F18" s="167">
        <f>5476+17873</f>
        <v>23349</v>
      </c>
      <c r="G18" s="9"/>
      <c r="H18" s="9"/>
      <c r="I18" s="9"/>
    </row>
    <row r="19" spans="1:9" ht="31.5" customHeight="1">
      <c r="A19" s="174" t="s">
        <v>41</v>
      </c>
      <c r="B19" s="165">
        <v>3</v>
      </c>
      <c r="C19" s="145">
        <v>2537</v>
      </c>
      <c r="D19" s="153" t="s">
        <v>149</v>
      </c>
      <c r="E19" s="153" t="s">
        <v>149</v>
      </c>
      <c r="F19" s="167">
        <f>1863+13711</f>
        <v>15574</v>
      </c>
      <c r="G19" s="9"/>
      <c r="H19" s="9"/>
      <c r="I19" s="9"/>
    </row>
    <row r="20" spans="1:9" ht="31.5" customHeight="1">
      <c r="A20" s="174" t="s">
        <v>34</v>
      </c>
      <c r="B20" s="165">
        <v>3</v>
      </c>
      <c r="C20" s="145">
        <v>3652</v>
      </c>
      <c r="D20" s="153" t="s">
        <v>149</v>
      </c>
      <c r="E20" s="153" t="s">
        <v>149</v>
      </c>
      <c r="F20" s="167">
        <f>4341+21027</f>
        <v>25368</v>
      </c>
      <c r="G20" s="9"/>
      <c r="H20" s="9"/>
      <c r="I20" s="9"/>
    </row>
    <row r="21" spans="1:9" ht="31.5" customHeight="1">
      <c r="A21" s="174" t="s">
        <v>35</v>
      </c>
      <c r="B21" s="165">
        <v>3</v>
      </c>
      <c r="C21" s="145">
        <v>1926</v>
      </c>
      <c r="D21" s="153" t="s">
        <v>149</v>
      </c>
      <c r="E21" s="153" t="s">
        <v>149</v>
      </c>
      <c r="F21" s="167">
        <f>8822+17480</f>
        <v>26302</v>
      </c>
      <c r="G21" s="9"/>
      <c r="H21" s="9"/>
      <c r="I21" s="9"/>
    </row>
    <row r="22" spans="1:9" ht="31.5" customHeight="1">
      <c r="A22" s="174" t="s">
        <v>36</v>
      </c>
      <c r="B22" s="165">
        <v>3</v>
      </c>
      <c r="C22" s="145">
        <v>3702</v>
      </c>
      <c r="D22" s="153" t="s">
        <v>149</v>
      </c>
      <c r="E22" s="153" t="s">
        <v>149</v>
      </c>
      <c r="F22" s="167">
        <f>14582+24644</f>
        <v>39226</v>
      </c>
      <c r="G22" s="9"/>
      <c r="H22" s="9"/>
      <c r="I22" s="9"/>
    </row>
    <row r="23" spans="1:9" ht="31.5" customHeight="1">
      <c r="A23" s="174" t="s">
        <v>37</v>
      </c>
      <c r="B23" s="165">
        <v>3</v>
      </c>
      <c r="C23" s="145">
        <v>2049</v>
      </c>
      <c r="D23" s="153" t="s">
        <v>149</v>
      </c>
      <c r="E23" s="153" t="s">
        <v>149</v>
      </c>
      <c r="F23" s="167">
        <f>1858+2963</f>
        <v>4821</v>
      </c>
      <c r="G23" s="9"/>
      <c r="H23" s="9"/>
      <c r="I23" s="9"/>
    </row>
    <row r="24" spans="1:9" ht="31.5" customHeight="1">
      <c r="A24" s="175" t="s">
        <v>38</v>
      </c>
      <c r="B24" s="168">
        <v>3</v>
      </c>
      <c r="C24" s="154">
        <v>1274</v>
      </c>
      <c r="D24" s="169" t="s">
        <v>149</v>
      </c>
      <c r="E24" s="169" t="s">
        <v>149</v>
      </c>
      <c r="F24" s="170">
        <f>1724+12050</f>
        <v>13774</v>
      </c>
      <c r="G24" s="9"/>
      <c r="H24" s="9"/>
      <c r="I24" s="9"/>
    </row>
    <row r="25" spans="1:9" s="8" customFormat="1" ht="12" customHeight="1">
      <c r="A25" s="144" t="s">
        <v>192</v>
      </c>
      <c r="B25" s="143"/>
      <c r="C25" s="143"/>
      <c r="D25" s="143"/>
      <c r="E25" s="143"/>
      <c r="F25" s="142" t="s">
        <v>241</v>
      </c>
      <c r="G25" s="7"/>
      <c r="H25" s="7"/>
      <c r="I25" s="7"/>
    </row>
    <row r="26" spans="1:9" s="14" customFormat="1" ht="12" customHeight="1">
      <c r="A26" s="251" t="s">
        <v>240</v>
      </c>
      <c r="B26" s="251"/>
      <c r="C26" s="251"/>
      <c r="D26" s="251"/>
      <c r="E26" s="251"/>
      <c r="F26" s="251"/>
      <c r="G26" s="13"/>
      <c r="H26" s="13"/>
      <c r="I26" s="13"/>
    </row>
    <row r="27" spans="1:9" s="8" customFormat="1" ht="12" customHeight="1">
      <c r="A27" s="252" t="s">
        <v>239</v>
      </c>
      <c r="B27" s="252"/>
      <c r="C27" s="252"/>
      <c r="D27" s="252"/>
      <c r="E27" s="252"/>
      <c r="F27" s="252"/>
      <c r="G27" s="7"/>
      <c r="H27" s="7"/>
      <c r="I27" s="7"/>
    </row>
    <row r="28" spans="1:9" ht="30" customHeight="1">
      <c r="B28" s="9"/>
      <c r="C28" s="9"/>
      <c r="D28" s="9"/>
      <c r="E28" s="9"/>
      <c r="F28" s="9"/>
      <c r="G28" s="9"/>
      <c r="H28" s="9"/>
      <c r="I28" s="9"/>
    </row>
    <row r="29" spans="1:9" ht="30" customHeight="1">
      <c r="B29" s="9"/>
      <c r="C29" s="9"/>
      <c r="D29" s="9"/>
      <c r="E29" s="9"/>
      <c r="F29" s="9"/>
      <c r="G29" s="9"/>
      <c r="H29" s="9"/>
      <c r="I29" s="9"/>
    </row>
    <row r="30" spans="1:9" ht="30" customHeight="1">
      <c r="B30" s="9"/>
      <c r="C30" s="9"/>
      <c r="D30" s="9"/>
      <c r="E30" s="9"/>
      <c r="F30" s="9"/>
      <c r="G30" s="9"/>
      <c r="H30" s="9"/>
      <c r="I30" s="9"/>
    </row>
  </sheetData>
  <mergeCells count="9">
    <mergeCell ref="C1:F1"/>
    <mergeCell ref="A26:F26"/>
    <mergeCell ref="A27:F27"/>
    <mergeCell ref="A2:F2"/>
    <mergeCell ref="A3:F3"/>
    <mergeCell ref="A5:A7"/>
    <mergeCell ref="C5:F5"/>
    <mergeCell ref="C6:E6"/>
    <mergeCell ref="B5:B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목차</vt:lpstr>
      <vt:lpstr>1.자동차등록(3-1)</vt:lpstr>
      <vt:lpstr>1.자동차등록(3-2,3)</vt:lpstr>
      <vt:lpstr>2. 철도수송</vt:lpstr>
      <vt:lpstr>3.관광사업체 등록</vt:lpstr>
      <vt:lpstr>4.주요관광지 방문객수</vt:lpstr>
      <vt:lpstr>'1.자동차등록(3-1)'!Print_Area</vt:lpstr>
      <vt:lpstr>'1.자동차등록(3-2,3)'!Print_Area</vt:lpstr>
      <vt:lpstr>'2. 철도수송'!Print_Area</vt:lpstr>
      <vt:lpstr>'3.관광사업체 등록'!Print_Area</vt:lpstr>
      <vt:lpstr>'4.주요관광지 방문객수'!Print_Area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2022-06-28T09:08:02Z</cp:lastPrinted>
  <dcterms:created xsi:type="dcterms:W3CDTF">2008-05-08T02:46:12Z</dcterms:created>
  <dcterms:modified xsi:type="dcterms:W3CDTF">2022-06-30T02:02:43Z</dcterms:modified>
</cp:coreProperties>
</file>