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MyPC\Desktop\"/>
    </mc:Choice>
  </mc:AlternateContent>
  <bookViews>
    <workbookView xWindow="0" yWindow="0" windowWidth="28800" windowHeight="13710" firstSheet="2" activeTab="2"/>
  </bookViews>
  <sheets>
    <sheet name="국세" sheetId="5" state="hidden" r:id="rId1"/>
    <sheet name="광역시세" sheetId="2" state="hidden" r:id="rId2"/>
    <sheet name="시세외" sheetId="8" r:id="rId3"/>
    <sheet name="구군세" sheetId="3" state="hidden" r:id="rId4"/>
    <sheet name="구군세외" sheetId="9" r:id="rId5"/>
  </sheets>
  <externalReferences>
    <externalReference r:id="rId6"/>
  </externalReferences>
  <definedNames>
    <definedName name="_xlnm.Print_Area" localSheetId="4">구군세외!$A$1:$L$103</definedName>
    <definedName name="_xlnm.Print_Area" localSheetId="2">시세외!$A$1:$L$103</definedName>
    <definedName name="_xlnm.Print_Titles" localSheetId="4">구군세외!$4:$5</definedName>
    <definedName name="_xlnm.Print_Titles" localSheetId="2">시세외!$4:$5</definedName>
    <definedName name="ref" localSheetId="4">#REF!</definedName>
    <definedName name="ref" localSheetId="2">#REF!</definedName>
    <definedName name="ref">#REF!</definedName>
    <definedName name="미수납액" localSheetId="4">구군세외!$L$6:$L$103</definedName>
    <definedName name="미수납액" localSheetId="2">시세외!$L$6:$L$103</definedName>
    <definedName name="불납결손액_누계" localSheetId="4">구군세외!$K$6:$K$103</definedName>
    <definedName name="불납결손액_누계" localSheetId="2">시세외!$K$6:$K$103</definedName>
    <definedName name="불납결손액_본월분" localSheetId="4">구군세외!$J$6:$J$103</definedName>
    <definedName name="불납결손액_본월분" localSheetId="2">시세외!$J$6:$J$103</definedName>
    <definedName name="수납액_누계" localSheetId="4">구군세외!$G$6:$G$103</definedName>
    <definedName name="수납액_누계" localSheetId="2">시세외!$G$6:$G$103</definedName>
    <definedName name="수납액_본월분" localSheetId="4">구군세외!$F$6:$F$103</definedName>
    <definedName name="수납액_본월분" localSheetId="2">시세외!$F$6:$F$103</definedName>
    <definedName name="이름" localSheetId="4">#REF!</definedName>
    <definedName name="이름" localSheetId="0">#REF!</definedName>
    <definedName name="이름">#REF!</definedName>
    <definedName name="이름_2" localSheetId="3">'[1]2005국세'!$A$65536</definedName>
    <definedName name="이름_3" localSheetId="3">#REF!</definedName>
    <definedName name="징수결정액_누계" localSheetId="4">구군세외!$E$6:$E$103</definedName>
    <definedName name="징수결정액_누계" localSheetId="2">시세외!$E$6:$E$103</definedName>
    <definedName name="징수결정액_본월분" localSheetId="4">구군세외!$D$6:$D$103</definedName>
    <definedName name="징수결정액_본월분" localSheetId="2">시세외!$D$6:$D$103</definedName>
    <definedName name="환부액_누계" localSheetId="4">구군세외!$I$6:$I$103</definedName>
    <definedName name="환부액_누계" localSheetId="2">시세외!$I$6:$I$103</definedName>
    <definedName name="환부액_본월분" localSheetId="4">구군세외!$H$6:$H$103</definedName>
    <definedName name="환부액_본월분" localSheetId="2">시세외!$H$6:$H$103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5" i="3" l="1"/>
  <c r="K15" i="3"/>
  <c r="J15" i="3"/>
  <c r="J6" i="3" s="1"/>
  <c r="I15" i="3"/>
  <c r="H15" i="3"/>
  <c r="G15" i="3"/>
  <c r="F15" i="3"/>
  <c r="F6" i="3" s="1"/>
  <c r="E15" i="3"/>
  <c r="D15" i="3"/>
  <c r="L7" i="3"/>
  <c r="K7" i="3"/>
  <c r="K6" i="3" s="1"/>
  <c r="J7" i="3"/>
  <c r="I7" i="3"/>
  <c r="H7" i="3"/>
  <c r="G7" i="3"/>
  <c r="G6" i="3" s="1"/>
  <c r="F7" i="3"/>
  <c r="E7" i="3"/>
  <c r="D7" i="3"/>
  <c r="L6" i="3"/>
  <c r="I6" i="3"/>
  <c r="H6" i="3"/>
  <c r="E6" i="3"/>
  <c r="D6" i="3"/>
  <c r="M104" i="9" l="1"/>
  <c r="M103" i="9"/>
  <c r="L103" i="9"/>
  <c r="L102" i="9"/>
  <c r="K102" i="9"/>
  <c r="J102" i="9"/>
  <c r="I102" i="9"/>
  <c r="H102" i="9"/>
  <c r="G102" i="9"/>
  <c r="F102" i="9"/>
  <c r="E102" i="9"/>
  <c r="D102" i="9"/>
  <c r="M101" i="9"/>
  <c r="L101" i="9"/>
  <c r="L100" i="9"/>
  <c r="K100" i="9"/>
  <c r="J100" i="9"/>
  <c r="I100" i="9"/>
  <c r="H100" i="9"/>
  <c r="G100" i="9"/>
  <c r="F100" i="9"/>
  <c r="E100" i="9"/>
  <c r="M100" i="9" s="1"/>
  <c r="D100" i="9"/>
  <c r="L99" i="9"/>
  <c r="M99" i="9" s="1"/>
  <c r="L98" i="9"/>
  <c r="K97" i="9"/>
  <c r="J97" i="9"/>
  <c r="I97" i="9"/>
  <c r="H97" i="9"/>
  <c r="G97" i="9"/>
  <c r="F97" i="9"/>
  <c r="E97" i="9"/>
  <c r="D97" i="9"/>
  <c r="L96" i="9"/>
  <c r="L95" i="9" s="1"/>
  <c r="K95" i="9"/>
  <c r="J95" i="9"/>
  <c r="I95" i="9"/>
  <c r="H95" i="9"/>
  <c r="G95" i="9"/>
  <c r="F95" i="9"/>
  <c r="E95" i="9"/>
  <c r="D95" i="9"/>
  <c r="L94" i="9"/>
  <c r="L93" i="9" s="1"/>
  <c r="K93" i="9"/>
  <c r="J93" i="9"/>
  <c r="I93" i="9"/>
  <c r="H93" i="9"/>
  <c r="G93" i="9"/>
  <c r="F93" i="9"/>
  <c r="E93" i="9"/>
  <c r="D93" i="9"/>
  <c r="D90" i="9" s="1"/>
  <c r="L92" i="9"/>
  <c r="L91" i="9" s="1"/>
  <c r="K91" i="9"/>
  <c r="J91" i="9"/>
  <c r="J90" i="9" s="1"/>
  <c r="I91" i="9"/>
  <c r="I90" i="9" s="1"/>
  <c r="H91" i="9"/>
  <c r="G91" i="9"/>
  <c r="F91" i="9"/>
  <c r="E91" i="9"/>
  <c r="M91" i="9" s="1"/>
  <c r="D91" i="9"/>
  <c r="K90" i="9"/>
  <c r="H90" i="9"/>
  <c r="G90" i="9"/>
  <c r="M89" i="9"/>
  <c r="L89" i="9"/>
  <c r="L88" i="9"/>
  <c r="M87" i="9"/>
  <c r="L87" i="9"/>
  <c r="L86" i="9"/>
  <c r="M86" i="9" s="1"/>
  <c r="M85" i="9"/>
  <c r="L85" i="9"/>
  <c r="L84" i="9"/>
  <c r="M84" i="9" s="1"/>
  <c r="L83" i="9"/>
  <c r="M83" i="9" s="1"/>
  <c r="L82" i="9"/>
  <c r="M82" i="9" s="1"/>
  <c r="M81" i="9"/>
  <c r="L81" i="9"/>
  <c r="L80" i="9"/>
  <c r="M80" i="9" s="1"/>
  <c r="M79" i="9"/>
  <c r="L79" i="9"/>
  <c r="L78" i="9"/>
  <c r="M78" i="9" s="1"/>
  <c r="M77" i="9"/>
  <c r="L77" i="9"/>
  <c r="L76" i="9"/>
  <c r="M76" i="9" s="1"/>
  <c r="M75" i="9"/>
  <c r="L75" i="9"/>
  <c r="L74" i="9"/>
  <c r="M74" i="9" s="1"/>
  <c r="M73" i="9"/>
  <c r="L73" i="9"/>
  <c r="L72" i="9"/>
  <c r="M72" i="9" s="1"/>
  <c r="M71" i="9"/>
  <c r="L71" i="9"/>
  <c r="L70" i="9"/>
  <c r="M70" i="9" s="1"/>
  <c r="M69" i="9"/>
  <c r="L69" i="9"/>
  <c r="L68" i="9"/>
  <c r="M68" i="9" s="1"/>
  <c r="M67" i="9"/>
  <c r="L67" i="9"/>
  <c r="L66" i="9"/>
  <c r="M66" i="9" s="1"/>
  <c r="L65" i="9"/>
  <c r="M65" i="9" s="1"/>
  <c r="L64" i="9"/>
  <c r="M64" i="9" s="1"/>
  <c r="M63" i="9"/>
  <c r="L63" i="9"/>
  <c r="L62" i="9"/>
  <c r="M62" i="9" s="1"/>
  <c r="L61" i="9"/>
  <c r="M61" i="9" s="1"/>
  <c r="L60" i="9"/>
  <c r="M60" i="9" s="1"/>
  <c r="L59" i="9"/>
  <c r="K58" i="9"/>
  <c r="J58" i="9"/>
  <c r="I58" i="9"/>
  <c r="H58" i="9"/>
  <c r="G58" i="9"/>
  <c r="F58" i="9"/>
  <c r="E58" i="9"/>
  <c r="E39" i="9" s="1"/>
  <c r="D58" i="9"/>
  <c r="L57" i="9"/>
  <c r="M57" i="9" s="1"/>
  <c r="L56" i="9"/>
  <c r="M56" i="9" s="1"/>
  <c r="M55" i="9"/>
  <c r="L55" i="9"/>
  <c r="L54" i="9"/>
  <c r="M54" i="9" s="1"/>
  <c r="L53" i="9"/>
  <c r="M53" i="9" s="1"/>
  <c r="L52" i="9"/>
  <c r="M52" i="9" s="1"/>
  <c r="L51" i="9"/>
  <c r="K50" i="9"/>
  <c r="J50" i="9"/>
  <c r="I50" i="9"/>
  <c r="H50" i="9"/>
  <c r="G50" i="9"/>
  <c r="F50" i="9"/>
  <c r="E50" i="9"/>
  <c r="D50" i="9"/>
  <c r="M49" i="9"/>
  <c r="L49" i="9"/>
  <c r="L48" i="9"/>
  <c r="M48" i="9" s="1"/>
  <c r="K47" i="9"/>
  <c r="J47" i="9"/>
  <c r="I47" i="9"/>
  <c r="H47" i="9"/>
  <c r="G47" i="9"/>
  <c r="F47" i="9"/>
  <c r="E47" i="9"/>
  <c r="D47" i="9"/>
  <c r="L46" i="9"/>
  <c r="M46" i="9" s="1"/>
  <c r="L45" i="9"/>
  <c r="K45" i="9"/>
  <c r="J45" i="9"/>
  <c r="I45" i="9"/>
  <c r="H45" i="9"/>
  <c r="G45" i="9"/>
  <c r="F45" i="9"/>
  <c r="E45" i="9"/>
  <c r="M45" i="9" s="1"/>
  <c r="D45" i="9"/>
  <c r="L44" i="9"/>
  <c r="M44" i="9" s="1"/>
  <c r="M43" i="9"/>
  <c r="L43" i="9"/>
  <c r="L42" i="9"/>
  <c r="M42" i="9" s="1"/>
  <c r="M41" i="9"/>
  <c r="L41" i="9"/>
  <c r="L40" i="9" s="1"/>
  <c r="K40" i="9"/>
  <c r="K39" i="9" s="1"/>
  <c r="J40" i="9"/>
  <c r="J39" i="9" s="1"/>
  <c r="I40" i="9"/>
  <c r="H40" i="9"/>
  <c r="G40" i="9"/>
  <c r="F40" i="9"/>
  <c r="E40" i="9"/>
  <c r="D40" i="9"/>
  <c r="H39" i="9"/>
  <c r="L38" i="9"/>
  <c r="M38" i="9" s="1"/>
  <c r="L37" i="9"/>
  <c r="M37" i="9" s="1"/>
  <c r="L36" i="9"/>
  <c r="M36" i="9" s="1"/>
  <c r="K35" i="9"/>
  <c r="J35" i="9"/>
  <c r="I35" i="9"/>
  <c r="H35" i="9"/>
  <c r="G35" i="9"/>
  <c r="F35" i="9"/>
  <c r="E35" i="9"/>
  <c r="D35" i="9"/>
  <c r="L34" i="9"/>
  <c r="M34" i="9" s="1"/>
  <c r="K33" i="9"/>
  <c r="J33" i="9"/>
  <c r="I33" i="9"/>
  <c r="H33" i="9"/>
  <c r="G33" i="9"/>
  <c r="F33" i="9"/>
  <c r="E33" i="9"/>
  <c r="D33" i="9"/>
  <c r="L32" i="9"/>
  <c r="M32" i="9" s="1"/>
  <c r="M31" i="9"/>
  <c r="L31" i="9"/>
  <c r="L30" i="9"/>
  <c r="M30" i="9" s="1"/>
  <c r="M29" i="9"/>
  <c r="L29" i="9"/>
  <c r="L28" i="9"/>
  <c r="M28" i="9" s="1"/>
  <c r="L27" i="9"/>
  <c r="K27" i="9"/>
  <c r="J27" i="9"/>
  <c r="I27" i="9"/>
  <c r="H27" i="9"/>
  <c r="G27" i="9"/>
  <c r="F27" i="9"/>
  <c r="E27" i="9"/>
  <c r="M27" i="9" s="1"/>
  <c r="D27" i="9"/>
  <c r="L26" i="9"/>
  <c r="M26" i="9" s="1"/>
  <c r="M25" i="9"/>
  <c r="L25" i="9"/>
  <c r="L24" i="9"/>
  <c r="M24" i="9" s="1"/>
  <c r="L23" i="9"/>
  <c r="L21" i="9" s="1"/>
  <c r="L22" i="9"/>
  <c r="M22" i="9" s="1"/>
  <c r="K21" i="9"/>
  <c r="J21" i="9"/>
  <c r="I21" i="9"/>
  <c r="H21" i="9"/>
  <c r="G21" i="9"/>
  <c r="F21" i="9"/>
  <c r="E21" i="9"/>
  <c r="D21" i="9"/>
  <c r="L20" i="9"/>
  <c r="M20" i="9" s="1"/>
  <c r="M19" i="9"/>
  <c r="L19" i="9"/>
  <c r="L18" i="9"/>
  <c r="M18" i="9" s="1"/>
  <c r="L17" i="9"/>
  <c r="M17" i="9" s="1"/>
  <c r="L16" i="9"/>
  <c r="M16" i="9" s="1"/>
  <c r="L15" i="9"/>
  <c r="M15" i="9" s="1"/>
  <c r="L14" i="9"/>
  <c r="M14" i="9" s="1"/>
  <c r="M13" i="9"/>
  <c r="L13" i="9"/>
  <c r="L12" i="9"/>
  <c r="M12" i="9" s="1"/>
  <c r="L11" i="9"/>
  <c r="K11" i="9"/>
  <c r="J11" i="9"/>
  <c r="I11" i="9"/>
  <c r="H11" i="9"/>
  <c r="G11" i="9"/>
  <c r="F11" i="9"/>
  <c r="E11" i="9"/>
  <c r="D11" i="9"/>
  <c r="L10" i="9"/>
  <c r="M10" i="9" s="1"/>
  <c r="L9" i="9"/>
  <c r="L8" i="9" s="1"/>
  <c r="K8" i="9"/>
  <c r="K7" i="9" s="1"/>
  <c r="K6" i="9" s="1"/>
  <c r="J8" i="9"/>
  <c r="J7" i="9" s="1"/>
  <c r="I8" i="9"/>
  <c r="H8" i="9"/>
  <c r="G8" i="9"/>
  <c r="F8" i="9"/>
  <c r="E8" i="9"/>
  <c r="D8" i="9"/>
  <c r="I7" i="9"/>
  <c r="H7" i="9"/>
  <c r="E50" i="8"/>
  <c r="F50" i="8"/>
  <c r="G50" i="8"/>
  <c r="H50" i="8"/>
  <c r="I50" i="8"/>
  <c r="J50" i="8"/>
  <c r="K50" i="8"/>
  <c r="L50" i="8"/>
  <c r="D50" i="8"/>
  <c r="E47" i="8"/>
  <c r="F47" i="8"/>
  <c r="G47" i="8"/>
  <c r="H47" i="8"/>
  <c r="I47" i="8"/>
  <c r="J47" i="8"/>
  <c r="K47" i="8"/>
  <c r="L47" i="8"/>
  <c r="M47" i="8" s="1"/>
  <c r="D47" i="8"/>
  <c r="E45" i="8"/>
  <c r="F45" i="8"/>
  <c r="G45" i="8"/>
  <c r="H45" i="8"/>
  <c r="I45" i="8"/>
  <c r="J45" i="8"/>
  <c r="K45" i="8"/>
  <c r="L45" i="8"/>
  <c r="D45" i="8"/>
  <c r="D40" i="8"/>
  <c r="L103" i="8"/>
  <c r="L101" i="8"/>
  <c r="L99" i="8"/>
  <c r="L98" i="8"/>
  <c r="M98" i="8" s="1"/>
  <c r="L96" i="8"/>
  <c r="M96" i="8" s="1"/>
  <c r="L94" i="8"/>
  <c r="L92" i="8"/>
  <c r="M92" i="8" s="1"/>
  <c r="L51" i="8"/>
  <c r="L49" i="8"/>
  <c r="M49" i="8" s="1"/>
  <c r="L48" i="8"/>
  <c r="L42" i="8"/>
  <c r="L40" i="8" s="1"/>
  <c r="L41" i="8"/>
  <c r="L52" i="8"/>
  <c r="L53" i="8"/>
  <c r="L54" i="8"/>
  <c r="L55" i="8"/>
  <c r="M55" i="8" s="1"/>
  <c r="L56" i="8"/>
  <c r="L57" i="8"/>
  <c r="L46" i="8"/>
  <c r="L43" i="8"/>
  <c r="L44" i="8"/>
  <c r="M41" i="8"/>
  <c r="E40" i="8"/>
  <c r="F40" i="8"/>
  <c r="G40" i="8"/>
  <c r="H40" i="8"/>
  <c r="I40" i="8"/>
  <c r="J40" i="8"/>
  <c r="K40" i="8"/>
  <c r="L70" i="8"/>
  <c r="E58" i="8"/>
  <c r="F58" i="8"/>
  <c r="G58" i="8"/>
  <c r="H58" i="8"/>
  <c r="I58" i="8"/>
  <c r="J58" i="8"/>
  <c r="K58" i="8"/>
  <c r="D58" i="8"/>
  <c r="G39" i="8"/>
  <c r="G6" i="8" s="1"/>
  <c r="K39" i="8"/>
  <c r="L60" i="8"/>
  <c r="L61" i="8"/>
  <c r="M61" i="8" s="1"/>
  <c r="L62" i="8"/>
  <c r="L63" i="8"/>
  <c r="M63" i="8" s="1"/>
  <c r="L64" i="8"/>
  <c r="L65" i="8"/>
  <c r="M65" i="8" s="1"/>
  <c r="L66" i="8"/>
  <c r="L67" i="8"/>
  <c r="M67" i="8" s="1"/>
  <c r="L68" i="8"/>
  <c r="L69" i="8"/>
  <c r="M69" i="8" s="1"/>
  <c r="L71" i="8"/>
  <c r="M71" i="8" s="1"/>
  <c r="L72" i="8"/>
  <c r="L73" i="8"/>
  <c r="M73" i="8" s="1"/>
  <c r="L74" i="8"/>
  <c r="L75" i="8"/>
  <c r="M75" i="8" s="1"/>
  <c r="L76" i="8"/>
  <c r="L77" i="8"/>
  <c r="M77" i="8" s="1"/>
  <c r="L78" i="8"/>
  <c r="L79" i="8"/>
  <c r="M79" i="8" s="1"/>
  <c r="L80" i="8"/>
  <c r="L81" i="8"/>
  <c r="M81" i="8" s="1"/>
  <c r="L82" i="8"/>
  <c r="L83" i="8"/>
  <c r="M83" i="8" s="1"/>
  <c r="L84" i="8"/>
  <c r="M84" i="8" s="1"/>
  <c r="L85" i="8"/>
  <c r="M85" i="8" s="1"/>
  <c r="L86" i="8"/>
  <c r="L87" i="8"/>
  <c r="M87" i="8" s="1"/>
  <c r="L88" i="8"/>
  <c r="L89" i="8"/>
  <c r="L59" i="8"/>
  <c r="L37" i="8"/>
  <c r="M37" i="8" s="1"/>
  <c r="L38" i="8"/>
  <c r="L36" i="8"/>
  <c r="L34" i="8"/>
  <c r="L33" i="8" s="1"/>
  <c r="M33" i="8" s="1"/>
  <c r="L29" i="8"/>
  <c r="L30" i="8"/>
  <c r="M30" i="8" s="1"/>
  <c r="L31" i="8"/>
  <c r="L32" i="8"/>
  <c r="M32" i="8" s="1"/>
  <c r="L28" i="8"/>
  <c r="L23" i="8"/>
  <c r="L24" i="8"/>
  <c r="L25" i="8"/>
  <c r="L26" i="8"/>
  <c r="L22" i="8"/>
  <c r="L13" i="8"/>
  <c r="L14" i="8"/>
  <c r="L15" i="8"/>
  <c r="L16" i="8"/>
  <c r="L11" i="8" s="1"/>
  <c r="M11" i="8" s="1"/>
  <c r="L17" i="8"/>
  <c r="L18" i="8"/>
  <c r="L19" i="8"/>
  <c r="L20" i="8"/>
  <c r="M20" i="8" s="1"/>
  <c r="L12" i="8"/>
  <c r="L10" i="8"/>
  <c r="L9" i="8"/>
  <c r="L8" i="8" s="1"/>
  <c r="E7" i="8"/>
  <c r="F7" i="8"/>
  <c r="G7" i="8"/>
  <c r="I7" i="8"/>
  <c r="D7" i="8"/>
  <c r="E35" i="8"/>
  <c r="F35" i="8"/>
  <c r="G35" i="8"/>
  <c r="H35" i="8"/>
  <c r="I35" i="8"/>
  <c r="J35" i="8"/>
  <c r="K35" i="8"/>
  <c r="L35" i="8"/>
  <c r="D35" i="8"/>
  <c r="E33" i="8"/>
  <c r="F33" i="8"/>
  <c r="G33" i="8"/>
  <c r="H33" i="8"/>
  <c r="I33" i="8"/>
  <c r="J33" i="8"/>
  <c r="K33" i="8"/>
  <c r="D33" i="8"/>
  <c r="E27" i="8"/>
  <c r="F27" i="8"/>
  <c r="G27" i="8"/>
  <c r="H27" i="8"/>
  <c r="I27" i="8"/>
  <c r="J27" i="8"/>
  <c r="K27" i="8"/>
  <c r="D27" i="8"/>
  <c r="E21" i="8"/>
  <c r="F21" i="8"/>
  <c r="G21" i="8"/>
  <c r="H21" i="8"/>
  <c r="I21" i="8"/>
  <c r="J21" i="8"/>
  <c r="K21" i="8"/>
  <c r="D21" i="8"/>
  <c r="E11" i="8"/>
  <c r="F11" i="8"/>
  <c r="G11" i="8"/>
  <c r="H11" i="8"/>
  <c r="I11" i="8"/>
  <c r="J11" i="8"/>
  <c r="K11" i="8"/>
  <c r="D11" i="8"/>
  <c r="E8" i="8"/>
  <c r="F8" i="8"/>
  <c r="G8" i="8"/>
  <c r="H8" i="8"/>
  <c r="H7" i="8" s="1"/>
  <c r="I8" i="8"/>
  <c r="J8" i="8"/>
  <c r="J7" i="8" s="1"/>
  <c r="K8" i="8"/>
  <c r="K7" i="8" s="1"/>
  <c r="D8" i="8"/>
  <c r="M10" i="8"/>
  <c r="M104" i="8"/>
  <c r="M103" i="8"/>
  <c r="L102" i="8"/>
  <c r="K102" i="8"/>
  <c r="J102" i="8"/>
  <c r="I102" i="8"/>
  <c r="H102" i="8"/>
  <c r="G102" i="8"/>
  <c r="F102" i="8"/>
  <c r="E102" i="8"/>
  <c r="D102" i="8"/>
  <c r="M101" i="8"/>
  <c r="L100" i="8"/>
  <c r="K100" i="8"/>
  <c r="J100" i="8"/>
  <c r="I100" i="8"/>
  <c r="I90" i="8" s="1"/>
  <c r="H100" i="8"/>
  <c r="G100" i="8"/>
  <c r="F100" i="8"/>
  <c r="E100" i="8"/>
  <c r="M100" i="8" s="1"/>
  <c r="D100" i="8"/>
  <c r="M99" i="8"/>
  <c r="K97" i="8"/>
  <c r="J97" i="8"/>
  <c r="I97" i="8"/>
  <c r="H97" i="8"/>
  <c r="G97" i="8"/>
  <c r="F97" i="8"/>
  <c r="E97" i="8"/>
  <c r="D97" i="8"/>
  <c r="L95" i="8"/>
  <c r="K95" i="8"/>
  <c r="J95" i="8"/>
  <c r="I95" i="8"/>
  <c r="H95" i="8"/>
  <c r="G95" i="8"/>
  <c r="F95" i="8"/>
  <c r="E95" i="8"/>
  <c r="D95" i="8"/>
  <c r="M94" i="8"/>
  <c r="L93" i="8"/>
  <c r="K93" i="8"/>
  <c r="J93" i="8"/>
  <c r="I93" i="8"/>
  <c r="H93" i="8"/>
  <c r="H90" i="8" s="1"/>
  <c r="G93" i="8"/>
  <c r="F93" i="8"/>
  <c r="E93" i="8"/>
  <c r="D93" i="8"/>
  <c r="D90" i="8" s="1"/>
  <c r="K91" i="8"/>
  <c r="J91" i="8"/>
  <c r="J90" i="8" s="1"/>
  <c r="I91" i="8"/>
  <c r="H91" i="8"/>
  <c r="G91" i="8"/>
  <c r="F91" i="8"/>
  <c r="F90" i="8" s="1"/>
  <c r="E91" i="8"/>
  <c r="D91" i="8"/>
  <c r="E90" i="8"/>
  <c r="M89" i="8"/>
  <c r="M86" i="8"/>
  <c r="M82" i="8"/>
  <c r="M80" i="8"/>
  <c r="M78" i="8"/>
  <c r="M76" i="8"/>
  <c r="M74" i="8"/>
  <c r="M72" i="8"/>
  <c r="M70" i="8"/>
  <c r="M68" i="8"/>
  <c r="M66" i="8"/>
  <c r="M64" i="8"/>
  <c r="M62" i="8"/>
  <c r="M60" i="8"/>
  <c r="M59" i="8"/>
  <c r="M57" i="8"/>
  <c r="M56" i="8"/>
  <c r="M54" i="8"/>
  <c r="M53" i="8"/>
  <c r="M52" i="8"/>
  <c r="M51" i="8"/>
  <c r="M50" i="8"/>
  <c r="M48" i="8"/>
  <c r="M46" i="8"/>
  <c r="M45" i="8"/>
  <c r="M44" i="8"/>
  <c r="M43" i="8"/>
  <c r="M42" i="8"/>
  <c r="M38" i="8"/>
  <c r="M36" i="8"/>
  <c r="M34" i="8"/>
  <c r="M31" i="8"/>
  <c r="M29" i="8"/>
  <c r="M26" i="8"/>
  <c r="M25" i="8"/>
  <c r="M24" i="8"/>
  <c r="M23" i="8"/>
  <c r="M22" i="8"/>
  <c r="M19" i="8"/>
  <c r="M18" i="8"/>
  <c r="M17" i="8"/>
  <c r="M15" i="8"/>
  <c r="M14" i="8"/>
  <c r="M13" i="8"/>
  <c r="M12" i="8"/>
  <c r="M9" i="8"/>
  <c r="L97" i="9" l="1"/>
  <c r="L58" i="8"/>
  <c r="M58" i="8" s="1"/>
  <c r="E7" i="9"/>
  <c r="I39" i="9"/>
  <c r="I6" i="9" s="1"/>
  <c r="M102" i="9"/>
  <c r="F90" i="9"/>
  <c r="F39" i="9"/>
  <c r="D39" i="9"/>
  <c r="L58" i="9"/>
  <c r="M58" i="9" s="1"/>
  <c r="H6" i="9"/>
  <c r="M59" i="9"/>
  <c r="G39" i="9"/>
  <c r="L50" i="9"/>
  <c r="M51" i="9"/>
  <c r="L47" i="9"/>
  <c r="D7" i="9"/>
  <c r="L35" i="9"/>
  <c r="M35" i="9"/>
  <c r="L33" i="9"/>
  <c r="M33" i="9"/>
  <c r="M23" i="9"/>
  <c r="F7" i="9"/>
  <c r="M21" i="9"/>
  <c r="G7" i="9"/>
  <c r="G6" i="9" s="1"/>
  <c r="M11" i="9"/>
  <c r="L7" i="9"/>
  <c r="M7" i="9" s="1"/>
  <c r="M9" i="9"/>
  <c r="M93" i="9"/>
  <c r="M8" i="9"/>
  <c r="M40" i="9"/>
  <c r="M50" i="9"/>
  <c r="M95" i="9"/>
  <c r="J6" i="9"/>
  <c r="L90" i="9"/>
  <c r="M97" i="9"/>
  <c r="E90" i="9"/>
  <c r="M90" i="9" s="1"/>
  <c r="M92" i="9"/>
  <c r="M94" i="9"/>
  <c r="M96" i="9"/>
  <c r="M98" i="9"/>
  <c r="J39" i="8"/>
  <c r="F39" i="8"/>
  <c r="F6" i="8" s="1"/>
  <c r="I39" i="8"/>
  <c r="D39" i="8"/>
  <c r="D6" i="8" s="1"/>
  <c r="J6" i="8"/>
  <c r="K6" i="8"/>
  <c r="I6" i="8"/>
  <c r="L97" i="8"/>
  <c r="M97" i="8" s="1"/>
  <c r="L91" i="8"/>
  <c r="M40" i="8"/>
  <c r="E39" i="8"/>
  <c r="E6" i="8" s="1"/>
  <c r="L39" i="8"/>
  <c r="H39" i="8"/>
  <c r="H6" i="8" s="1"/>
  <c r="M35" i="8"/>
  <c r="L27" i="8"/>
  <c r="M27" i="8" s="1"/>
  <c r="M28" i="8"/>
  <c r="L21" i="8"/>
  <c r="M21" i="8" s="1"/>
  <c r="M16" i="8"/>
  <c r="L7" i="8"/>
  <c r="M7" i="8" s="1"/>
  <c r="M8" i="8"/>
  <c r="G90" i="8"/>
  <c r="M93" i="8"/>
  <c r="M102" i="8"/>
  <c r="K90" i="8"/>
  <c r="M91" i="8"/>
  <c r="M95" i="8"/>
  <c r="F6" i="9" l="1"/>
  <c r="D6" i="9"/>
  <c r="L39" i="9"/>
  <c r="M39" i="9" s="1"/>
  <c r="M47" i="9"/>
  <c r="E6" i="9"/>
  <c r="L90" i="8"/>
  <c r="M90" i="8" s="1"/>
  <c r="M39" i="8"/>
  <c r="F11" i="5"/>
  <c r="D12" i="5"/>
  <c r="E12" i="5"/>
  <c r="F12" i="5"/>
  <c r="G12" i="5"/>
  <c r="G11" i="5" s="1"/>
  <c r="H12" i="5"/>
  <c r="I12" i="5"/>
  <c r="J12" i="5"/>
  <c r="J10" i="5" s="1"/>
  <c r="K12" i="5"/>
  <c r="L12" i="5"/>
  <c r="D19" i="5"/>
  <c r="D9" i="5" s="1"/>
  <c r="E19" i="5"/>
  <c r="E9" i="5" s="1"/>
  <c r="F19" i="5"/>
  <c r="F9" i="5" s="1"/>
  <c r="G19" i="5"/>
  <c r="G9" i="5" s="1"/>
  <c r="H19" i="5"/>
  <c r="I19" i="5"/>
  <c r="I9" i="5" s="1"/>
  <c r="J19" i="5"/>
  <c r="J9" i="5" s="1"/>
  <c r="K19" i="5"/>
  <c r="K9" i="5" s="1"/>
  <c r="L19" i="5"/>
  <c r="L9" i="5" s="1"/>
  <c r="D23" i="5"/>
  <c r="E23" i="5"/>
  <c r="F23" i="5"/>
  <c r="G23" i="5"/>
  <c r="H23" i="5"/>
  <c r="I23" i="5"/>
  <c r="J23" i="5"/>
  <c r="K23" i="5"/>
  <c r="L23" i="5"/>
  <c r="L6" i="9" l="1"/>
  <c r="M6" i="9" s="1"/>
  <c r="L6" i="8"/>
  <c r="M6" i="8" s="1"/>
  <c r="I10" i="5"/>
  <c r="F10" i="5"/>
  <c r="F8" i="5" s="1"/>
  <c r="E10" i="5"/>
  <c r="E8" i="5" s="1"/>
  <c r="D18" i="5"/>
  <c r="H18" i="5"/>
  <c r="J8" i="5"/>
  <c r="L10" i="5"/>
  <c r="L8" i="5" s="1"/>
  <c r="H10" i="5"/>
  <c r="D10" i="5"/>
  <c r="D8" i="5" s="1"/>
  <c r="K10" i="5"/>
  <c r="K8" i="5" s="1"/>
  <c r="I8" i="5"/>
  <c r="L18" i="5"/>
  <c r="H9" i="5"/>
  <c r="I18" i="5"/>
  <c r="E18" i="5"/>
  <c r="K11" i="5"/>
  <c r="J11" i="5"/>
  <c r="G10" i="5"/>
  <c r="G8" i="5" s="1"/>
  <c r="K18" i="5"/>
  <c r="G18" i="5"/>
  <c r="I11" i="5"/>
  <c r="E11" i="5"/>
  <c r="J18" i="5"/>
  <c r="F18" i="5"/>
  <c r="L11" i="5"/>
  <c r="H11" i="5"/>
  <c r="D11" i="5"/>
  <c r="H8" i="5" l="1"/>
  <c r="M10" i="3"/>
  <c r="M8" i="3" l="1"/>
  <c r="M9" i="3"/>
  <c r="M11" i="3"/>
  <c r="M12" i="3"/>
  <c r="M13" i="3"/>
  <c r="M14" i="3"/>
  <c r="M16" i="3"/>
  <c r="M17" i="3"/>
  <c r="M18" i="3"/>
  <c r="M19" i="3"/>
  <c r="M20" i="3"/>
  <c r="M21" i="3"/>
  <c r="M22" i="3"/>
  <c r="M23" i="3"/>
  <c r="M24" i="3"/>
  <c r="M25" i="3"/>
  <c r="M26" i="3"/>
  <c r="M33" i="2"/>
  <c r="M32" i="2"/>
  <c r="M31" i="2"/>
  <c r="M30" i="2"/>
  <c r="M29" i="2"/>
  <c r="M28" i="2"/>
  <c r="M27" i="2"/>
  <c r="M26" i="2"/>
  <c r="M25" i="2"/>
  <c r="M24" i="2"/>
  <c r="M23" i="2"/>
  <c r="M22" i="2"/>
  <c r="M21" i="2"/>
  <c r="M18" i="2"/>
  <c r="M17" i="2"/>
  <c r="M15" i="2"/>
  <c r="M14" i="2"/>
  <c r="M13" i="2"/>
  <c r="M12" i="2"/>
  <c r="M11" i="2"/>
  <c r="M10" i="2"/>
  <c r="M9" i="2"/>
  <c r="M8" i="2"/>
  <c r="F16" i="2"/>
  <c r="F7" i="2"/>
  <c r="I7" i="2"/>
  <c r="I16" i="2"/>
  <c r="I19" i="2"/>
  <c r="J19" i="2"/>
  <c r="J16" i="2"/>
  <c r="K16" i="2"/>
  <c r="L19" i="2"/>
  <c r="L16" i="2"/>
  <c r="L7" i="2"/>
  <c r="D7" i="2"/>
  <c r="E7" i="2"/>
  <c r="G7" i="2"/>
  <c r="H7" i="2"/>
  <c r="H16" i="2"/>
  <c r="G16" i="2"/>
  <c r="E16" i="2"/>
  <c r="D16" i="2"/>
  <c r="H19" i="2"/>
  <c r="K19" i="2"/>
  <c r="K6" i="2" s="1"/>
  <c r="J7" i="2"/>
  <c r="K7" i="2"/>
  <c r="I6" i="2" l="1"/>
  <c r="M15" i="3"/>
  <c r="M16" i="2"/>
  <c r="J6" i="2"/>
  <c r="H6" i="2"/>
  <c r="M7" i="2"/>
  <c r="M7" i="3"/>
  <c r="L6" i="2"/>
  <c r="M6" i="3" l="1"/>
  <c r="M20" i="2"/>
  <c r="F6" i="2"/>
  <c r="E6" i="2"/>
  <c r="E19" i="2"/>
  <c r="F19" i="2"/>
  <c r="G19" i="2"/>
  <c r="G6" i="2" s="1"/>
  <c r="D19" i="2"/>
  <c r="D6" i="2" s="1"/>
  <c r="M6" i="2" l="1"/>
  <c r="M19" i="2"/>
</calcChain>
</file>

<file path=xl/sharedStrings.xml><?xml version="1.0" encoding="utf-8"?>
<sst xmlns="http://schemas.openxmlformats.org/spreadsheetml/2006/main" count="368" uniqueCount="145">
  <si>
    <t>시세 징수보고서</t>
    <phoneticPr fontId="5" type="noConversion"/>
  </si>
  <si>
    <t>세    목</t>
    <phoneticPr fontId="5" type="noConversion"/>
  </si>
  <si>
    <t>징 수 결 정 액</t>
    <phoneticPr fontId="5" type="noConversion"/>
  </si>
  <si>
    <t>수    납    액</t>
    <phoneticPr fontId="5" type="noConversion"/>
  </si>
  <si>
    <t>환   부   액</t>
    <phoneticPr fontId="5" type="noConversion"/>
  </si>
  <si>
    <t>불 납 결 손 액</t>
    <phoneticPr fontId="5" type="noConversion"/>
  </si>
  <si>
    <t>미 수 납 액</t>
    <phoneticPr fontId="5" type="noConversion"/>
  </si>
  <si>
    <t>관</t>
    <phoneticPr fontId="5" type="noConversion"/>
  </si>
  <si>
    <t>항</t>
    <phoneticPr fontId="5" type="noConversion"/>
  </si>
  <si>
    <t>목</t>
    <phoneticPr fontId="5" type="noConversion"/>
  </si>
  <si>
    <t>본월분</t>
    <phoneticPr fontId="5" type="noConversion"/>
  </si>
  <si>
    <t>누계</t>
    <phoneticPr fontId="5" type="noConversion"/>
  </si>
  <si>
    <t>합          계</t>
    <phoneticPr fontId="5" type="noConversion"/>
  </si>
  <si>
    <t>지방세</t>
    <phoneticPr fontId="5" type="noConversion"/>
  </si>
  <si>
    <t>보통세</t>
    <phoneticPr fontId="5" type="noConversion"/>
  </si>
  <si>
    <t>취득세</t>
    <phoneticPr fontId="5" type="noConversion"/>
  </si>
  <si>
    <t>등록세</t>
    <phoneticPr fontId="5" type="noConversion"/>
  </si>
  <si>
    <t>등록면허세</t>
    <phoneticPr fontId="5" type="noConversion"/>
  </si>
  <si>
    <t>주민세</t>
    <phoneticPr fontId="5" type="noConversion"/>
  </si>
  <si>
    <t>자동차세</t>
    <phoneticPr fontId="5" type="noConversion"/>
  </si>
  <si>
    <t>담배소비세</t>
    <phoneticPr fontId="5" type="noConversion"/>
  </si>
  <si>
    <t>지방소비세</t>
    <phoneticPr fontId="5" type="noConversion"/>
  </si>
  <si>
    <t>지방소득세</t>
    <phoneticPr fontId="5" type="noConversion"/>
  </si>
  <si>
    <t>목적세</t>
    <phoneticPr fontId="5" type="noConversion"/>
  </si>
  <si>
    <t>지역자원시설세</t>
    <phoneticPr fontId="5" type="noConversion"/>
  </si>
  <si>
    <t>도시계획세</t>
    <phoneticPr fontId="5" type="noConversion"/>
  </si>
  <si>
    <t>공동시설세</t>
    <phoneticPr fontId="5" type="noConversion"/>
  </si>
  <si>
    <t>지방교육세</t>
    <phoneticPr fontId="5" type="noConversion"/>
  </si>
  <si>
    <t>지난년도수입</t>
    <phoneticPr fontId="5" type="noConversion"/>
  </si>
  <si>
    <t>면허세</t>
    <phoneticPr fontId="5" type="noConversion"/>
  </si>
  <si>
    <t>지역개발세</t>
    <phoneticPr fontId="5" type="noConversion"/>
  </si>
  <si>
    <t>구·군세 징수보고서</t>
    <phoneticPr fontId="5" type="noConversion"/>
  </si>
  <si>
    <t>세       목</t>
    <phoneticPr fontId="5" type="noConversion"/>
  </si>
  <si>
    <t>수  납  액</t>
    <phoneticPr fontId="5" type="noConversion"/>
  </si>
  <si>
    <t>환  부  액</t>
    <phoneticPr fontId="5" type="noConversion"/>
  </si>
  <si>
    <t>합     계</t>
    <phoneticPr fontId="5" type="noConversion"/>
  </si>
  <si>
    <t>현년도</t>
    <phoneticPr fontId="5" type="noConversion"/>
  </si>
  <si>
    <t>재산세</t>
    <phoneticPr fontId="5" type="noConversion"/>
  </si>
  <si>
    <t>지난년도</t>
    <phoneticPr fontId="5" type="noConversion"/>
  </si>
  <si>
    <t>주  민  세</t>
    <phoneticPr fontId="5" type="noConversion"/>
  </si>
  <si>
    <t>재  산  세</t>
    <phoneticPr fontId="5" type="noConversion"/>
  </si>
  <si>
    <t>종합토지세</t>
    <phoneticPr fontId="5" type="noConversion"/>
  </si>
  <si>
    <t>사 업 소 세</t>
    <phoneticPr fontId="5" type="noConversion"/>
  </si>
  <si>
    <t>지방소비세</t>
    <phoneticPr fontId="4" type="noConversion"/>
  </si>
  <si>
    <t>지난년도계</t>
    <phoneticPr fontId="5" type="noConversion"/>
  </si>
  <si>
    <t>현년계</t>
    <phoneticPr fontId="5" type="noConversion"/>
  </si>
  <si>
    <t>농특세</t>
    <phoneticPr fontId="5" type="noConversion"/>
  </si>
  <si>
    <t>교육세</t>
    <phoneticPr fontId="5" type="noConversion"/>
  </si>
  <si>
    <t>합계</t>
    <phoneticPr fontId="5" type="noConversion"/>
  </si>
  <si>
    <t>환 부 액</t>
    <phoneticPr fontId="5" type="noConversion"/>
  </si>
  <si>
    <t>세          목</t>
    <phoneticPr fontId="5" type="noConversion"/>
  </si>
  <si>
    <t>(북구)</t>
    <phoneticPr fontId="5" type="noConversion"/>
  </si>
  <si>
    <t>(북구)</t>
    <phoneticPr fontId="4" type="noConversion"/>
  </si>
  <si>
    <t>국세 세입징수보고서</t>
    <phoneticPr fontId="5" type="noConversion"/>
  </si>
  <si>
    <t>2021년 2월</t>
    <phoneticPr fontId="25" type="noConversion"/>
  </si>
  <si>
    <t>2021년 2월</t>
    <phoneticPr fontId="4" type="noConversion"/>
  </si>
  <si>
    <t>시세외수입 징수보고서</t>
    <phoneticPr fontId="5" type="noConversion"/>
  </si>
  <si>
    <t>(구∙군명)</t>
    <phoneticPr fontId="5" type="noConversion"/>
  </si>
  <si>
    <t>과      목</t>
    <phoneticPr fontId="5" type="noConversion"/>
  </si>
  <si>
    <t>징 수 결 정 액</t>
  </si>
  <si>
    <t>수   납   액</t>
  </si>
  <si>
    <t>환  부   액</t>
  </si>
  <si>
    <t>불 납 결 손 액</t>
  </si>
  <si>
    <t>미 수 납 액</t>
    <phoneticPr fontId="4" type="noConversion"/>
  </si>
  <si>
    <t>본월분</t>
  </si>
  <si>
    <t>누계</t>
  </si>
  <si>
    <t>합      계</t>
    <phoneticPr fontId="5" type="noConversion"/>
  </si>
  <si>
    <t>경상적세외수입</t>
    <phoneticPr fontId="5" type="noConversion"/>
  </si>
  <si>
    <t>재산임대수입</t>
    <phoneticPr fontId="5" type="noConversion"/>
  </si>
  <si>
    <t>국유재산임대료</t>
    <phoneticPr fontId="5" type="noConversion"/>
  </si>
  <si>
    <t>공유재산임대료</t>
    <phoneticPr fontId="4" type="noConversion"/>
  </si>
  <si>
    <t>공유재산임대료</t>
    <phoneticPr fontId="5" type="noConversion"/>
  </si>
  <si>
    <t>사용료수입</t>
    <phoneticPr fontId="5" type="noConversion"/>
  </si>
  <si>
    <t>도로사용료</t>
    <phoneticPr fontId="4" type="noConversion"/>
  </si>
  <si>
    <t>도로사용료</t>
    <phoneticPr fontId="5" type="noConversion"/>
  </si>
  <si>
    <t>하천사용료</t>
    <phoneticPr fontId="4" type="noConversion"/>
  </si>
  <si>
    <t>하천사용료</t>
    <phoneticPr fontId="5" type="noConversion"/>
  </si>
  <si>
    <t>하수도사용료</t>
    <phoneticPr fontId="4" type="noConversion"/>
  </si>
  <si>
    <t>상수도사용료</t>
    <phoneticPr fontId="4" type="noConversion"/>
  </si>
  <si>
    <t>공유수면사용료</t>
    <phoneticPr fontId="4" type="noConversion"/>
  </si>
  <si>
    <t>시장사용료</t>
    <phoneticPr fontId="4" type="noConversion"/>
  </si>
  <si>
    <t>시장사용료</t>
    <phoneticPr fontId="5" type="noConversion"/>
  </si>
  <si>
    <t>입장료수입</t>
    <phoneticPr fontId="4" type="noConversion"/>
  </si>
  <si>
    <t>입장료수입</t>
    <phoneticPr fontId="5" type="noConversion"/>
  </si>
  <si>
    <t>주차요금수입</t>
    <phoneticPr fontId="4" type="noConversion"/>
  </si>
  <si>
    <t>기타사용료</t>
    <phoneticPr fontId="4" type="noConversion"/>
  </si>
  <si>
    <t>기타사용료</t>
    <phoneticPr fontId="5" type="noConversion"/>
  </si>
  <si>
    <t>수수료수입</t>
    <phoneticPr fontId="5" type="noConversion"/>
  </si>
  <si>
    <t>증지수입</t>
    <phoneticPr fontId="4" type="noConversion"/>
  </si>
  <si>
    <t>증지수입</t>
    <phoneticPr fontId="5" type="noConversion"/>
  </si>
  <si>
    <t>생활폐기물처리수수료</t>
    <phoneticPr fontId="4" type="noConversion"/>
  </si>
  <si>
    <t>재활용품수거판매수입</t>
    <phoneticPr fontId="4" type="noConversion"/>
  </si>
  <si>
    <t>보건의료수수료</t>
    <phoneticPr fontId="4" type="noConversion"/>
  </si>
  <si>
    <t>기타수수료</t>
    <phoneticPr fontId="4" type="noConversion"/>
  </si>
  <si>
    <t>기타수수료</t>
    <phoneticPr fontId="5" type="noConversion"/>
  </si>
  <si>
    <t>사업수입</t>
    <phoneticPr fontId="5" type="noConversion"/>
  </si>
  <si>
    <t>사업장생산수입</t>
    <phoneticPr fontId="5" type="noConversion"/>
  </si>
  <si>
    <t>청산금수입</t>
  </si>
  <si>
    <t>매각사업수입</t>
    <phoneticPr fontId="5" type="noConversion"/>
  </si>
  <si>
    <t>배당금수입</t>
    <phoneticPr fontId="4" type="noConversion"/>
  </si>
  <si>
    <t>기타사업수입</t>
    <phoneticPr fontId="4" type="noConversion"/>
  </si>
  <si>
    <t>기타사업수입</t>
    <phoneticPr fontId="5" type="noConversion"/>
  </si>
  <si>
    <t>징수교부금수입</t>
    <phoneticPr fontId="5" type="noConversion"/>
  </si>
  <si>
    <t>이자수입</t>
    <phoneticPr fontId="5" type="noConversion"/>
  </si>
  <si>
    <t>공공예금이자수입</t>
    <phoneticPr fontId="5" type="noConversion"/>
  </si>
  <si>
    <t>융자금회수이자수입</t>
    <phoneticPr fontId="5" type="noConversion"/>
  </si>
  <si>
    <t>기타이자수입</t>
    <phoneticPr fontId="5" type="noConversion"/>
  </si>
  <si>
    <t>임시적세외수입</t>
    <phoneticPr fontId="5" type="noConversion"/>
  </si>
  <si>
    <t>재산매각수입</t>
    <phoneticPr fontId="5" type="noConversion"/>
  </si>
  <si>
    <t>국유재산매각귀속수입금</t>
    <phoneticPr fontId="5" type="noConversion"/>
  </si>
  <si>
    <t>시도유재산매각귀속수입금</t>
    <phoneticPr fontId="4" type="noConversion"/>
  </si>
  <si>
    <t>공유재산매각수입금</t>
    <phoneticPr fontId="4" type="noConversion"/>
  </si>
  <si>
    <t>공유재산매각수입금</t>
    <phoneticPr fontId="5" type="noConversion"/>
  </si>
  <si>
    <t>불용품매각대금</t>
    <phoneticPr fontId="4" type="noConversion"/>
  </si>
  <si>
    <t>자치단체간부담금</t>
    <phoneticPr fontId="5" type="noConversion"/>
  </si>
  <si>
    <t>보조금반환수입</t>
    <phoneticPr fontId="5" type="noConversion"/>
  </si>
  <si>
    <t>시도비보조금반환수입</t>
    <phoneticPr fontId="4" type="noConversion"/>
  </si>
  <si>
    <t>자체보조금반환수입</t>
    <phoneticPr fontId="4" type="noConversion"/>
  </si>
  <si>
    <t>기타수입</t>
    <phoneticPr fontId="5" type="noConversion"/>
  </si>
  <si>
    <t>체납처분수입</t>
    <phoneticPr fontId="5" type="noConversion"/>
  </si>
  <si>
    <t>보상금수납금</t>
    <phoneticPr fontId="5" type="noConversion"/>
  </si>
  <si>
    <t>기부금수입</t>
    <phoneticPr fontId="5" type="noConversion"/>
  </si>
  <si>
    <t>지적재조사조정금</t>
    <phoneticPr fontId="4" type="noConversion"/>
  </si>
  <si>
    <t>지방교부세감소분보전수입</t>
    <phoneticPr fontId="4" type="noConversion"/>
  </si>
  <si>
    <t>위약금</t>
    <phoneticPr fontId="4" type="noConversion"/>
  </si>
  <si>
    <t>그외수입</t>
    <phoneticPr fontId="4" type="noConversion"/>
  </si>
  <si>
    <t>그외수입</t>
    <phoneticPr fontId="5" type="noConversion"/>
  </si>
  <si>
    <t>의료사업수입</t>
    <phoneticPr fontId="4" type="noConversion"/>
  </si>
  <si>
    <t>일반부담금</t>
    <phoneticPr fontId="4" type="noConversion"/>
  </si>
  <si>
    <t>과징금</t>
    <phoneticPr fontId="4" type="noConversion"/>
  </si>
  <si>
    <t>이행강제금</t>
    <phoneticPr fontId="4" type="noConversion"/>
  </si>
  <si>
    <t>변상금</t>
    <phoneticPr fontId="4" type="noConversion"/>
  </si>
  <si>
    <t>과태료</t>
    <phoneticPr fontId="4" type="noConversion"/>
  </si>
  <si>
    <t>지방행정제재부과금</t>
    <phoneticPr fontId="5" type="noConversion"/>
  </si>
  <si>
    <t>과징금</t>
    <phoneticPr fontId="5" type="noConversion"/>
  </si>
  <si>
    <t>이행강제금</t>
    <phoneticPr fontId="5" type="noConversion"/>
  </si>
  <si>
    <t>변상금</t>
    <phoneticPr fontId="5" type="noConversion"/>
  </si>
  <si>
    <t>과태료</t>
    <phoneticPr fontId="5" type="noConversion"/>
  </si>
  <si>
    <t>차량관련과태료</t>
    <phoneticPr fontId="4" type="noConversion"/>
  </si>
  <si>
    <t>기타과태료</t>
    <phoneticPr fontId="4" type="noConversion"/>
  </si>
  <si>
    <t>환수금</t>
    <phoneticPr fontId="5" type="noConversion"/>
  </si>
  <si>
    <t>부정이익환수금</t>
    <phoneticPr fontId="5" type="noConversion"/>
  </si>
  <si>
    <t>부담금</t>
    <phoneticPr fontId="4" type="noConversion"/>
  </si>
  <si>
    <t>쓰레기처리봉투판매수입</t>
    <phoneticPr fontId="4" type="noConversion"/>
  </si>
  <si>
    <t>구세외수입 징수보고서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</si>
</sst>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176" formatCode="##,##0"/>
    <numFmt numFmtId="177" formatCode="#,##0_);[Red]\(#,##0\)"/>
  </numFmts>
  <fonts count="29" x14ac:knownFonts="1">
    <font>
      <sz val="11"/>
      <color theme="1"/>
      <name val="맑은 고딕"/>
      <family val="2"/>
      <charset val="129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b/>
      <u/>
      <sz val="20"/>
      <name val="맑은 고딕"/>
      <family val="3"/>
      <charset val="129"/>
    </font>
    <font>
      <sz val="8"/>
      <name val="맑은 고딕"/>
      <family val="2"/>
      <charset val="129"/>
    </font>
    <font>
      <sz val="8"/>
      <name val="돋움"/>
      <family val="3"/>
      <charset val="129"/>
    </font>
    <font>
      <sz val="9"/>
      <name val="굴림체"/>
      <family val="3"/>
      <charset val="129"/>
    </font>
    <font>
      <b/>
      <sz val="16"/>
      <name val="맑은 고딕"/>
      <family val="3"/>
      <charset val="129"/>
    </font>
    <font>
      <sz val="12"/>
      <name val="굴림체"/>
      <family val="3"/>
      <charset val="129"/>
    </font>
    <font>
      <b/>
      <sz val="12"/>
      <name val="굴림체"/>
      <family val="3"/>
      <charset val="129"/>
    </font>
    <font>
      <sz val="9"/>
      <name val="맑은 고딕"/>
      <family val="3"/>
      <charset val="129"/>
    </font>
    <font>
      <b/>
      <sz val="14"/>
      <name val="맑은 고딕"/>
      <family val="3"/>
      <charset val="129"/>
    </font>
    <font>
      <b/>
      <sz val="9"/>
      <name val="맑은 고딕"/>
      <family val="3"/>
      <charset val="129"/>
    </font>
    <font>
      <b/>
      <sz val="11"/>
      <name val="돋움"/>
      <family val="3"/>
      <charset val="129"/>
    </font>
    <font>
      <b/>
      <sz val="11"/>
      <name val="맑은 고딕"/>
      <family val="3"/>
      <charset val="129"/>
    </font>
    <font>
      <sz val="9"/>
      <color rgb="FFFF0000"/>
      <name val="굴림체"/>
      <family val="3"/>
      <charset val="129"/>
    </font>
    <font>
      <sz val="9"/>
      <color theme="1"/>
      <name val="굴림체"/>
      <family val="3"/>
      <charset val="129"/>
    </font>
    <font>
      <sz val="11"/>
      <color theme="1"/>
      <name val="맑은 고딕"/>
      <family val="2"/>
      <charset val="129"/>
    </font>
    <font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</font>
    <font>
      <sz val="10"/>
      <color indexed="8"/>
      <name val="맑은 고딕"/>
      <family val="3"/>
      <charset val="129"/>
      <scheme val="minor"/>
    </font>
    <font>
      <b/>
      <sz val="10"/>
      <name val="맑은 고딕"/>
      <family val="3"/>
      <charset val="129"/>
    </font>
    <font>
      <sz val="10"/>
      <color indexed="8"/>
      <name val="맑은 고딕"/>
      <family val="3"/>
      <charset val="129"/>
    </font>
    <font>
      <sz val="11"/>
      <name val="맑은 고딕"/>
      <family val="3"/>
      <charset val="129"/>
    </font>
    <font>
      <sz val="12"/>
      <name val="맑은 고딕"/>
      <family val="3"/>
      <charset val="129"/>
    </font>
    <font>
      <sz val="8"/>
      <name val="맑은 고딕"/>
      <family val="3"/>
      <charset val="129"/>
    </font>
    <font>
      <b/>
      <sz val="12"/>
      <name val="맑은 고딕"/>
      <family val="3"/>
      <charset val="129"/>
    </font>
    <font>
      <sz val="9"/>
      <name val="돋움"/>
      <family val="3"/>
      <charset val="129"/>
    </font>
    <font>
      <sz val="9"/>
      <color rgb="FFFF0000"/>
      <name val="돋움"/>
      <family val="3"/>
      <charset val="129"/>
    </font>
  </fonts>
  <fills count="11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99"/>
        <bgColor indexed="64"/>
      </patternFill>
    </fill>
  </fills>
  <borders count="33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theme="2"/>
      </bottom>
      <diagonal/>
    </border>
    <border>
      <left style="thin">
        <color theme="2"/>
      </left>
      <right/>
      <top style="thin">
        <color theme="2"/>
      </top>
      <bottom/>
      <diagonal/>
    </border>
    <border>
      <left style="thin">
        <color theme="2"/>
      </left>
      <right/>
      <top/>
      <bottom style="thin">
        <color theme="2"/>
      </bottom>
      <diagonal/>
    </border>
    <border>
      <left style="thin">
        <color theme="2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</borders>
  <cellStyleXfs count="7">
    <xf numFmtId="0" fontId="0" fillId="0" borderId="0">
      <alignment vertical="center"/>
    </xf>
    <xf numFmtId="0" fontId="2" fillId="0" borderId="0"/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" fillId="0" borderId="0"/>
  </cellStyleXfs>
  <cellXfs count="183">
    <xf numFmtId="0" fontId="0" fillId="0" borderId="0" xfId="0">
      <alignment vertical="center"/>
    </xf>
    <xf numFmtId="0" fontId="6" fillId="0" borderId="0" xfId="1" applyFont="1" applyAlignment="1">
      <alignment horizontal="center" vertical="center"/>
    </xf>
    <xf numFmtId="0" fontId="8" fillId="0" borderId="0" xfId="1" applyFont="1" applyAlignment="1">
      <alignment horizontal="center" vertical="center"/>
    </xf>
    <xf numFmtId="41" fontId="6" fillId="0" borderId="0" xfId="1" applyNumberFormat="1" applyFont="1" applyAlignment="1">
      <alignment horizontal="center" vertical="center"/>
    </xf>
    <xf numFmtId="0" fontId="6" fillId="0" borderId="0" xfId="1" applyFont="1" applyFill="1" applyAlignment="1">
      <alignment horizontal="center" vertical="center"/>
    </xf>
    <xf numFmtId="0" fontId="6" fillId="0" borderId="0" xfId="1" applyFont="1" applyAlignment="1">
      <alignment vertical="center"/>
    </xf>
    <xf numFmtId="0" fontId="8" fillId="0" borderId="0" xfId="1" applyFont="1" applyAlignment="1">
      <alignment vertical="center"/>
    </xf>
    <xf numFmtId="41" fontId="6" fillId="0" borderId="0" xfId="1" applyNumberFormat="1" applyFont="1" applyAlignment="1">
      <alignment vertical="center"/>
    </xf>
    <xf numFmtId="41" fontId="6" fillId="0" borderId="0" xfId="2" applyFont="1" applyAlignment="1">
      <alignment vertical="center"/>
    </xf>
    <xf numFmtId="0" fontId="6" fillId="0" borderId="0" xfId="1" applyFont="1" applyFill="1" applyAlignment="1">
      <alignment vertical="center"/>
    </xf>
    <xf numFmtId="41" fontId="6" fillId="0" borderId="0" xfId="1" applyNumberFormat="1" applyFont="1" applyFill="1" applyAlignment="1">
      <alignment vertical="center"/>
    </xf>
    <xf numFmtId="41" fontId="6" fillId="0" borderId="0" xfId="2" applyFont="1" applyFill="1" applyAlignment="1">
      <alignment vertical="center"/>
    </xf>
    <xf numFmtId="0" fontId="9" fillId="0" borderId="0" xfId="1" applyFont="1" applyAlignment="1">
      <alignment horizontal="right" vertical="center"/>
    </xf>
    <xf numFmtId="0" fontId="12" fillId="0" borderId="1" xfId="1" applyFont="1" applyBorder="1" applyAlignment="1">
      <alignment horizontal="distributed" vertical="center"/>
    </xf>
    <xf numFmtId="0" fontId="12" fillId="0" borderId="1" xfId="1" applyFont="1" applyFill="1" applyBorder="1" applyAlignment="1">
      <alignment horizontal="distributed" vertical="center"/>
    </xf>
    <xf numFmtId="0" fontId="12" fillId="0" borderId="1" xfId="1" applyFont="1" applyBorder="1" applyAlignment="1">
      <alignment horizontal="distributed" vertical="center" shrinkToFit="1"/>
    </xf>
    <xf numFmtId="0" fontId="12" fillId="0" borderId="9" xfId="1" applyFont="1" applyBorder="1" applyAlignment="1">
      <alignment horizontal="distributed" vertical="center"/>
    </xf>
    <xf numFmtId="0" fontId="12" fillId="2" borderId="14" xfId="1" applyFont="1" applyFill="1" applyBorder="1" applyAlignment="1">
      <alignment horizontal="distributed" vertical="center"/>
    </xf>
    <xf numFmtId="0" fontId="12" fillId="2" borderId="2" xfId="1" applyFont="1" applyFill="1" applyBorder="1" applyAlignment="1">
      <alignment horizontal="distributed" vertical="center"/>
    </xf>
    <xf numFmtId="0" fontId="12" fillId="2" borderId="2" xfId="1" applyFont="1" applyFill="1" applyBorder="1" applyAlignment="1">
      <alignment horizontal="center" vertical="center"/>
    </xf>
    <xf numFmtId="0" fontId="15" fillId="0" borderId="0" xfId="1" applyFont="1" applyAlignment="1">
      <alignment horizontal="center" vertical="center"/>
    </xf>
    <xf numFmtId="41" fontId="15" fillId="0" borderId="0" xfId="1" applyNumberFormat="1" applyFont="1" applyAlignment="1">
      <alignment horizontal="center" vertical="center"/>
    </xf>
    <xf numFmtId="0" fontId="12" fillId="2" borderId="14" xfId="1" applyFont="1" applyFill="1" applyBorder="1" applyAlignment="1">
      <alignment horizontal="center" vertical="center"/>
    </xf>
    <xf numFmtId="41" fontId="10" fillId="4" borderId="1" xfId="2" applyNumberFormat="1" applyFont="1" applyFill="1" applyBorder="1" applyAlignment="1">
      <alignment horizontal="center" vertical="center"/>
    </xf>
    <xf numFmtId="41" fontId="10" fillId="0" borderId="1" xfId="2" applyNumberFormat="1" applyFont="1" applyBorder="1" applyAlignment="1">
      <alignment horizontal="center" vertical="center"/>
    </xf>
    <xf numFmtId="41" fontId="10" fillId="5" borderId="7" xfId="2" applyNumberFormat="1" applyFont="1" applyFill="1" applyBorder="1" applyAlignment="1">
      <alignment horizontal="center" vertical="center"/>
    </xf>
    <xf numFmtId="41" fontId="10" fillId="0" borderId="1" xfId="2" applyNumberFormat="1" applyFont="1" applyFill="1" applyBorder="1" applyAlignment="1">
      <alignment horizontal="center" vertical="center"/>
    </xf>
    <xf numFmtId="41" fontId="10" fillId="0" borderId="7" xfId="2" applyNumberFormat="1" applyFont="1" applyFill="1" applyBorder="1" applyAlignment="1">
      <alignment horizontal="center" vertical="center"/>
    </xf>
    <xf numFmtId="41" fontId="10" fillId="0" borderId="9" xfId="2" applyNumberFormat="1" applyFont="1" applyFill="1" applyBorder="1" applyAlignment="1">
      <alignment horizontal="center" vertical="center"/>
    </xf>
    <xf numFmtId="41" fontId="12" fillId="4" borderId="1" xfId="2" applyNumberFormat="1" applyFont="1" applyFill="1" applyBorder="1" applyAlignment="1">
      <alignment horizontal="center" vertical="center"/>
    </xf>
    <xf numFmtId="41" fontId="10" fillId="0" borderId="1" xfId="2" applyNumberFormat="1" applyFont="1" applyBorder="1" applyAlignment="1">
      <alignment vertical="center"/>
    </xf>
    <xf numFmtId="41" fontId="10" fillId="0" borderId="7" xfId="2" applyNumberFormat="1" applyFont="1" applyBorder="1" applyAlignment="1">
      <alignment vertical="center"/>
    </xf>
    <xf numFmtId="41" fontId="10" fillId="0" borderId="1" xfId="2" applyNumberFormat="1" applyFont="1" applyFill="1" applyBorder="1" applyAlignment="1">
      <alignment vertical="center"/>
    </xf>
    <xf numFmtId="41" fontId="10" fillId="0" borderId="7" xfId="2" applyNumberFormat="1" applyFont="1" applyFill="1" applyBorder="1" applyAlignment="1">
      <alignment vertical="center"/>
    </xf>
    <xf numFmtId="41" fontId="10" fillId="0" borderId="9" xfId="2" applyNumberFormat="1" applyFont="1" applyBorder="1" applyAlignment="1">
      <alignment vertical="center"/>
    </xf>
    <xf numFmtId="41" fontId="10" fillId="0" borderId="10" xfId="2" applyNumberFormat="1" applyFont="1" applyBorder="1" applyAlignment="1">
      <alignment vertical="center"/>
    </xf>
    <xf numFmtId="41" fontId="12" fillId="3" borderId="12" xfId="2" applyNumberFormat="1" applyFont="1" applyFill="1" applyBorder="1" applyAlignment="1">
      <alignment horizontal="center" vertical="center"/>
    </xf>
    <xf numFmtId="41" fontId="12" fillId="3" borderId="13" xfId="2" applyNumberFormat="1" applyFont="1" applyFill="1" applyBorder="1" applyAlignment="1">
      <alignment horizontal="center" vertical="center"/>
    </xf>
    <xf numFmtId="41" fontId="12" fillId="4" borderId="7" xfId="2" applyNumberFormat="1" applyFont="1" applyFill="1" applyBorder="1" applyAlignment="1">
      <alignment horizontal="center" vertical="center"/>
    </xf>
    <xf numFmtId="41" fontId="10" fillId="3" borderId="12" xfId="2" applyNumberFormat="1" applyFont="1" applyFill="1" applyBorder="1" applyAlignment="1">
      <alignment vertical="center"/>
    </xf>
    <xf numFmtId="41" fontId="10" fillId="3" borderId="13" xfId="2" applyNumberFormat="1" applyFont="1" applyFill="1" applyBorder="1" applyAlignment="1">
      <alignment vertical="center"/>
    </xf>
    <xf numFmtId="41" fontId="10" fillId="4" borderId="7" xfId="2" applyNumberFormat="1" applyFont="1" applyFill="1" applyBorder="1" applyAlignment="1">
      <alignment vertical="center"/>
    </xf>
    <xf numFmtId="176" fontId="16" fillId="0" borderId="0" xfId="0" applyNumberFormat="1" applyFont="1">
      <alignment vertical="center"/>
    </xf>
    <xf numFmtId="176" fontId="16" fillId="0" borderId="1" xfId="0" applyNumberFormat="1" applyFont="1" applyBorder="1">
      <alignment vertical="center"/>
    </xf>
    <xf numFmtId="176" fontId="16" fillId="0" borderId="7" xfId="0" applyNumberFormat="1" applyFont="1" applyBorder="1">
      <alignment vertical="center"/>
    </xf>
    <xf numFmtId="176" fontId="16" fillId="0" borderId="9" xfId="0" applyNumberFormat="1" applyFont="1" applyBorder="1">
      <alignment vertical="center"/>
    </xf>
    <xf numFmtId="176" fontId="16" fillId="0" borderId="10" xfId="0" applyNumberFormat="1" applyFont="1" applyBorder="1">
      <alignment vertical="center"/>
    </xf>
    <xf numFmtId="41" fontId="18" fillId="0" borderId="10" xfId="4" applyFont="1" applyBorder="1">
      <alignment vertical="center"/>
    </xf>
    <xf numFmtId="41" fontId="18" fillId="0" borderId="9" xfId="4" applyFont="1" applyBorder="1">
      <alignment vertical="center"/>
    </xf>
    <xf numFmtId="0" fontId="19" fillId="0" borderId="9" xfId="1" applyFont="1" applyBorder="1" applyAlignment="1">
      <alignment horizontal="distributed" vertical="center"/>
    </xf>
    <xf numFmtId="41" fontId="20" fillId="7" borderId="7" xfId="4" applyFont="1" applyFill="1" applyBorder="1" applyAlignment="1">
      <alignment horizontal="center" vertical="center"/>
    </xf>
    <xf numFmtId="41" fontId="20" fillId="7" borderId="1" xfId="4" applyFont="1" applyFill="1" applyBorder="1" applyAlignment="1">
      <alignment horizontal="center" vertical="center"/>
    </xf>
    <xf numFmtId="0" fontId="19" fillId="0" borderId="1" xfId="1" applyFont="1" applyBorder="1" applyAlignment="1">
      <alignment horizontal="distributed" vertical="center"/>
    </xf>
    <xf numFmtId="41" fontId="18" fillId="0" borderId="7" xfId="4" applyFont="1" applyBorder="1">
      <alignment vertical="center"/>
    </xf>
    <xf numFmtId="41" fontId="18" fillId="0" borderId="1" xfId="4" applyFont="1" applyBorder="1">
      <alignment vertical="center"/>
    </xf>
    <xf numFmtId="0" fontId="21" fillId="0" borderId="1" xfId="1" applyFont="1" applyBorder="1" applyAlignment="1">
      <alignment horizontal="distributed" vertical="center"/>
    </xf>
    <xf numFmtId="41" fontId="16" fillId="0" borderId="0" xfId="4" applyFont="1" applyBorder="1">
      <alignment vertical="center"/>
    </xf>
    <xf numFmtId="41" fontId="16" fillId="0" borderId="16" xfId="4" applyFont="1" applyBorder="1">
      <alignment vertical="center"/>
    </xf>
    <xf numFmtId="41" fontId="22" fillId="7" borderId="7" xfId="4" applyFont="1" applyFill="1" applyBorder="1" applyAlignment="1">
      <alignment horizontal="center" vertical="center"/>
    </xf>
    <xf numFmtId="41" fontId="22" fillId="7" borderId="1" xfId="4" applyFont="1" applyFill="1" applyBorder="1" applyAlignment="1">
      <alignment horizontal="center" vertical="center"/>
    </xf>
    <xf numFmtId="41" fontId="22" fillId="4" borderId="13" xfId="4" applyFont="1" applyFill="1" applyBorder="1" applyAlignment="1">
      <alignment horizontal="center" vertical="center"/>
    </xf>
    <xf numFmtId="41" fontId="22" fillId="4" borderId="12" xfId="4" applyFont="1" applyFill="1" applyBorder="1" applyAlignment="1">
      <alignment horizontal="center" vertical="center"/>
    </xf>
    <xf numFmtId="0" fontId="21" fillId="4" borderId="6" xfId="1" applyFont="1" applyFill="1" applyBorder="1" applyAlignment="1">
      <alignment horizontal="center" vertical="center"/>
    </xf>
    <xf numFmtId="0" fontId="19" fillId="0" borderId="17" xfId="1" applyFont="1" applyBorder="1" applyAlignment="1">
      <alignment horizontal="distributed" vertical="center"/>
    </xf>
    <xf numFmtId="41" fontId="22" fillId="0" borderId="1" xfId="4" applyFont="1" applyBorder="1" applyAlignment="1">
      <alignment horizontal="center" vertical="center"/>
    </xf>
    <xf numFmtId="0" fontId="21" fillId="0" borderId="17" xfId="1" applyFont="1" applyBorder="1" applyAlignment="1">
      <alignment horizontal="distributed" vertical="center"/>
    </xf>
    <xf numFmtId="41" fontId="22" fillId="4" borderId="18" xfId="4" applyFont="1" applyFill="1" applyBorder="1" applyAlignment="1">
      <alignment horizontal="center" vertical="center"/>
    </xf>
    <xf numFmtId="41" fontId="22" fillId="4" borderId="19" xfId="4" applyFont="1" applyFill="1" applyBorder="1" applyAlignment="1">
      <alignment horizontal="center" vertical="center"/>
    </xf>
    <xf numFmtId="0" fontId="21" fillId="4" borderId="1" xfId="1" applyFont="1" applyFill="1" applyBorder="1" applyAlignment="1">
      <alignment vertical="center"/>
    </xf>
    <xf numFmtId="41" fontId="19" fillId="0" borderId="7" xfId="4" applyFont="1" applyBorder="1" applyAlignment="1">
      <alignment horizontal="center" vertical="center"/>
    </xf>
    <xf numFmtId="41" fontId="19" fillId="0" borderId="1" xfId="4" applyFont="1" applyBorder="1" applyAlignment="1">
      <alignment horizontal="center" vertical="center"/>
    </xf>
    <xf numFmtId="0" fontId="21" fillId="0" borderId="1" xfId="1" applyFont="1" applyFill="1" applyBorder="1" applyAlignment="1">
      <alignment horizontal="distributed" vertical="center"/>
    </xf>
    <xf numFmtId="41" fontId="19" fillId="3" borderId="7" xfId="4" applyFont="1" applyFill="1" applyBorder="1" applyAlignment="1">
      <alignment horizontal="center" vertical="center"/>
    </xf>
    <xf numFmtId="41" fontId="19" fillId="3" borderId="1" xfId="4" applyFont="1" applyFill="1" applyBorder="1" applyAlignment="1">
      <alignment horizontal="center" vertical="center"/>
    </xf>
    <xf numFmtId="0" fontId="21" fillId="3" borderId="1" xfId="1" applyFont="1" applyFill="1" applyBorder="1" applyAlignment="1">
      <alignment horizontal="distributed" vertical="center"/>
    </xf>
    <xf numFmtId="0" fontId="19" fillId="2" borderId="1" xfId="1" applyFont="1" applyFill="1" applyBorder="1" applyAlignment="1">
      <alignment horizontal="center" vertical="center"/>
    </xf>
    <xf numFmtId="0" fontId="19" fillId="2" borderId="6" xfId="1" applyFont="1" applyFill="1" applyBorder="1" applyAlignment="1">
      <alignment horizontal="center" vertical="center"/>
    </xf>
    <xf numFmtId="0" fontId="23" fillId="0" borderId="0" xfId="1" applyFont="1" applyBorder="1" applyAlignment="1">
      <alignment horizontal="center" vertical="center"/>
    </xf>
    <xf numFmtId="0" fontId="24" fillId="0" borderId="0" xfId="1" applyFont="1" applyBorder="1" applyAlignment="1">
      <alignment horizontal="center" vertical="center"/>
    </xf>
    <xf numFmtId="0" fontId="23" fillId="0" borderId="20" xfId="1" applyFont="1" applyBorder="1" applyAlignment="1">
      <alignment horizontal="center" vertical="center"/>
    </xf>
    <xf numFmtId="0" fontId="0" fillId="0" borderId="21" xfId="0" applyBorder="1">
      <alignment vertical="center"/>
    </xf>
    <xf numFmtId="0" fontId="0" fillId="0" borderId="22" xfId="0" applyBorder="1">
      <alignment vertical="center"/>
    </xf>
    <xf numFmtId="41" fontId="10" fillId="0" borderId="0" xfId="1" applyNumberFormat="1" applyFont="1" applyBorder="1" applyAlignment="1">
      <alignment horizontal="center" vertical="center"/>
    </xf>
    <xf numFmtId="0" fontId="0" fillId="0" borderId="23" xfId="0" applyBorder="1">
      <alignment vertical="center"/>
    </xf>
    <xf numFmtId="0" fontId="11" fillId="0" borderId="0" xfId="1" applyFont="1" applyBorder="1" applyAlignment="1">
      <alignment horizontal="center" vertical="center"/>
    </xf>
    <xf numFmtId="0" fontId="11" fillId="0" borderId="20" xfId="1" applyFont="1" applyBorder="1" applyAlignment="1">
      <alignment horizontal="center" vertical="center"/>
    </xf>
    <xf numFmtId="0" fontId="0" fillId="0" borderId="24" xfId="0" applyBorder="1">
      <alignment vertical="center"/>
    </xf>
    <xf numFmtId="177" fontId="16" fillId="0" borderId="0" xfId="5" applyNumberFormat="1" applyFont="1">
      <alignment vertical="center"/>
    </xf>
    <xf numFmtId="177" fontId="18" fillId="0" borderId="1" xfId="4" applyNumberFormat="1" applyFont="1" applyBorder="1">
      <alignment vertical="center"/>
    </xf>
    <xf numFmtId="0" fontId="24" fillId="0" borderId="0" xfId="6" applyFont="1" applyAlignment="1">
      <alignment horizontal="left" vertical="center"/>
    </xf>
    <xf numFmtId="0" fontId="24" fillId="0" borderId="0" xfId="6" applyFont="1" applyAlignment="1">
      <alignment horizontal="center" vertical="center"/>
    </xf>
    <xf numFmtId="0" fontId="23" fillId="0" borderId="0" xfId="6" applyFont="1" applyBorder="1" applyAlignment="1">
      <alignment horizontal="right" vertical="center"/>
    </xf>
    <xf numFmtId="0" fontId="26" fillId="8" borderId="14" xfId="6" applyFont="1" applyFill="1" applyBorder="1" applyAlignment="1">
      <alignment horizontal="center" vertical="center"/>
    </xf>
    <xf numFmtId="0" fontId="26" fillId="8" borderId="2" xfId="6" applyFont="1" applyFill="1" applyBorder="1" applyAlignment="1">
      <alignment horizontal="center" vertical="center"/>
    </xf>
    <xf numFmtId="41" fontId="26" fillId="8" borderId="2" xfId="2" applyFont="1" applyFill="1" applyBorder="1" applyAlignment="1">
      <alignment horizontal="center" vertical="center"/>
    </xf>
    <xf numFmtId="41" fontId="21" fillId="3" borderId="12" xfId="2" applyNumberFormat="1" applyFont="1" applyFill="1" applyBorder="1" applyAlignment="1">
      <alignment vertical="center"/>
    </xf>
    <xf numFmtId="41" fontId="21" fillId="3" borderId="13" xfId="2" applyNumberFormat="1" applyFont="1" applyFill="1" applyBorder="1" applyAlignment="1">
      <alignment vertical="center"/>
    </xf>
    <xf numFmtId="41" fontId="21" fillId="6" borderId="1" xfId="2" applyNumberFormat="1" applyFont="1" applyFill="1" applyBorder="1" applyAlignment="1">
      <alignment vertical="center"/>
    </xf>
    <xf numFmtId="41" fontId="21" fillId="6" borderId="7" xfId="2" applyNumberFormat="1" applyFont="1" applyFill="1" applyBorder="1" applyAlignment="1">
      <alignment vertical="center"/>
    </xf>
    <xf numFmtId="41" fontId="10" fillId="10" borderId="1" xfId="2" applyNumberFormat="1" applyFont="1" applyFill="1" applyBorder="1" applyAlignment="1">
      <alignment vertical="center"/>
    </xf>
    <xf numFmtId="41" fontId="10" fillId="10" borderId="7" xfId="2" applyNumberFormat="1" applyFont="1" applyFill="1" applyBorder="1" applyAlignment="1">
      <alignment vertical="center"/>
    </xf>
    <xf numFmtId="0" fontId="25" fillId="0" borderId="1" xfId="6" applyFont="1" applyBorder="1" applyAlignment="1">
      <alignment vertical="center"/>
    </xf>
    <xf numFmtId="0" fontId="10" fillId="0" borderId="29" xfId="6" applyFont="1" applyBorder="1" applyAlignment="1">
      <alignment vertical="center"/>
    </xf>
    <xf numFmtId="41" fontId="10" fillId="0" borderId="19" xfId="2" applyNumberFormat="1" applyFont="1" applyBorder="1" applyAlignment="1">
      <alignment vertical="center"/>
    </xf>
    <xf numFmtId="41" fontId="10" fillId="0" borderId="12" xfId="2" applyNumberFormat="1" applyFont="1" applyBorder="1" applyAlignment="1">
      <alignment vertical="center"/>
    </xf>
    <xf numFmtId="0" fontId="10" fillId="0" borderId="17" xfId="6" applyFont="1" applyBorder="1" applyAlignment="1">
      <alignment vertical="center"/>
    </xf>
    <xf numFmtId="0" fontId="10" fillId="0" borderId="9" xfId="6" applyFont="1" applyBorder="1" applyAlignment="1">
      <alignment vertical="center"/>
    </xf>
    <xf numFmtId="41" fontId="10" fillId="0" borderId="27" xfId="2" applyNumberFormat="1" applyFont="1" applyFill="1" applyBorder="1" applyAlignment="1">
      <alignment vertical="center"/>
    </xf>
    <xf numFmtId="0" fontId="10" fillId="0" borderId="19" xfId="6" applyFont="1" applyBorder="1" applyAlignment="1">
      <alignment horizontal="center" vertical="center"/>
    </xf>
    <xf numFmtId="0" fontId="10" fillId="0" borderId="1" xfId="6" applyFont="1" applyBorder="1" applyAlignment="1">
      <alignment vertical="center"/>
    </xf>
    <xf numFmtId="0" fontId="12" fillId="4" borderId="1" xfId="1" applyFont="1" applyFill="1" applyBorder="1" applyAlignment="1">
      <alignment horizontal="left" vertical="center"/>
    </xf>
    <xf numFmtId="0" fontId="6" fillId="0" borderId="0" xfId="6" applyFont="1" applyAlignment="1">
      <alignment horizontal="center" vertical="center"/>
    </xf>
    <xf numFmtId="0" fontId="8" fillId="0" borderId="0" xfId="6" applyFont="1" applyAlignment="1">
      <alignment horizontal="center" vertical="center"/>
    </xf>
    <xf numFmtId="41" fontId="27" fillId="0" borderId="0" xfId="2" applyFont="1" applyAlignment="1">
      <alignment vertical="center"/>
    </xf>
    <xf numFmtId="41" fontId="28" fillId="0" borderId="0" xfId="2" applyFont="1" applyAlignment="1">
      <alignment vertical="center"/>
    </xf>
    <xf numFmtId="22" fontId="27" fillId="0" borderId="0" xfId="2" applyNumberFormat="1" applyFont="1" applyAlignment="1">
      <alignment vertical="center"/>
    </xf>
    <xf numFmtId="0" fontId="19" fillId="0" borderId="6" xfId="1" applyFont="1" applyBorder="1" applyAlignment="1">
      <alignment horizontal="center" vertical="center"/>
    </xf>
    <xf numFmtId="0" fontId="19" fillId="0" borderId="8" xfId="1" applyFont="1" applyBorder="1" applyAlignment="1">
      <alignment horizontal="center" vertical="center"/>
    </xf>
    <xf numFmtId="0" fontId="19" fillId="0" borderId="1" xfId="1" applyFont="1" applyBorder="1" applyAlignment="1">
      <alignment horizontal="center" vertical="center"/>
    </xf>
    <xf numFmtId="0" fontId="19" fillId="0" borderId="9" xfId="1" applyFont="1" applyBorder="1" applyAlignment="1">
      <alignment horizontal="center" vertical="center"/>
    </xf>
    <xf numFmtId="0" fontId="3" fillId="0" borderId="26" xfId="1" applyFont="1" applyBorder="1" applyAlignment="1">
      <alignment horizontal="center" vertical="center"/>
    </xf>
    <xf numFmtId="0" fontId="3" fillId="0" borderId="25" xfId="1" applyFont="1" applyBorder="1" applyAlignment="1">
      <alignment horizontal="center" vertical="center"/>
    </xf>
    <xf numFmtId="0" fontId="11" fillId="0" borderId="20" xfId="1" applyFont="1" applyBorder="1" applyAlignment="1">
      <alignment horizontal="center" vertical="center"/>
    </xf>
    <xf numFmtId="0" fontId="11" fillId="0" borderId="0" xfId="1" applyFont="1" applyBorder="1" applyAlignment="1">
      <alignment horizontal="center" vertical="center"/>
    </xf>
    <xf numFmtId="0" fontId="19" fillId="2" borderId="3" xfId="1" applyFont="1" applyFill="1" applyBorder="1" applyAlignment="1">
      <alignment horizontal="center" vertical="center"/>
    </xf>
    <xf numFmtId="0" fontId="19" fillId="2" borderId="4" xfId="1" applyFont="1" applyFill="1" applyBorder="1" applyAlignment="1">
      <alignment horizontal="center" vertical="center"/>
    </xf>
    <xf numFmtId="0" fontId="19" fillId="2" borderId="5" xfId="1" applyFont="1" applyFill="1" applyBorder="1" applyAlignment="1">
      <alignment horizontal="center" vertical="center"/>
    </xf>
    <xf numFmtId="0" fontId="19" fillId="2" borderId="7" xfId="1" applyFont="1" applyFill="1" applyBorder="1" applyAlignment="1">
      <alignment horizontal="center" vertical="center"/>
    </xf>
    <xf numFmtId="0" fontId="19" fillId="0" borderId="6" xfId="1" applyFont="1" applyFill="1" applyBorder="1" applyAlignment="1">
      <alignment horizontal="center" vertical="center"/>
    </xf>
    <xf numFmtId="0" fontId="19" fillId="0" borderId="1" xfId="1" applyFont="1" applyFill="1" applyBorder="1" applyAlignment="1">
      <alignment horizontal="center" vertical="center"/>
    </xf>
    <xf numFmtId="0" fontId="21" fillId="4" borderId="1" xfId="1" applyFont="1" applyFill="1" applyBorder="1" applyAlignment="1">
      <alignment horizontal="left" vertical="center"/>
    </xf>
    <xf numFmtId="0" fontId="3" fillId="0" borderId="0" xfId="1" applyFont="1" applyAlignment="1">
      <alignment horizontal="center" vertical="center"/>
    </xf>
    <xf numFmtId="0" fontId="7" fillId="0" borderId="0" xfId="1" applyFont="1" applyAlignment="1">
      <alignment horizontal="center" vertical="center"/>
    </xf>
    <xf numFmtId="0" fontId="12" fillId="2" borderId="3" xfId="1" applyFont="1" applyFill="1" applyBorder="1" applyAlignment="1">
      <alignment horizontal="center" vertical="center"/>
    </xf>
    <xf numFmtId="0" fontId="12" fillId="2" borderId="4" xfId="1" applyFont="1" applyFill="1" applyBorder="1" applyAlignment="1">
      <alignment horizontal="center" vertical="center"/>
    </xf>
    <xf numFmtId="0" fontId="12" fillId="2" borderId="5" xfId="1" applyFont="1" applyFill="1" applyBorder="1" applyAlignment="1">
      <alignment horizontal="center" vertical="center"/>
    </xf>
    <xf numFmtId="0" fontId="14" fillId="2" borderId="15" xfId="1" applyFont="1" applyFill="1" applyBorder="1" applyAlignment="1">
      <alignment horizontal="center" vertical="center"/>
    </xf>
    <xf numFmtId="0" fontId="12" fillId="3" borderId="11" xfId="1" applyFont="1" applyFill="1" applyBorder="1" applyAlignment="1">
      <alignment horizontal="center" vertical="center"/>
    </xf>
    <xf numFmtId="0" fontId="12" fillId="3" borderId="12" xfId="1" applyFont="1" applyFill="1" applyBorder="1" applyAlignment="1">
      <alignment horizontal="center" vertical="center"/>
    </xf>
    <xf numFmtId="0" fontId="12" fillId="0" borderId="6" xfId="1" applyFont="1" applyFill="1" applyBorder="1" applyAlignment="1">
      <alignment horizontal="center" vertical="center" textRotation="255"/>
    </xf>
    <xf numFmtId="0" fontId="12" fillId="0" borderId="8" xfId="1" applyFont="1" applyFill="1" applyBorder="1" applyAlignment="1">
      <alignment horizontal="center" vertical="center" textRotation="255"/>
    </xf>
    <xf numFmtId="0" fontId="12" fillId="4" borderId="1" xfId="1" applyFont="1" applyFill="1" applyBorder="1" applyAlignment="1">
      <alignment horizontal="left" vertical="center"/>
    </xf>
    <xf numFmtId="0" fontId="12" fillId="0" borderId="1" xfId="1" applyFont="1" applyBorder="1" applyAlignment="1">
      <alignment horizontal="center" vertical="center"/>
    </xf>
    <xf numFmtId="0" fontId="12" fillId="0" borderId="9" xfId="1" applyFont="1" applyBorder="1" applyAlignment="1">
      <alignment horizontal="center" vertical="center"/>
    </xf>
    <xf numFmtId="0" fontId="3" fillId="0" borderId="0" xfId="6" applyFont="1" applyAlignment="1">
      <alignment horizontal="center" vertical="center"/>
    </xf>
    <xf numFmtId="0" fontId="7" fillId="0" borderId="0" xfId="6" applyFont="1" applyAlignment="1">
      <alignment horizontal="center" vertical="center"/>
    </xf>
    <xf numFmtId="0" fontId="26" fillId="8" borderId="3" xfId="6" applyFont="1" applyFill="1" applyBorder="1" applyAlignment="1">
      <alignment horizontal="center" vertical="center"/>
    </xf>
    <xf numFmtId="0" fontId="26" fillId="8" borderId="4" xfId="6" applyFont="1" applyFill="1" applyBorder="1" applyAlignment="1">
      <alignment horizontal="center" vertical="center"/>
    </xf>
    <xf numFmtId="41" fontId="26" fillId="8" borderId="4" xfId="2" applyFont="1" applyFill="1" applyBorder="1" applyAlignment="1">
      <alignment horizontal="center" vertical="center"/>
    </xf>
    <xf numFmtId="41" fontId="26" fillId="8" borderId="5" xfId="2" applyFont="1" applyFill="1" applyBorder="1" applyAlignment="1">
      <alignment horizontal="center" vertical="center"/>
    </xf>
    <xf numFmtId="41" fontId="26" fillId="8" borderId="15" xfId="2" applyFont="1" applyFill="1" applyBorder="1" applyAlignment="1">
      <alignment horizontal="center" vertical="center"/>
    </xf>
    <xf numFmtId="0" fontId="21" fillId="9" borderId="11" xfId="6" applyFont="1" applyFill="1" applyBorder="1" applyAlignment="1">
      <alignment horizontal="center" vertical="center"/>
    </xf>
    <xf numFmtId="0" fontId="21" fillId="9" borderId="12" xfId="6" applyFont="1" applyFill="1" applyBorder="1" applyAlignment="1">
      <alignment horizontal="center" vertical="center"/>
    </xf>
    <xf numFmtId="0" fontId="21" fillId="6" borderId="6" xfId="6" applyFont="1" applyFill="1" applyBorder="1" applyAlignment="1">
      <alignment vertical="center"/>
    </xf>
    <xf numFmtId="0" fontId="21" fillId="6" borderId="1" xfId="6" applyFont="1" applyFill="1" applyBorder="1" applyAlignment="1">
      <alignment vertical="center"/>
    </xf>
    <xf numFmtId="0" fontId="10" fillId="0" borderId="6" xfId="6" applyFont="1" applyBorder="1" applyAlignment="1">
      <alignment vertical="center"/>
    </xf>
    <xf numFmtId="0" fontId="12" fillId="10" borderId="1" xfId="6" applyFont="1" applyFill="1" applyBorder="1" applyAlignment="1">
      <alignment vertical="center"/>
    </xf>
    <xf numFmtId="0" fontId="12" fillId="0" borderId="1" xfId="6" applyFont="1" applyBorder="1" applyAlignment="1">
      <alignment vertical="center"/>
    </xf>
    <xf numFmtId="0" fontId="10" fillId="0" borderId="1" xfId="6" applyFont="1" applyBorder="1" applyAlignment="1">
      <alignment vertical="center"/>
    </xf>
    <xf numFmtId="0" fontId="10" fillId="0" borderId="31" xfId="6" applyFont="1" applyBorder="1" applyAlignment="1">
      <alignment vertical="center"/>
    </xf>
    <xf numFmtId="0" fontId="10" fillId="0" borderId="32" xfId="6" applyFont="1" applyBorder="1" applyAlignment="1">
      <alignment vertical="center"/>
    </xf>
    <xf numFmtId="0" fontId="10" fillId="0" borderId="11" xfId="6" applyFont="1" applyBorder="1" applyAlignment="1">
      <alignment vertical="center"/>
    </xf>
    <xf numFmtId="0" fontId="10" fillId="0" borderId="19" xfId="6" applyFont="1" applyBorder="1" applyAlignment="1">
      <alignment horizontal="center" vertical="center"/>
    </xf>
    <xf numFmtId="0" fontId="10" fillId="0" borderId="27" xfId="6" applyFont="1" applyBorder="1" applyAlignment="1">
      <alignment horizontal="center" vertical="center"/>
    </xf>
    <xf numFmtId="0" fontId="10" fillId="0" borderId="12" xfId="6" applyFont="1" applyBorder="1" applyAlignment="1">
      <alignment horizontal="center" vertical="center"/>
    </xf>
    <xf numFmtId="0" fontId="10" fillId="0" borderId="28" xfId="6" applyFont="1" applyBorder="1" applyAlignment="1">
      <alignment horizontal="center" vertical="center"/>
    </xf>
    <xf numFmtId="0" fontId="10" fillId="0" borderId="30" xfId="6" applyFont="1" applyBorder="1" applyAlignment="1">
      <alignment horizontal="center" vertical="center"/>
    </xf>
    <xf numFmtId="41" fontId="21" fillId="10" borderId="17" xfId="2" applyFont="1" applyFill="1" applyBorder="1" applyAlignment="1">
      <alignment horizontal="left" vertical="center"/>
    </xf>
    <xf numFmtId="41" fontId="21" fillId="10" borderId="29" xfId="2" applyFont="1" applyFill="1" applyBorder="1" applyAlignment="1">
      <alignment horizontal="left" vertical="center"/>
    </xf>
    <xf numFmtId="0" fontId="10" fillId="0" borderId="19" xfId="6" applyFont="1" applyBorder="1" applyAlignment="1">
      <alignment vertical="center"/>
    </xf>
    <xf numFmtId="0" fontId="10" fillId="0" borderId="27" xfId="6" applyFont="1" applyBorder="1" applyAlignment="1">
      <alignment vertical="center"/>
    </xf>
    <xf numFmtId="0" fontId="10" fillId="0" borderId="12" xfId="6" applyFont="1" applyBorder="1" applyAlignment="1">
      <alignment vertical="center"/>
    </xf>
    <xf numFmtId="0" fontId="10" fillId="0" borderId="8" xfId="6" applyFont="1" applyBorder="1" applyAlignment="1">
      <alignment vertical="center"/>
    </xf>
    <xf numFmtId="0" fontId="12" fillId="10" borderId="17" xfId="6" applyFont="1" applyFill="1" applyBorder="1" applyAlignment="1">
      <alignment vertical="center"/>
    </xf>
    <xf numFmtId="0" fontId="12" fillId="10" borderId="29" xfId="6" applyFont="1" applyFill="1" applyBorder="1" applyAlignment="1">
      <alignment vertical="center"/>
    </xf>
    <xf numFmtId="0" fontId="12" fillId="10" borderId="17" xfId="6" applyFont="1" applyFill="1" applyBorder="1" applyAlignment="1">
      <alignment horizontal="left" vertical="center"/>
    </xf>
    <xf numFmtId="0" fontId="12" fillId="10" borderId="29" xfId="6" applyFont="1" applyFill="1" applyBorder="1" applyAlignment="1">
      <alignment horizontal="left" vertical="center"/>
    </xf>
    <xf numFmtId="0" fontId="11" fillId="0" borderId="0" xfId="1" applyFont="1" applyAlignment="1">
      <alignment horizontal="center" vertical="center"/>
    </xf>
    <xf numFmtId="0" fontId="14" fillId="2" borderId="15" xfId="1" applyFont="1" applyFill="1" applyBorder="1" applyAlignment="1">
      <alignment vertical="center"/>
    </xf>
    <xf numFmtId="0" fontId="12" fillId="6" borderId="1" xfId="1" applyFont="1" applyFill="1" applyBorder="1" applyAlignment="1">
      <alignment vertical="center"/>
    </xf>
    <xf numFmtId="0" fontId="12" fillId="0" borderId="1" xfId="1" applyFont="1" applyFill="1" applyBorder="1" applyAlignment="1">
      <alignment horizontal="left" vertical="center"/>
    </xf>
    <xf numFmtId="0" fontId="13" fillId="0" borderId="1" xfId="3" applyFont="1" applyBorder="1" applyAlignment="1">
      <alignment vertical="center"/>
    </xf>
    <xf numFmtId="0" fontId="13" fillId="0" borderId="9" xfId="3" applyFont="1" applyBorder="1" applyAlignment="1">
      <alignment vertical="center"/>
    </xf>
  </cellXfs>
  <cellStyles count="7">
    <cellStyle name="쉼표 [0]" xfId="4" builtinId="6"/>
    <cellStyle name="쉼표 [0] 2" xfId="2"/>
    <cellStyle name="표준" xfId="0" builtinId="0"/>
    <cellStyle name="표준 2" xfId="3"/>
    <cellStyle name="표준 3" xfId="5"/>
    <cellStyle name="표준_2005.08월 총괄" xfId="1"/>
    <cellStyle name="표준_중구" xfId="6"/>
  </cellStyles>
  <dxfs count="36">
    <dxf>
      <font>
        <b val="0"/>
        <i/>
        <color rgb="FFFF0000"/>
      </font>
      <numFmt numFmtId="3" formatCode="#,##0"/>
    </dxf>
    <dxf>
      <font>
        <b val="0"/>
        <i/>
        <color rgb="FFFF0000"/>
      </font>
      <numFmt numFmtId="3" formatCode="#,##0"/>
    </dxf>
    <dxf>
      <font>
        <b val="0"/>
        <i/>
        <color rgb="FFFF0000"/>
      </font>
      <numFmt numFmtId="3" formatCode="#,##0"/>
    </dxf>
    <dxf>
      <font>
        <b val="0"/>
        <i/>
        <color rgb="FFFF0000"/>
      </font>
      <numFmt numFmtId="3" formatCode="#,##0"/>
    </dxf>
    <dxf>
      <font>
        <b val="0"/>
        <i/>
        <color rgb="FFFF0000"/>
      </font>
      <numFmt numFmtId="3" formatCode="#,##0"/>
    </dxf>
    <dxf>
      <font>
        <b val="0"/>
        <i/>
        <color rgb="FFFF0000"/>
      </font>
      <numFmt numFmtId="3" formatCode="#,##0"/>
    </dxf>
    <dxf>
      <font>
        <b val="0"/>
        <i/>
        <color rgb="FFFF0000"/>
      </font>
      <numFmt numFmtId="3" formatCode="#,##0"/>
    </dxf>
    <dxf>
      <font>
        <b val="0"/>
        <i/>
        <color rgb="FFFF0000"/>
      </font>
      <numFmt numFmtId="3" formatCode="#,##0"/>
    </dxf>
    <dxf>
      <font>
        <b val="0"/>
        <i/>
        <color rgb="FFFF0000"/>
      </font>
      <numFmt numFmtId="3" formatCode="#,##0"/>
    </dxf>
    <dxf>
      <font>
        <b val="0"/>
        <i/>
        <color rgb="FFFF0000"/>
      </font>
      <numFmt numFmtId="3" formatCode="#,##0"/>
    </dxf>
    <dxf>
      <font>
        <b val="0"/>
        <i/>
        <color rgb="FFFF0000"/>
      </font>
      <numFmt numFmtId="3" formatCode="#,##0"/>
    </dxf>
    <dxf>
      <font>
        <b val="0"/>
        <i/>
        <color rgb="FFFF0000"/>
      </font>
      <numFmt numFmtId="3" formatCode="#,##0"/>
    </dxf>
    <dxf>
      <font>
        <b val="0"/>
        <i/>
        <color rgb="FFFF0000"/>
      </font>
      <numFmt numFmtId="3" formatCode="#,##0"/>
    </dxf>
    <dxf>
      <font>
        <b val="0"/>
        <i/>
        <color rgb="FFFF0000"/>
      </font>
      <numFmt numFmtId="3" formatCode="#,##0"/>
    </dxf>
    <dxf>
      <font>
        <b val="0"/>
        <i/>
        <color rgb="FFFF0000"/>
      </font>
      <numFmt numFmtId="3" formatCode="#,##0"/>
    </dxf>
    <dxf>
      <font>
        <b val="0"/>
        <i/>
        <color rgb="FFFF0000"/>
      </font>
      <numFmt numFmtId="3" formatCode="#,##0"/>
    </dxf>
    <dxf>
      <font>
        <b val="0"/>
        <i/>
        <color rgb="FFFF0000"/>
      </font>
      <numFmt numFmtId="3" formatCode="#,##0"/>
    </dxf>
    <dxf>
      <font>
        <b val="0"/>
        <i/>
        <color rgb="FFFF0000"/>
      </font>
      <numFmt numFmtId="3" formatCode="#,##0"/>
    </dxf>
    <dxf>
      <font>
        <b val="0"/>
        <i/>
        <color rgb="FFFF0000"/>
      </font>
      <numFmt numFmtId="3" formatCode="#,##0"/>
    </dxf>
    <dxf>
      <font>
        <b val="0"/>
        <i/>
        <color rgb="FFFF0000"/>
      </font>
      <numFmt numFmtId="3" formatCode="#,##0"/>
    </dxf>
    <dxf>
      <font>
        <b val="0"/>
        <i/>
        <color rgb="FFFF0000"/>
      </font>
      <numFmt numFmtId="3" formatCode="#,##0"/>
    </dxf>
    <dxf>
      <font>
        <b val="0"/>
        <i/>
        <color rgb="FFFF0000"/>
      </font>
      <numFmt numFmtId="3" formatCode="#,##0"/>
    </dxf>
    <dxf>
      <font>
        <b val="0"/>
        <i/>
        <color rgb="FFFF0000"/>
      </font>
      <numFmt numFmtId="3" formatCode="#,##0"/>
    </dxf>
    <dxf>
      <font>
        <b val="0"/>
        <i/>
        <color rgb="FFFF0000"/>
      </font>
      <numFmt numFmtId="3" formatCode="#,##0"/>
    </dxf>
    <dxf>
      <font>
        <b val="0"/>
        <i/>
        <color rgb="FFFF0000"/>
      </font>
      <numFmt numFmtId="3" formatCode="#,##0"/>
    </dxf>
    <dxf>
      <font>
        <b val="0"/>
        <i/>
        <color rgb="FFFF0000"/>
      </font>
      <numFmt numFmtId="3" formatCode="#,##0"/>
    </dxf>
    <dxf>
      <font>
        <b val="0"/>
        <i/>
        <color rgb="FFFF0000"/>
      </font>
      <numFmt numFmtId="3" formatCode="#,##0"/>
    </dxf>
    <dxf>
      <font>
        <b val="0"/>
        <i/>
        <color rgb="FFFF0000"/>
      </font>
      <numFmt numFmtId="3" formatCode="#,##0"/>
    </dxf>
    <dxf>
      <font>
        <b val="0"/>
        <i/>
        <color rgb="FFFF0000"/>
      </font>
      <numFmt numFmtId="3" formatCode="#,##0"/>
    </dxf>
    <dxf>
      <font>
        <b val="0"/>
        <i/>
        <color rgb="FFFF0000"/>
      </font>
      <numFmt numFmtId="3" formatCode="#,##0"/>
    </dxf>
    <dxf>
      <font>
        <b val="0"/>
        <i/>
        <color rgb="FFFF0000"/>
      </font>
      <numFmt numFmtId="3" formatCode="#,##0"/>
    </dxf>
    <dxf>
      <font>
        <b val="0"/>
        <i/>
        <color rgb="FFFF0000"/>
      </font>
      <numFmt numFmtId="3" formatCode="#,##0"/>
    </dxf>
    <dxf>
      <font>
        <b val="0"/>
        <i/>
        <color rgb="FFFF0000"/>
      </font>
      <numFmt numFmtId="3" formatCode="#,##0"/>
    </dxf>
    <dxf>
      <font>
        <b val="0"/>
        <i/>
        <color rgb="FFFF0000"/>
      </font>
      <numFmt numFmtId="3" formatCode="#,##0"/>
    </dxf>
    <dxf>
      <font>
        <b val="0"/>
        <i/>
        <color rgb="FFFF0000"/>
      </font>
      <numFmt numFmtId="3" formatCode="#,##0"/>
    </dxf>
    <dxf>
      <font>
        <b val="0"/>
        <i/>
        <color rgb="FFFF0000"/>
      </font>
      <numFmt numFmtId="3" formatCode="#,##0"/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44608;&#54617;&#49457;_&#49464;&#51077;/3.&#51669;&#49688;&#48372;&#44256;(&#50900;&#48372;)/2006&#51669;&#49688;&#48372;&#44256;/2006.06&#50900;/&#48376;&#52397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5국세"/>
      <sheetName val="2005광역시세"/>
      <sheetName val="2005광역세외"/>
      <sheetName val="시금고집계"/>
      <sheetName val="시세입(본청+남부+중부+농수+문예)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6"/>
  <sheetViews>
    <sheetView workbookViewId="0">
      <selection activeCell="E87" sqref="E87"/>
    </sheetView>
  </sheetViews>
  <sheetFormatPr defaultRowHeight="16.5" x14ac:dyDescent="0.3"/>
  <cols>
    <col min="3" max="3" width="9.625" bestFit="1" customWidth="1"/>
    <col min="4" max="4" width="11.5" bestFit="1" customWidth="1"/>
    <col min="5" max="5" width="12.875" bestFit="1" customWidth="1"/>
    <col min="6" max="6" width="11.5" bestFit="1" customWidth="1"/>
    <col min="7" max="7" width="12.875" bestFit="1" customWidth="1"/>
    <col min="8" max="8" width="10.5" bestFit="1" customWidth="1"/>
    <col min="9" max="9" width="11.5" bestFit="1" customWidth="1"/>
    <col min="11" max="12" width="10.5" bestFit="1" customWidth="1"/>
  </cols>
  <sheetData>
    <row r="1" spans="1:14" ht="31.5" x14ac:dyDescent="0.3">
      <c r="A1" s="120" t="s">
        <v>53</v>
      </c>
      <c r="B1" s="121"/>
      <c r="C1" s="121"/>
      <c r="D1" s="121"/>
      <c r="E1" s="121"/>
      <c r="F1" s="121"/>
      <c r="G1" s="121"/>
      <c r="H1" s="121"/>
      <c r="I1" s="121"/>
      <c r="J1" s="121"/>
      <c r="K1" s="121"/>
      <c r="L1" s="121"/>
      <c r="M1" s="86"/>
    </row>
    <row r="2" spans="1:14" ht="20.25" x14ac:dyDescent="0.3">
      <c r="A2" s="122" t="s">
        <v>54</v>
      </c>
      <c r="B2" s="123"/>
      <c r="C2" s="123"/>
      <c r="D2" s="123"/>
      <c r="E2" s="123"/>
      <c r="F2" s="123"/>
      <c r="G2" s="123"/>
      <c r="H2" s="123"/>
      <c r="I2" s="123"/>
      <c r="J2" s="123"/>
      <c r="K2" s="123"/>
      <c r="L2" s="123"/>
      <c r="M2" s="86"/>
    </row>
    <row r="3" spans="1:14" ht="20.25" x14ac:dyDescent="0.3">
      <c r="A3" s="85"/>
      <c r="B3" s="84"/>
      <c r="C3" s="84"/>
      <c r="D3" s="84"/>
      <c r="E3" s="84"/>
      <c r="F3" s="84"/>
      <c r="G3" s="84"/>
      <c r="H3" s="84"/>
      <c r="I3" s="84"/>
      <c r="J3" s="84"/>
      <c r="K3" s="84"/>
      <c r="L3" s="84"/>
      <c r="M3" s="83"/>
    </row>
    <row r="4" spans="1:14" ht="17.25" x14ac:dyDescent="0.3">
      <c r="A4" s="79"/>
      <c r="B4" s="78"/>
      <c r="C4" s="77"/>
      <c r="D4" s="82"/>
      <c r="E4" s="82"/>
      <c r="F4" s="82"/>
      <c r="G4" s="82"/>
      <c r="H4" s="82"/>
      <c r="I4" s="77"/>
      <c r="J4" s="77"/>
      <c r="K4" s="77"/>
      <c r="L4" s="77"/>
      <c r="M4" s="81"/>
      <c r="N4" s="80"/>
    </row>
    <row r="5" spans="1:14" ht="18" thickBot="1" x14ac:dyDescent="0.35">
      <c r="A5" s="79"/>
      <c r="B5" s="78"/>
      <c r="C5" s="77"/>
      <c r="D5" s="77"/>
      <c r="E5" s="77"/>
      <c r="F5" s="77"/>
      <c r="G5" s="77"/>
      <c r="H5" s="77"/>
      <c r="I5" s="77"/>
      <c r="J5" s="77"/>
      <c r="K5" s="77"/>
      <c r="L5" s="12" t="s">
        <v>52</v>
      </c>
    </row>
    <row r="6" spans="1:14" x14ac:dyDescent="0.3">
      <c r="A6" s="124" t="s">
        <v>50</v>
      </c>
      <c r="B6" s="125"/>
      <c r="C6" s="125"/>
      <c r="D6" s="125" t="s">
        <v>2</v>
      </c>
      <c r="E6" s="125"/>
      <c r="F6" s="125" t="s">
        <v>33</v>
      </c>
      <c r="G6" s="125"/>
      <c r="H6" s="125" t="s">
        <v>49</v>
      </c>
      <c r="I6" s="125"/>
      <c r="J6" s="125" t="s">
        <v>5</v>
      </c>
      <c r="K6" s="125"/>
      <c r="L6" s="126" t="s">
        <v>6</v>
      </c>
    </row>
    <row r="7" spans="1:14" x14ac:dyDescent="0.3">
      <c r="A7" s="76" t="s">
        <v>7</v>
      </c>
      <c r="B7" s="75" t="s">
        <v>8</v>
      </c>
      <c r="C7" s="75" t="s">
        <v>9</v>
      </c>
      <c r="D7" s="75" t="s">
        <v>10</v>
      </c>
      <c r="E7" s="75" t="s">
        <v>11</v>
      </c>
      <c r="F7" s="75" t="s">
        <v>10</v>
      </c>
      <c r="G7" s="75" t="s">
        <v>11</v>
      </c>
      <c r="H7" s="75" t="s">
        <v>10</v>
      </c>
      <c r="I7" s="75" t="s">
        <v>11</v>
      </c>
      <c r="J7" s="75" t="s">
        <v>10</v>
      </c>
      <c r="K7" s="75" t="s">
        <v>11</v>
      </c>
      <c r="L7" s="127"/>
    </row>
    <row r="8" spans="1:14" x14ac:dyDescent="0.3">
      <c r="A8" s="128"/>
      <c r="B8" s="129"/>
      <c r="C8" s="74" t="s">
        <v>48</v>
      </c>
      <c r="D8" s="73">
        <f t="shared" ref="D8:L8" si="0">D9+D10</f>
        <v>179722920</v>
      </c>
      <c r="E8" s="73">
        <f t="shared" si="0"/>
        <v>486095750</v>
      </c>
      <c r="F8" s="73">
        <f t="shared" si="0"/>
        <v>195462920</v>
      </c>
      <c r="G8" s="73">
        <f t="shared" si="0"/>
        <v>439706040</v>
      </c>
      <c r="H8" s="73">
        <f t="shared" si="0"/>
        <v>5701230</v>
      </c>
      <c r="I8" s="73">
        <f t="shared" si="0"/>
        <v>7834310</v>
      </c>
      <c r="J8" s="73">
        <f t="shared" si="0"/>
        <v>0</v>
      </c>
      <c r="K8" s="73">
        <f t="shared" si="0"/>
        <v>0</v>
      </c>
      <c r="L8" s="72">
        <f t="shared" si="0"/>
        <v>46389710</v>
      </c>
    </row>
    <row r="9" spans="1:14" x14ac:dyDescent="0.3">
      <c r="A9" s="128"/>
      <c r="B9" s="129"/>
      <c r="C9" s="71" t="s">
        <v>45</v>
      </c>
      <c r="D9" s="70">
        <f t="shared" ref="D9:L9" si="1">D19</f>
        <v>184862170</v>
      </c>
      <c r="E9" s="70">
        <f t="shared" si="1"/>
        <v>444796090</v>
      </c>
      <c r="F9" s="70">
        <f t="shared" si="1"/>
        <v>199904670</v>
      </c>
      <c r="G9" s="70">
        <f t="shared" si="1"/>
        <v>444147790</v>
      </c>
      <c r="H9" s="70">
        <f t="shared" si="1"/>
        <v>0</v>
      </c>
      <c r="I9" s="70">
        <f t="shared" si="1"/>
        <v>2133080</v>
      </c>
      <c r="J9" s="70">
        <f t="shared" si="1"/>
        <v>0</v>
      </c>
      <c r="K9" s="70">
        <f t="shared" si="1"/>
        <v>0</v>
      </c>
      <c r="L9" s="69">
        <f t="shared" si="1"/>
        <v>648300</v>
      </c>
    </row>
    <row r="10" spans="1:14" x14ac:dyDescent="0.3">
      <c r="A10" s="128"/>
      <c r="B10" s="129"/>
      <c r="C10" s="71" t="s">
        <v>44</v>
      </c>
      <c r="D10" s="70">
        <f t="shared" ref="D10:L10" si="2">D12+D23</f>
        <v>-5139250</v>
      </c>
      <c r="E10" s="70">
        <f t="shared" si="2"/>
        <v>41299660</v>
      </c>
      <c r="F10" s="70">
        <f t="shared" si="2"/>
        <v>-4441750</v>
      </c>
      <c r="G10" s="70">
        <f t="shared" si="2"/>
        <v>-4441750</v>
      </c>
      <c r="H10" s="70">
        <f t="shared" si="2"/>
        <v>5701230</v>
      </c>
      <c r="I10" s="70">
        <f t="shared" si="2"/>
        <v>5701230</v>
      </c>
      <c r="J10" s="70">
        <f t="shared" si="2"/>
        <v>0</v>
      </c>
      <c r="K10" s="70">
        <f t="shared" si="2"/>
        <v>0</v>
      </c>
      <c r="L10" s="69">
        <f t="shared" si="2"/>
        <v>45741410</v>
      </c>
    </row>
    <row r="11" spans="1:14" x14ac:dyDescent="0.3">
      <c r="A11" s="62" t="s">
        <v>47</v>
      </c>
      <c r="B11" s="68" t="s">
        <v>47</v>
      </c>
      <c r="C11" s="68"/>
      <c r="D11" s="67">
        <f t="shared" ref="D11:L11" si="3">D12</f>
        <v>460110</v>
      </c>
      <c r="E11" s="67">
        <f t="shared" si="3"/>
        <v>16703740</v>
      </c>
      <c r="F11" s="67">
        <f t="shared" si="3"/>
        <v>460110</v>
      </c>
      <c r="G11" s="67">
        <f t="shared" si="3"/>
        <v>460110</v>
      </c>
      <c r="H11" s="67">
        <f t="shared" si="3"/>
        <v>0</v>
      </c>
      <c r="I11" s="67">
        <f t="shared" si="3"/>
        <v>0</v>
      </c>
      <c r="J11" s="67">
        <f t="shared" si="3"/>
        <v>0</v>
      </c>
      <c r="K11" s="67">
        <f t="shared" si="3"/>
        <v>0</v>
      </c>
      <c r="L11" s="66">
        <f t="shared" si="3"/>
        <v>16243630</v>
      </c>
    </row>
    <row r="12" spans="1:14" x14ac:dyDescent="0.3">
      <c r="A12" s="116"/>
      <c r="B12" s="118"/>
      <c r="C12" s="65" t="s">
        <v>44</v>
      </c>
      <c r="D12" s="64">
        <f t="shared" ref="D12:L12" si="4">SUM(D13:D17)</f>
        <v>460110</v>
      </c>
      <c r="E12" s="59">
        <f t="shared" si="4"/>
        <v>16703740</v>
      </c>
      <c r="F12" s="64">
        <f t="shared" si="4"/>
        <v>460110</v>
      </c>
      <c r="G12" s="59">
        <f t="shared" si="4"/>
        <v>460110</v>
      </c>
      <c r="H12" s="64">
        <f t="shared" si="4"/>
        <v>0</v>
      </c>
      <c r="I12" s="59">
        <f t="shared" si="4"/>
        <v>0</v>
      </c>
      <c r="J12" s="64">
        <f t="shared" si="4"/>
        <v>0</v>
      </c>
      <c r="K12" s="59">
        <f t="shared" si="4"/>
        <v>0</v>
      </c>
      <c r="L12" s="58">
        <f t="shared" si="4"/>
        <v>16243630</v>
      </c>
    </row>
    <row r="13" spans="1:14" x14ac:dyDescent="0.3">
      <c r="A13" s="116"/>
      <c r="B13" s="118"/>
      <c r="C13" s="63" t="s">
        <v>16</v>
      </c>
      <c r="D13" s="54"/>
      <c r="E13" s="54">
        <v>34140</v>
      </c>
      <c r="F13" s="54"/>
      <c r="G13" s="54"/>
      <c r="H13" s="54"/>
      <c r="I13" s="54"/>
      <c r="J13" s="54"/>
      <c r="K13" s="54"/>
      <c r="L13" s="53">
        <v>34140</v>
      </c>
    </row>
    <row r="14" spans="1:14" x14ac:dyDescent="0.3">
      <c r="A14" s="116"/>
      <c r="B14" s="118"/>
      <c r="C14" s="63" t="s">
        <v>18</v>
      </c>
      <c r="D14" s="54">
        <v>730</v>
      </c>
      <c r="E14" s="54">
        <v>370950</v>
      </c>
      <c r="F14" s="54">
        <v>730</v>
      </c>
      <c r="G14" s="54">
        <v>730</v>
      </c>
      <c r="H14" s="54"/>
      <c r="I14" s="54"/>
      <c r="J14" s="54"/>
      <c r="K14" s="54"/>
      <c r="L14" s="53">
        <v>370220</v>
      </c>
    </row>
    <row r="15" spans="1:14" x14ac:dyDescent="0.3">
      <c r="A15" s="116"/>
      <c r="B15" s="118"/>
      <c r="C15" s="63" t="s">
        <v>37</v>
      </c>
      <c r="D15" s="54"/>
      <c r="E15" s="54">
        <v>551590</v>
      </c>
      <c r="F15" s="54"/>
      <c r="G15" s="54"/>
      <c r="H15" s="54"/>
      <c r="I15" s="54"/>
      <c r="J15" s="54"/>
      <c r="K15" s="54"/>
      <c r="L15" s="53">
        <v>551590</v>
      </c>
    </row>
    <row r="16" spans="1:14" x14ac:dyDescent="0.3">
      <c r="A16" s="116"/>
      <c r="B16" s="118"/>
      <c r="C16" s="63" t="s">
        <v>19</v>
      </c>
      <c r="D16" s="54">
        <v>459380</v>
      </c>
      <c r="E16" s="54">
        <v>14154880</v>
      </c>
      <c r="F16" s="54">
        <v>459380</v>
      </c>
      <c r="G16" s="54">
        <v>459380</v>
      </c>
      <c r="H16" s="54"/>
      <c r="I16" s="54"/>
      <c r="J16" s="54"/>
      <c r="K16" s="54"/>
      <c r="L16" s="53">
        <v>13695500</v>
      </c>
    </row>
    <row r="17" spans="1:12" x14ac:dyDescent="0.3">
      <c r="A17" s="116"/>
      <c r="B17" s="118"/>
      <c r="C17" s="63" t="s">
        <v>41</v>
      </c>
      <c r="D17" s="54"/>
      <c r="E17" s="54">
        <v>1592180</v>
      </c>
      <c r="F17" s="54"/>
      <c r="G17" s="54"/>
      <c r="H17" s="54"/>
      <c r="I17" s="54"/>
      <c r="J17" s="54"/>
      <c r="K17" s="54"/>
      <c r="L17" s="53">
        <v>1592180</v>
      </c>
    </row>
    <row r="18" spans="1:12" x14ac:dyDescent="0.3">
      <c r="A18" s="62" t="s">
        <v>46</v>
      </c>
      <c r="B18" s="130" t="s">
        <v>46</v>
      </c>
      <c r="C18" s="130"/>
      <c r="D18" s="61">
        <f t="shared" ref="D18:L18" si="5">D19+D23</f>
        <v>179262810</v>
      </c>
      <c r="E18" s="61">
        <f t="shared" si="5"/>
        <v>469392010</v>
      </c>
      <c r="F18" s="61">
        <f t="shared" si="5"/>
        <v>195002810</v>
      </c>
      <c r="G18" s="61">
        <f t="shared" si="5"/>
        <v>439245930</v>
      </c>
      <c r="H18" s="61">
        <f t="shared" si="5"/>
        <v>5701230</v>
      </c>
      <c r="I18" s="61">
        <f t="shared" si="5"/>
        <v>7834310</v>
      </c>
      <c r="J18" s="61">
        <f t="shared" si="5"/>
        <v>0</v>
      </c>
      <c r="K18" s="61">
        <f t="shared" si="5"/>
        <v>0</v>
      </c>
      <c r="L18" s="60">
        <f t="shared" si="5"/>
        <v>30146080</v>
      </c>
    </row>
    <row r="19" spans="1:12" x14ac:dyDescent="0.3">
      <c r="A19" s="116"/>
      <c r="B19" s="118"/>
      <c r="C19" s="55" t="s">
        <v>45</v>
      </c>
      <c r="D19" s="59">
        <f t="shared" ref="D19:L19" si="6">SUM(D20:D22)</f>
        <v>184862170</v>
      </c>
      <c r="E19" s="59">
        <f t="shared" si="6"/>
        <v>444796090</v>
      </c>
      <c r="F19" s="59">
        <f t="shared" si="6"/>
        <v>199904670</v>
      </c>
      <c r="G19" s="59">
        <f t="shared" si="6"/>
        <v>444147790</v>
      </c>
      <c r="H19" s="59">
        <f t="shared" si="6"/>
        <v>0</v>
      </c>
      <c r="I19" s="59">
        <f t="shared" si="6"/>
        <v>2133080</v>
      </c>
      <c r="J19" s="59">
        <f t="shared" si="6"/>
        <v>0</v>
      </c>
      <c r="K19" s="59">
        <f t="shared" si="6"/>
        <v>0</v>
      </c>
      <c r="L19" s="58">
        <f t="shared" si="6"/>
        <v>648300</v>
      </c>
    </row>
    <row r="20" spans="1:12" x14ac:dyDescent="0.3">
      <c r="A20" s="116"/>
      <c r="B20" s="118"/>
      <c r="C20" s="52" t="s">
        <v>15</v>
      </c>
      <c r="D20" s="87">
        <v>184862170</v>
      </c>
      <c r="E20" s="87">
        <v>444752680</v>
      </c>
      <c r="F20" s="87">
        <v>199904670</v>
      </c>
      <c r="G20" s="87">
        <v>444104380</v>
      </c>
      <c r="H20" s="56"/>
      <c r="I20" s="56">
        <v>2133080</v>
      </c>
      <c r="J20" s="54"/>
      <c r="K20" s="54"/>
      <c r="L20" s="57">
        <v>648300</v>
      </c>
    </row>
    <row r="21" spans="1:12" x14ac:dyDescent="0.3">
      <c r="A21" s="116"/>
      <c r="B21" s="118"/>
      <c r="C21" s="52" t="s">
        <v>16</v>
      </c>
      <c r="D21" s="88"/>
      <c r="E21" s="88"/>
      <c r="F21" s="88"/>
      <c r="G21" s="88"/>
      <c r="H21" s="54"/>
      <c r="I21" s="54"/>
      <c r="J21" s="54"/>
      <c r="K21" s="54"/>
      <c r="L21" s="53"/>
    </row>
    <row r="22" spans="1:12" x14ac:dyDescent="0.3">
      <c r="A22" s="116"/>
      <c r="B22" s="118"/>
      <c r="C22" s="52" t="s">
        <v>17</v>
      </c>
      <c r="D22" s="87">
        <v>0</v>
      </c>
      <c r="E22" s="87">
        <v>43410</v>
      </c>
      <c r="F22" s="87">
        <v>0</v>
      </c>
      <c r="G22" s="87">
        <v>43410</v>
      </c>
      <c r="H22" s="54"/>
      <c r="I22" s="54"/>
      <c r="J22" s="54"/>
      <c r="K22" s="54"/>
      <c r="L22" s="53"/>
    </row>
    <row r="23" spans="1:12" x14ac:dyDescent="0.3">
      <c r="A23" s="116"/>
      <c r="B23" s="118"/>
      <c r="C23" s="55" t="s">
        <v>44</v>
      </c>
      <c r="D23" s="51">
        <f t="shared" ref="D23:L23" si="7">SUM(D24:D26)</f>
        <v>-5599360</v>
      </c>
      <c r="E23" s="51">
        <f t="shared" si="7"/>
        <v>24595920</v>
      </c>
      <c r="F23" s="51">
        <f t="shared" si="7"/>
        <v>-4901860</v>
      </c>
      <c r="G23" s="51">
        <f t="shared" si="7"/>
        <v>-4901860</v>
      </c>
      <c r="H23" s="51">
        <f t="shared" si="7"/>
        <v>5701230</v>
      </c>
      <c r="I23" s="51">
        <f t="shared" si="7"/>
        <v>5701230</v>
      </c>
      <c r="J23" s="51">
        <f t="shared" si="7"/>
        <v>0</v>
      </c>
      <c r="K23" s="51">
        <f t="shared" si="7"/>
        <v>0</v>
      </c>
      <c r="L23" s="50">
        <f t="shared" si="7"/>
        <v>29497780</v>
      </c>
    </row>
    <row r="24" spans="1:12" x14ac:dyDescent="0.3">
      <c r="A24" s="116"/>
      <c r="B24" s="118"/>
      <c r="C24" s="52" t="s">
        <v>15</v>
      </c>
      <c r="D24" s="54">
        <v>-5599360</v>
      </c>
      <c r="E24" s="54">
        <v>20219550</v>
      </c>
      <c r="F24" s="54">
        <v>-4901860</v>
      </c>
      <c r="G24" s="54">
        <v>-4901860</v>
      </c>
      <c r="H24" s="54">
        <v>5701230</v>
      </c>
      <c r="I24" s="54">
        <v>5701230</v>
      </c>
      <c r="J24" s="54"/>
      <c r="K24" s="54"/>
      <c r="L24" s="53">
        <v>25121410</v>
      </c>
    </row>
    <row r="25" spans="1:12" x14ac:dyDescent="0.3">
      <c r="A25" s="116"/>
      <c r="B25" s="118"/>
      <c r="C25" s="52" t="s">
        <v>16</v>
      </c>
      <c r="D25" s="51"/>
      <c r="E25" s="51"/>
      <c r="F25" s="51"/>
      <c r="G25" s="51"/>
      <c r="H25" s="51"/>
      <c r="I25" s="51"/>
      <c r="J25" s="51"/>
      <c r="K25" s="51"/>
      <c r="L25" s="50"/>
    </row>
    <row r="26" spans="1:12" ht="17.25" thickBot="1" x14ac:dyDescent="0.35">
      <c r="A26" s="117"/>
      <c r="B26" s="119"/>
      <c r="C26" s="49" t="s">
        <v>41</v>
      </c>
      <c r="D26" s="48"/>
      <c r="E26" s="48">
        <v>4376370</v>
      </c>
      <c r="F26" s="48"/>
      <c r="G26" s="48"/>
      <c r="H26" s="48"/>
      <c r="I26" s="48"/>
      <c r="J26" s="48"/>
      <c r="K26" s="48"/>
      <c r="L26" s="47">
        <v>4376370</v>
      </c>
    </row>
  </sheetData>
  <mergeCells count="15">
    <mergeCell ref="A19:A26"/>
    <mergeCell ref="B19:B26"/>
    <mergeCell ref="A1:L1"/>
    <mergeCell ref="A2:L2"/>
    <mergeCell ref="A6:C6"/>
    <mergeCell ref="D6:E6"/>
    <mergeCell ref="F6:G6"/>
    <mergeCell ref="H6:I6"/>
    <mergeCell ref="J6:K6"/>
    <mergeCell ref="L6:L7"/>
    <mergeCell ref="A8:A10"/>
    <mergeCell ref="B8:B10"/>
    <mergeCell ref="A12:A17"/>
    <mergeCell ref="B12:B17"/>
    <mergeCell ref="B18:C18"/>
  </mergeCells>
  <phoneticPr fontId="4" type="noConversion"/>
  <pageMargins left="0.23622047244094491" right="0.23622047244094491" top="0.74803149606299213" bottom="0.74803149606299213" header="0.31496062992125984" footer="0.31496062992125984"/>
  <pageSetup paperSize="9" scale="9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34"/>
  <sheetViews>
    <sheetView zoomScaleNormal="100" workbookViewId="0">
      <selection activeCell="E87" sqref="E87"/>
    </sheetView>
  </sheetViews>
  <sheetFormatPr defaultRowHeight="11.25" x14ac:dyDescent="0.3"/>
  <cols>
    <col min="1" max="2" width="3" style="1" customWidth="1"/>
    <col min="3" max="3" width="13.125" style="1" customWidth="1"/>
    <col min="4" max="12" width="14.875" style="1" customWidth="1"/>
    <col min="13" max="13" width="12.875" style="1" bestFit="1" customWidth="1"/>
    <col min="14" max="256" width="9" style="1"/>
    <col min="257" max="258" width="3" style="1" customWidth="1"/>
    <col min="259" max="259" width="12.25" style="1" customWidth="1"/>
    <col min="260" max="260" width="14.25" style="1" customWidth="1"/>
    <col min="261" max="261" width="15.375" style="1" customWidth="1"/>
    <col min="262" max="262" width="14.125" style="1" customWidth="1"/>
    <col min="263" max="263" width="14.875" style="1" customWidth="1"/>
    <col min="264" max="264" width="13.125" style="1" customWidth="1"/>
    <col min="265" max="265" width="14.5" style="1" bestFit="1" customWidth="1"/>
    <col min="266" max="266" width="12.125" style="1" customWidth="1"/>
    <col min="267" max="267" width="12.875" style="1" bestFit="1" customWidth="1"/>
    <col min="268" max="268" width="14.5" style="1" bestFit="1" customWidth="1"/>
    <col min="269" max="269" width="12.875" style="1" bestFit="1" customWidth="1"/>
    <col min="270" max="512" width="9" style="1"/>
    <col min="513" max="514" width="3" style="1" customWidth="1"/>
    <col min="515" max="515" width="12.25" style="1" customWidth="1"/>
    <col min="516" max="516" width="14.25" style="1" customWidth="1"/>
    <col min="517" max="517" width="15.375" style="1" customWidth="1"/>
    <col min="518" max="518" width="14.125" style="1" customWidth="1"/>
    <col min="519" max="519" width="14.875" style="1" customWidth="1"/>
    <col min="520" max="520" width="13.125" style="1" customWidth="1"/>
    <col min="521" max="521" width="14.5" style="1" bestFit="1" customWidth="1"/>
    <col min="522" max="522" width="12.125" style="1" customWidth="1"/>
    <col min="523" max="523" width="12.875" style="1" bestFit="1" customWidth="1"/>
    <col min="524" max="524" width="14.5" style="1" bestFit="1" customWidth="1"/>
    <col min="525" max="525" width="12.875" style="1" bestFit="1" customWidth="1"/>
    <col min="526" max="768" width="9" style="1"/>
    <col min="769" max="770" width="3" style="1" customWidth="1"/>
    <col min="771" max="771" width="12.25" style="1" customWidth="1"/>
    <col min="772" max="772" width="14.25" style="1" customWidth="1"/>
    <col min="773" max="773" width="15.375" style="1" customWidth="1"/>
    <col min="774" max="774" width="14.125" style="1" customWidth="1"/>
    <col min="775" max="775" width="14.875" style="1" customWidth="1"/>
    <col min="776" max="776" width="13.125" style="1" customWidth="1"/>
    <col min="777" max="777" width="14.5" style="1" bestFit="1" customWidth="1"/>
    <col min="778" max="778" width="12.125" style="1" customWidth="1"/>
    <col min="779" max="779" width="12.875" style="1" bestFit="1" customWidth="1"/>
    <col min="780" max="780" width="14.5" style="1" bestFit="1" customWidth="1"/>
    <col min="781" max="781" width="12.875" style="1" bestFit="1" customWidth="1"/>
    <col min="782" max="1024" width="9" style="1"/>
    <col min="1025" max="1026" width="3" style="1" customWidth="1"/>
    <col min="1027" max="1027" width="12.25" style="1" customWidth="1"/>
    <col min="1028" max="1028" width="14.25" style="1" customWidth="1"/>
    <col min="1029" max="1029" width="15.375" style="1" customWidth="1"/>
    <col min="1030" max="1030" width="14.125" style="1" customWidth="1"/>
    <col min="1031" max="1031" width="14.875" style="1" customWidth="1"/>
    <col min="1032" max="1032" width="13.125" style="1" customWidth="1"/>
    <col min="1033" max="1033" width="14.5" style="1" bestFit="1" customWidth="1"/>
    <col min="1034" max="1034" width="12.125" style="1" customWidth="1"/>
    <col min="1035" max="1035" width="12.875" style="1" bestFit="1" customWidth="1"/>
    <col min="1036" max="1036" width="14.5" style="1" bestFit="1" customWidth="1"/>
    <col min="1037" max="1037" width="12.875" style="1" bestFit="1" customWidth="1"/>
    <col min="1038" max="1280" width="9" style="1"/>
    <col min="1281" max="1282" width="3" style="1" customWidth="1"/>
    <col min="1283" max="1283" width="12.25" style="1" customWidth="1"/>
    <col min="1284" max="1284" width="14.25" style="1" customWidth="1"/>
    <col min="1285" max="1285" width="15.375" style="1" customWidth="1"/>
    <col min="1286" max="1286" width="14.125" style="1" customWidth="1"/>
    <col min="1287" max="1287" width="14.875" style="1" customWidth="1"/>
    <col min="1288" max="1288" width="13.125" style="1" customWidth="1"/>
    <col min="1289" max="1289" width="14.5" style="1" bestFit="1" customWidth="1"/>
    <col min="1290" max="1290" width="12.125" style="1" customWidth="1"/>
    <col min="1291" max="1291" width="12.875" style="1" bestFit="1" customWidth="1"/>
    <col min="1292" max="1292" width="14.5" style="1" bestFit="1" customWidth="1"/>
    <col min="1293" max="1293" width="12.875" style="1" bestFit="1" customWidth="1"/>
    <col min="1294" max="1536" width="9" style="1"/>
    <col min="1537" max="1538" width="3" style="1" customWidth="1"/>
    <col min="1539" max="1539" width="12.25" style="1" customWidth="1"/>
    <col min="1540" max="1540" width="14.25" style="1" customWidth="1"/>
    <col min="1541" max="1541" width="15.375" style="1" customWidth="1"/>
    <col min="1542" max="1542" width="14.125" style="1" customWidth="1"/>
    <col min="1543" max="1543" width="14.875" style="1" customWidth="1"/>
    <col min="1544" max="1544" width="13.125" style="1" customWidth="1"/>
    <col min="1545" max="1545" width="14.5" style="1" bestFit="1" customWidth="1"/>
    <col min="1546" max="1546" width="12.125" style="1" customWidth="1"/>
    <col min="1547" max="1547" width="12.875" style="1" bestFit="1" customWidth="1"/>
    <col min="1548" max="1548" width="14.5" style="1" bestFit="1" customWidth="1"/>
    <col min="1549" max="1549" width="12.875" style="1" bestFit="1" customWidth="1"/>
    <col min="1550" max="1792" width="9" style="1"/>
    <col min="1793" max="1794" width="3" style="1" customWidth="1"/>
    <col min="1795" max="1795" width="12.25" style="1" customWidth="1"/>
    <col min="1796" max="1796" width="14.25" style="1" customWidth="1"/>
    <col min="1797" max="1797" width="15.375" style="1" customWidth="1"/>
    <col min="1798" max="1798" width="14.125" style="1" customWidth="1"/>
    <col min="1799" max="1799" width="14.875" style="1" customWidth="1"/>
    <col min="1800" max="1800" width="13.125" style="1" customWidth="1"/>
    <col min="1801" max="1801" width="14.5" style="1" bestFit="1" customWidth="1"/>
    <col min="1802" max="1802" width="12.125" style="1" customWidth="1"/>
    <col min="1803" max="1803" width="12.875" style="1" bestFit="1" customWidth="1"/>
    <col min="1804" max="1804" width="14.5" style="1" bestFit="1" customWidth="1"/>
    <col min="1805" max="1805" width="12.875" style="1" bestFit="1" customWidth="1"/>
    <col min="1806" max="2048" width="9" style="1"/>
    <col min="2049" max="2050" width="3" style="1" customWidth="1"/>
    <col min="2051" max="2051" width="12.25" style="1" customWidth="1"/>
    <col min="2052" max="2052" width="14.25" style="1" customWidth="1"/>
    <col min="2053" max="2053" width="15.375" style="1" customWidth="1"/>
    <col min="2054" max="2054" width="14.125" style="1" customWidth="1"/>
    <col min="2055" max="2055" width="14.875" style="1" customWidth="1"/>
    <col min="2056" max="2056" width="13.125" style="1" customWidth="1"/>
    <col min="2057" max="2057" width="14.5" style="1" bestFit="1" customWidth="1"/>
    <col min="2058" max="2058" width="12.125" style="1" customWidth="1"/>
    <col min="2059" max="2059" width="12.875" style="1" bestFit="1" customWidth="1"/>
    <col min="2060" max="2060" width="14.5" style="1" bestFit="1" customWidth="1"/>
    <col min="2061" max="2061" width="12.875" style="1" bestFit="1" customWidth="1"/>
    <col min="2062" max="2304" width="9" style="1"/>
    <col min="2305" max="2306" width="3" style="1" customWidth="1"/>
    <col min="2307" max="2307" width="12.25" style="1" customWidth="1"/>
    <col min="2308" max="2308" width="14.25" style="1" customWidth="1"/>
    <col min="2309" max="2309" width="15.375" style="1" customWidth="1"/>
    <col min="2310" max="2310" width="14.125" style="1" customWidth="1"/>
    <col min="2311" max="2311" width="14.875" style="1" customWidth="1"/>
    <col min="2312" max="2312" width="13.125" style="1" customWidth="1"/>
    <col min="2313" max="2313" width="14.5" style="1" bestFit="1" customWidth="1"/>
    <col min="2314" max="2314" width="12.125" style="1" customWidth="1"/>
    <col min="2315" max="2315" width="12.875" style="1" bestFit="1" customWidth="1"/>
    <col min="2316" max="2316" width="14.5" style="1" bestFit="1" customWidth="1"/>
    <col min="2317" max="2317" width="12.875" style="1" bestFit="1" customWidth="1"/>
    <col min="2318" max="2560" width="9" style="1"/>
    <col min="2561" max="2562" width="3" style="1" customWidth="1"/>
    <col min="2563" max="2563" width="12.25" style="1" customWidth="1"/>
    <col min="2564" max="2564" width="14.25" style="1" customWidth="1"/>
    <col min="2565" max="2565" width="15.375" style="1" customWidth="1"/>
    <col min="2566" max="2566" width="14.125" style="1" customWidth="1"/>
    <col min="2567" max="2567" width="14.875" style="1" customWidth="1"/>
    <col min="2568" max="2568" width="13.125" style="1" customWidth="1"/>
    <col min="2569" max="2569" width="14.5" style="1" bestFit="1" customWidth="1"/>
    <col min="2570" max="2570" width="12.125" style="1" customWidth="1"/>
    <col min="2571" max="2571" width="12.875" style="1" bestFit="1" customWidth="1"/>
    <col min="2572" max="2572" width="14.5" style="1" bestFit="1" customWidth="1"/>
    <col min="2573" max="2573" width="12.875" style="1" bestFit="1" customWidth="1"/>
    <col min="2574" max="2816" width="9" style="1"/>
    <col min="2817" max="2818" width="3" style="1" customWidth="1"/>
    <col min="2819" max="2819" width="12.25" style="1" customWidth="1"/>
    <col min="2820" max="2820" width="14.25" style="1" customWidth="1"/>
    <col min="2821" max="2821" width="15.375" style="1" customWidth="1"/>
    <col min="2822" max="2822" width="14.125" style="1" customWidth="1"/>
    <col min="2823" max="2823" width="14.875" style="1" customWidth="1"/>
    <col min="2824" max="2824" width="13.125" style="1" customWidth="1"/>
    <col min="2825" max="2825" width="14.5" style="1" bestFit="1" customWidth="1"/>
    <col min="2826" max="2826" width="12.125" style="1" customWidth="1"/>
    <col min="2827" max="2827" width="12.875" style="1" bestFit="1" customWidth="1"/>
    <col min="2828" max="2828" width="14.5" style="1" bestFit="1" customWidth="1"/>
    <col min="2829" max="2829" width="12.875" style="1" bestFit="1" customWidth="1"/>
    <col min="2830" max="3072" width="9" style="1"/>
    <col min="3073" max="3074" width="3" style="1" customWidth="1"/>
    <col min="3075" max="3075" width="12.25" style="1" customWidth="1"/>
    <col min="3076" max="3076" width="14.25" style="1" customWidth="1"/>
    <col min="3077" max="3077" width="15.375" style="1" customWidth="1"/>
    <col min="3078" max="3078" width="14.125" style="1" customWidth="1"/>
    <col min="3079" max="3079" width="14.875" style="1" customWidth="1"/>
    <col min="3080" max="3080" width="13.125" style="1" customWidth="1"/>
    <col min="3081" max="3081" width="14.5" style="1" bestFit="1" customWidth="1"/>
    <col min="3082" max="3082" width="12.125" style="1" customWidth="1"/>
    <col min="3083" max="3083" width="12.875" style="1" bestFit="1" customWidth="1"/>
    <col min="3084" max="3084" width="14.5" style="1" bestFit="1" customWidth="1"/>
    <col min="3085" max="3085" width="12.875" style="1" bestFit="1" customWidth="1"/>
    <col min="3086" max="3328" width="9" style="1"/>
    <col min="3329" max="3330" width="3" style="1" customWidth="1"/>
    <col min="3331" max="3331" width="12.25" style="1" customWidth="1"/>
    <col min="3332" max="3332" width="14.25" style="1" customWidth="1"/>
    <col min="3333" max="3333" width="15.375" style="1" customWidth="1"/>
    <col min="3334" max="3334" width="14.125" style="1" customWidth="1"/>
    <col min="3335" max="3335" width="14.875" style="1" customWidth="1"/>
    <col min="3336" max="3336" width="13.125" style="1" customWidth="1"/>
    <col min="3337" max="3337" width="14.5" style="1" bestFit="1" customWidth="1"/>
    <col min="3338" max="3338" width="12.125" style="1" customWidth="1"/>
    <col min="3339" max="3339" width="12.875" style="1" bestFit="1" customWidth="1"/>
    <col min="3340" max="3340" width="14.5" style="1" bestFit="1" customWidth="1"/>
    <col min="3341" max="3341" width="12.875" style="1" bestFit="1" customWidth="1"/>
    <col min="3342" max="3584" width="9" style="1"/>
    <col min="3585" max="3586" width="3" style="1" customWidth="1"/>
    <col min="3587" max="3587" width="12.25" style="1" customWidth="1"/>
    <col min="3588" max="3588" width="14.25" style="1" customWidth="1"/>
    <col min="3589" max="3589" width="15.375" style="1" customWidth="1"/>
    <col min="3590" max="3590" width="14.125" style="1" customWidth="1"/>
    <col min="3591" max="3591" width="14.875" style="1" customWidth="1"/>
    <col min="3592" max="3592" width="13.125" style="1" customWidth="1"/>
    <col min="3593" max="3593" width="14.5" style="1" bestFit="1" customWidth="1"/>
    <col min="3594" max="3594" width="12.125" style="1" customWidth="1"/>
    <col min="3595" max="3595" width="12.875" style="1" bestFit="1" customWidth="1"/>
    <col min="3596" max="3596" width="14.5" style="1" bestFit="1" customWidth="1"/>
    <col min="3597" max="3597" width="12.875" style="1" bestFit="1" customWidth="1"/>
    <col min="3598" max="3840" width="9" style="1"/>
    <col min="3841" max="3842" width="3" style="1" customWidth="1"/>
    <col min="3843" max="3843" width="12.25" style="1" customWidth="1"/>
    <col min="3844" max="3844" width="14.25" style="1" customWidth="1"/>
    <col min="3845" max="3845" width="15.375" style="1" customWidth="1"/>
    <col min="3846" max="3846" width="14.125" style="1" customWidth="1"/>
    <col min="3847" max="3847" width="14.875" style="1" customWidth="1"/>
    <col min="3848" max="3848" width="13.125" style="1" customWidth="1"/>
    <col min="3849" max="3849" width="14.5" style="1" bestFit="1" customWidth="1"/>
    <col min="3850" max="3850" width="12.125" style="1" customWidth="1"/>
    <col min="3851" max="3851" width="12.875" style="1" bestFit="1" customWidth="1"/>
    <col min="3852" max="3852" width="14.5" style="1" bestFit="1" customWidth="1"/>
    <col min="3853" max="3853" width="12.875" style="1" bestFit="1" customWidth="1"/>
    <col min="3854" max="4096" width="9" style="1"/>
    <col min="4097" max="4098" width="3" style="1" customWidth="1"/>
    <col min="4099" max="4099" width="12.25" style="1" customWidth="1"/>
    <col min="4100" max="4100" width="14.25" style="1" customWidth="1"/>
    <col min="4101" max="4101" width="15.375" style="1" customWidth="1"/>
    <col min="4102" max="4102" width="14.125" style="1" customWidth="1"/>
    <col min="4103" max="4103" width="14.875" style="1" customWidth="1"/>
    <col min="4104" max="4104" width="13.125" style="1" customWidth="1"/>
    <col min="4105" max="4105" width="14.5" style="1" bestFit="1" customWidth="1"/>
    <col min="4106" max="4106" width="12.125" style="1" customWidth="1"/>
    <col min="4107" max="4107" width="12.875" style="1" bestFit="1" customWidth="1"/>
    <col min="4108" max="4108" width="14.5" style="1" bestFit="1" customWidth="1"/>
    <col min="4109" max="4109" width="12.875" style="1" bestFit="1" customWidth="1"/>
    <col min="4110" max="4352" width="9" style="1"/>
    <col min="4353" max="4354" width="3" style="1" customWidth="1"/>
    <col min="4355" max="4355" width="12.25" style="1" customWidth="1"/>
    <col min="4356" max="4356" width="14.25" style="1" customWidth="1"/>
    <col min="4357" max="4357" width="15.375" style="1" customWidth="1"/>
    <col min="4358" max="4358" width="14.125" style="1" customWidth="1"/>
    <col min="4359" max="4359" width="14.875" style="1" customWidth="1"/>
    <col min="4360" max="4360" width="13.125" style="1" customWidth="1"/>
    <col min="4361" max="4361" width="14.5" style="1" bestFit="1" customWidth="1"/>
    <col min="4362" max="4362" width="12.125" style="1" customWidth="1"/>
    <col min="4363" max="4363" width="12.875" style="1" bestFit="1" customWidth="1"/>
    <col min="4364" max="4364" width="14.5" style="1" bestFit="1" customWidth="1"/>
    <col min="4365" max="4365" width="12.875" style="1" bestFit="1" customWidth="1"/>
    <col min="4366" max="4608" width="9" style="1"/>
    <col min="4609" max="4610" width="3" style="1" customWidth="1"/>
    <col min="4611" max="4611" width="12.25" style="1" customWidth="1"/>
    <col min="4612" max="4612" width="14.25" style="1" customWidth="1"/>
    <col min="4613" max="4613" width="15.375" style="1" customWidth="1"/>
    <col min="4614" max="4614" width="14.125" style="1" customWidth="1"/>
    <col min="4615" max="4615" width="14.875" style="1" customWidth="1"/>
    <col min="4616" max="4616" width="13.125" style="1" customWidth="1"/>
    <col min="4617" max="4617" width="14.5" style="1" bestFit="1" customWidth="1"/>
    <col min="4618" max="4618" width="12.125" style="1" customWidth="1"/>
    <col min="4619" max="4619" width="12.875" style="1" bestFit="1" customWidth="1"/>
    <col min="4620" max="4620" width="14.5" style="1" bestFit="1" customWidth="1"/>
    <col min="4621" max="4621" width="12.875" style="1" bestFit="1" customWidth="1"/>
    <col min="4622" max="4864" width="9" style="1"/>
    <col min="4865" max="4866" width="3" style="1" customWidth="1"/>
    <col min="4867" max="4867" width="12.25" style="1" customWidth="1"/>
    <col min="4868" max="4868" width="14.25" style="1" customWidth="1"/>
    <col min="4869" max="4869" width="15.375" style="1" customWidth="1"/>
    <col min="4870" max="4870" width="14.125" style="1" customWidth="1"/>
    <col min="4871" max="4871" width="14.875" style="1" customWidth="1"/>
    <col min="4872" max="4872" width="13.125" style="1" customWidth="1"/>
    <col min="4873" max="4873" width="14.5" style="1" bestFit="1" customWidth="1"/>
    <col min="4874" max="4874" width="12.125" style="1" customWidth="1"/>
    <col min="4875" max="4875" width="12.875" style="1" bestFit="1" customWidth="1"/>
    <col min="4876" max="4876" width="14.5" style="1" bestFit="1" customWidth="1"/>
    <col min="4877" max="4877" width="12.875" style="1" bestFit="1" customWidth="1"/>
    <col min="4878" max="5120" width="9" style="1"/>
    <col min="5121" max="5122" width="3" style="1" customWidth="1"/>
    <col min="5123" max="5123" width="12.25" style="1" customWidth="1"/>
    <col min="5124" max="5124" width="14.25" style="1" customWidth="1"/>
    <col min="5125" max="5125" width="15.375" style="1" customWidth="1"/>
    <col min="5126" max="5126" width="14.125" style="1" customWidth="1"/>
    <col min="5127" max="5127" width="14.875" style="1" customWidth="1"/>
    <col min="5128" max="5128" width="13.125" style="1" customWidth="1"/>
    <col min="5129" max="5129" width="14.5" style="1" bestFit="1" customWidth="1"/>
    <col min="5130" max="5130" width="12.125" style="1" customWidth="1"/>
    <col min="5131" max="5131" width="12.875" style="1" bestFit="1" customWidth="1"/>
    <col min="5132" max="5132" width="14.5" style="1" bestFit="1" customWidth="1"/>
    <col min="5133" max="5133" width="12.875" style="1" bestFit="1" customWidth="1"/>
    <col min="5134" max="5376" width="9" style="1"/>
    <col min="5377" max="5378" width="3" style="1" customWidth="1"/>
    <col min="5379" max="5379" width="12.25" style="1" customWidth="1"/>
    <col min="5380" max="5380" width="14.25" style="1" customWidth="1"/>
    <col min="5381" max="5381" width="15.375" style="1" customWidth="1"/>
    <col min="5382" max="5382" width="14.125" style="1" customWidth="1"/>
    <col min="5383" max="5383" width="14.875" style="1" customWidth="1"/>
    <col min="5384" max="5384" width="13.125" style="1" customWidth="1"/>
    <col min="5385" max="5385" width="14.5" style="1" bestFit="1" customWidth="1"/>
    <col min="5386" max="5386" width="12.125" style="1" customWidth="1"/>
    <col min="5387" max="5387" width="12.875" style="1" bestFit="1" customWidth="1"/>
    <col min="5388" max="5388" width="14.5" style="1" bestFit="1" customWidth="1"/>
    <col min="5389" max="5389" width="12.875" style="1" bestFit="1" customWidth="1"/>
    <col min="5390" max="5632" width="9" style="1"/>
    <col min="5633" max="5634" width="3" style="1" customWidth="1"/>
    <col min="5635" max="5635" width="12.25" style="1" customWidth="1"/>
    <col min="5636" max="5636" width="14.25" style="1" customWidth="1"/>
    <col min="5637" max="5637" width="15.375" style="1" customWidth="1"/>
    <col min="5638" max="5638" width="14.125" style="1" customWidth="1"/>
    <col min="5639" max="5639" width="14.875" style="1" customWidth="1"/>
    <col min="5640" max="5640" width="13.125" style="1" customWidth="1"/>
    <col min="5641" max="5641" width="14.5" style="1" bestFit="1" customWidth="1"/>
    <col min="5642" max="5642" width="12.125" style="1" customWidth="1"/>
    <col min="5643" max="5643" width="12.875" style="1" bestFit="1" customWidth="1"/>
    <col min="5644" max="5644" width="14.5" style="1" bestFit="1" customWidth="1"/>
    <col min="5645" max="5645" width="12.875" style="1" bestFit="1" customWidth="1"/>
    <col min="5646" max="5888" width="9" style="1"/>
    <col min="5889" max="5890" width="3" style="1" customWidth="1"/>
    <col min="5891" max="5891" width="12.25" style="1" customWidth="1"/>
    <col min="5892" max="5892" width="14.25" style="1" customWidth="1"/>
    <col min="5893" max="5893" width="15.375" style="1" customWidth="1"/>
    <col min="5894" max="5894" width="14.125" style="1" customWidth="1"/>
    <col min="5895" max="5895" width="14.875" style="1" customWidth="1"/>
    <col min="5896" max="5896" width="13.125" style="1" customWidth="1"/>
    <col min="5897" max="5897" width="14.5" style="1" bestFit="1" customWidth="1"/>
    <col min="5898" max="5898" width="12.125" style="1" customWidth="1"/>
    <col min="5899" max="5899" width="12.875" style="1" bestFit="1" customWidth="1"/>
    <col min="5900" max="5900" width="14.5" style="1" bestFit="1" customWidth="1"/>
    <col min="5901" max="5901" width="12.875" style="1" bestFit="1" customWidth="1"/>
    <col min="5902" max="6144" width="9" style="1"/>
    <col min="6145" max="6146" width="3" style="1" customWidth="1"/>
    <col min="6147" max="6147" width="12.25" style="1" customWidth="1"/>
    <col min="6148" max="6148" width="14.25" style="1" customWidth="1"/>
    <col min="6149" max="6149" width="15.375" style="1" customWidth="1"/>
    <col min="6150" max="6150" width="14.125" style="1" customWidth="1"/>
    <col min="6151" max="6151" width="14.875" style="1" customWidth="1"/>
    <col min="6152" max="6152" width="13.125" style="1" customWidth="1"/>
    <col min="6153" max="6153" width="14.5" style="1" bestFit="1" customWidth="1"/>
    <col min="6154" max="6154" width="12.125" style="1" customWidth="1"/>
    <col min="6155" max="6155" width="12.875" style="1" bestFit="1" customWidth="1"/>
    <col min="6156" max="6156" width="14.5" style="1" bestFit="1" customWidth="1"/>
    <col min="6157" max="6157" width="12.875" style="1" bestFit="1" customWidth="1"/>
    <col min="6158" max="6400" width="9" style="1"/>
    <col min="6401" max="6402" width="3" style="1" customWidth="1"/>
    <col min="6403" max="6403" width="12.25" style="1" customWidth="1"/>
    <col min="6404" max="6404" width="14.25" style="1" customWidth="1"/>
    <col min="6405" max="6405" width="15.375" style="1" customWidth="1"/>
    <col min="6406" max="6406" width="14.125" style="1" customWidth="1"/>
    <col min="6407" max="6407" width="14.875" style="1" customWidth="1"/>
    <col min="6408" max="6408" width="13.125" style="1" customWidth="1"/>
    <col min="6409" max="6409" width="14.5" style="1" bestFit="1" customWidth="1"/>
    <col min="6410" max="6410" width="12.125" style="1" customWidth="1"/>
    <col min="6411" max="6411" width="12.875" style="1" bestFit="1" customWidth="1"/>
    <col min="6412" max="6412" width="14.5" style="1" bestFit="1" customWidth="1"/>
    <col min="6413" max="6413" width="12.875" style="1" bestFit="1" customWidth="1"/>
    <col min="6414" max="6656" width="9" style="1"/>
    <col min="6657" max="6658" width="3" style="1" customWidth="1"/>
    <col min="6659" max="6659" width="12.25" style="1" customWidth="1"/>
    <col min="6660" max="6660" width="14.25" style="1" customWidth="1"/>
    <col min="6661" max="6661" width="15.375" style="1" customWidth="1"/>
    <col min="6662" max="6662" width="14.125" style="1" customWidth="1"/>
    <col min="6663" max="6663" width="14.875" style="1" customWidth="1"/>
    <col min="6664" max="6664" width="13.125" style="1" customWidth="1"/>
    <col min="6665" max="6665" width="14.5" style="1" bestFit="1" customWidth="1"/>
    <col min="6666" max="6666" width="12.125" style="1" customWidth="1"/>
    <col min="6667" max="6667" width="12.875" style="1" bestFit="1" customWidth="1"/>
    <col min="6668" max="6668" width="14.5" style="1" bestFit="1" customWidth="1"/>
    <col min="6669" max="6669" width="12.875" style="1" bestFit="1" customWidth="1"/>
    <col min="6670" max="6912" width="9" style="1"/>
    <col min="6913" max="6914" width="3" style="1" customWidth="1"/>
    <col min="6915" max="6915" width="12.25" style="1" customWidth="1"/>
    <col min="6916" max="6916" width="14.25" style="1" customWidth="1"/>
    <col min="6917" max="6917" width="15.375" style="1" customWidth="1"/>
    <col min="6918" max="6918" width="14.125" style="1" customWidth="1"/>
    <col min="6919" max="6919" width="14.875" style="1" customWidth="1"/>
    <col min="6920" max="6920" width="13.125" style="1" customWidth="1"/>
    <col min="6921" max="6921" width="14.5" style="1" bestFit="1" customWidth="1"/>
    <col min="6922" max="6922" width="12.125" style="1" customWidth="1"/>
    <col min="6923" max="6923" width="12.875" style="1" bestFit="1" customWidth="1"/>
    <col min="6924" max="6924" width="14.5" style="1" bestFit="1" customWidth="1"/>
    <col min="6925" max="6925" width="12.875" style="1" bestFit="1" customWidth="1"/>
    <col min="6926" max="7168" width="9" style="1"/>
    <col min="7169" max="7170" width="3" style="1" customWidth="1"/>
    <col min="7171" max="7171" width="12.25" style="1" customWidth="1"/>
    <col min="7172" max="7172" width="14.25" style="1" customWidth="1"/>
    <col min="7173" max="7173" width="15.375" style="1" customWidth="1"/>
    <col min="7174" max="7174" width="14.125" style="1" customWidth="1"/>
    <col min="7175" max="7175" width="14.875" style="1" customWidth="1"/>
    <col min="7176" max="7176" width="13.125" style="1" customWidth="1"/>
    <col min="7177" max="7177" width="14.5" style="1" bestFit="1" customWidth="1"/>
    <col min="7178" max="7178" width="12.125" style="1" customWidth="1"/>
    <col min="7179" max="7179" width="12.875" style="1" bestFit="1" customWidth="1"/>
    <col min="7180" max="7180" width="14.5" style="1" bestFit="1" customWidth="1"/>
    <col min="7181" max="7181" width="12.875" style="1" bestFit="1" customWidth="1"/>
    <col min="7182" max="7424" width="9" style="1"/>
    <col min="7425" max="7426" width="3" style="1" customWidth="1"/>
    <col min="7427" max="7427" width="12.25" style="1" customWidth="1"/>
    <col min="7428" max="7428" width="14.25" style="1" customWidth="1"/>
    <col min="7429" max="7429" width="15.375" style="1" customWidth="1"/>
    <col min="7430" max="7430" width="14.125" style="1" customWidth="1"/>
    <col min="7431" max="7431" width="14.875" style="1" customWidth="1"/>
    <col min="7432" max="7432" width="13.125" style="1" customWidth="1"/>
    <col min="7433" max="7433" width="14.5" style="1" bestFit="1" customWidth="1"/>
    <col min="7434" max="7434" width="12.125" style="1" customWidth="1"/>
    <col min="7435" max="7435" width="12.875" style="1" bestFit="1" customWidth="1"/>
    <col min="7436" max="7436" width="14.5" style="1" bestFit="1" customWidth="1"/>
    <col min="7437" max="7437" width="12.875" style="1" bestFit="1" customWidth="1"/>
    <col min="7438" max="7680" width="9" style="1"/>
    <col min="7681" max="7682" width="3" style="1" customWidth="1"/>
    <col min="7683" max="7683" width="12.25" style="1" customWidth="1"/>
    <col min="7684" max="7684" width="14.25" style="1" customWidth="1"/>
    <col min="7685" max="7685" width="15.375" style="1" customWidth="1"/>
    <col min="7686" max="7686" width="14.125" style="1" customWidth="1"/>
    <col min="7687" max="7687" width="14.875" style="1" customWidth="1"/>
    <col min="7688" max="7688" width="13.125" style="1" customWidth="1"/>
    <col min="7689" max="7689" width="14.5" style="1" bestFit="1" customWidth="1"/>
    <col min="7690" max="7690" width="12.125" style="1" customWidth="1"/>
    <col min="7691" max="7691" width="12.875" style="1" bestFit="1" customWidth="1"/>
    <col min="7692" max="7692" width="14.5" style="1" bestFit="1" customWidth="1"/>
    <col min="7693" max="7693" width="12.875" style="1" bestFit="1" customWidth="1"/>
    <col min="7694" max="7936" width="9" style="1"/>
    <col min="7937" max="7938" width="3" style="1" customWidth="1"/>
    <col min="7939" max="7939" width="12.25" style="1" customWidth="1"/>
    <col min="7940" max="7940" width="14.25" style="1" customWidth="1"/>
    <col min="7941" max="7941" width="15.375" style="1" customWidth="1"/>
    <col min="7942" max="7942" width="14.125" style="1" customWidth="1"/>
    <col min="7943" max="7943" width="14.875" style="1" customWidth="1"/>
    <col min="7944" max="7944" width="13.125" style="1" customWidth="1"/>
    <col min="7945" max="7945" width="14.5" style="1" bestFit="1" customWidth="1"/>
    <col min="7946" max="7946" width="12.125" style="1" customWidth="1"/>
    <col min="7947" max="7947" width="12.875" style="1" bestFit="1" customWidth="1"/>
    <col min="7948" max="7948" width="14.5" style="1" bestFit="1" customWidth="1"/>
    <col min="7949" max="7949" width="12.875" style="1" bestFit="1" customWidth="1"/>
    <col min="7950" max="8192" width="9" style="1"/>
    <col min="8193" max="8194" width="3" style="1" customWidth="1"/>
    <col min="8195" max="8195" width="12.25" style="1" customWidth="1"/>
    <col min="8196" max="8196" width="14.25" style="1" customWidth="1"/>
    <col min="8197" max="8197" width="15.375" style="1" customWidth="1"/>
    <col min="8198" max="8198" width="14.125" style="1" customWidth="1"/>
    <col min="8199" max="8199" width="14.875" style="1" customWidth="1"/>
    <col min="8200" max="8200" width="13.125" style="1" customWidth="1"/>
    <col min="8201" max="8201" width="14.5" style="1" bestFit="1" customWidth="1"/>
    <col min="8202" max="8202" width="12.125" style="1" customWidth="1"/>
    <col min="8203" max="8203" width="12.875" style="1" bestFit="1" customWidth="1"/>
    <col min="8204" max="8204" width="14.5" style="1" bestFit="1" customWidth="1"/>
    <col min="8205" max="8205" width="12.875" style="1" bestFit="1" customWidth="1"/>
    <col min="8206" max="8448" width="9" style="1"/>
    <col min="8449" max="8450" width="3" style="1" customWidth="1"/>
    <col min="8451" max="8451" width="12.25" style="1" customWidth="1"/>
    <col min="8452" max="8452" width="14.25" style="1" customWidth="1"/>
    <col min="8453" max="8453" width="15.375" style="1" customWidth="1"/>
    <col min="8454" max="8454" width="14.125" style="1" customWidth="1"/>
    <col min="8455" max="8455" width="14.875" style="1" customWidth="1"/>
    <col min="8456" max="8456" width="13.125" style="1" customWidth="1"/>
    <col min="8457" max="8457" width="14.5" style="1" bestFit="1" customWidth="1"/>
    <col min="8458" max="8458" width="12.125" style="1" customWidth="1"/>
    <col min="8459" max="8459" width="12.875" style="1" bestFit="1" customWidth="1"/>
    <col min="8460" max="8460" width="14.5" style="1" bestFit="1" customWidth="1"/>
    <col min="8461" max="8461" width="12.875" style="1" bestFit="1" customWidth="1"/>
    <col min="8462" max="8704" width="9" style="1"/>
    <col min="8705" max="8706" width="3" style="1" customWidth="1"/>
    <col min="8707" max="8707" width="12.25" style="1" customWidth="1"/>
    <col min="8708" max="8708" width="14.25" style="1" customWidth="1"/>
    <col min="8709" max="8709" width="15.375" style="1" customWidth="1"/>
    <col min="8710" max="8710" width="14.125" style="1" customWidth="1"/>
    <col min="8711" max="8711" width="14.875" style="1" customWidth="1"/>
    <col min="8712" max="8712" width="13.125" style="1" customWidth="1"/>
    <col min="8713" max="8713" width="14.5" style="1" bestFit="1" customWidth="1"/>
    <col min="8714" max="8714" width="12.125" style="1" customWidth="1"/>
    <col min="8715" max="8715" width="12.875" style="1" bestFit="1" customWidth="1"/>
    <col min="8716" max="8716" width="14.5" style="1" bestFit="1" customWidth="1"/>
    <col min="8717" max="8717" width="12.875" style="1" bestFit="1" customWidth="1"/>
    <col min="8718" max="8960" width="9" style="1"/>
    <col min="8961" max="8962" width="3" style="1" customWidth="1"/>
    <col min="8963" max="8963" width="12.25" style="1" customWidth="1"/>
    <col min="8964" max="8964" width="14.25" style="1" customWidth="1"/>
    <col min="8965" max="8965" width="15.375" style="1" customWidth="1"/>
    <col min="8966" max="8966" width="14.125" style="1" customWidth="1"/>
    <col min="8967" max="8967" width="14.875" style="1" customWidth="1"/>
    <col min="8968" max="8968" width="13.125" style="1" customWidth="1"/>
    <col min="8969" max="8969" width="14.5" style="1" bestFit="1" customWidth="1"/>
    <col min="8970" max="8970" width="12.125" style="1" customWidth="1"/>
    <col min="8971" max="8971" width="12.875" style="1" bestFit="1" customWidth="1"/>
    <col min="8972" max="8972" width="14.5" style="1" bestFit="1" customWidth="1"/>
    <col min="8973" max="8973" width="12.875" style="1" bestFit="1" customWidth="1"/>
    <col min="8974" max="9216" width="9" style="1"/>
    <col min="9217" max="9218" width="3" style="1" customWidth="1"/>
    <col min="9219" max="9219" width="12.25" style="1" customWidth="1"/>
    <col min="9220" max="9220" width="14.25" style="1" customWidth="1"/>
    <col min="9221" max="9221" width="15.375" style="1" customWidth="1"/>
    <col min="9222" max="9222" width="14.125" style="1" customWidth="1"/>
    <col min="9223" max="9223" width="14.875" style="1" customWidth="1"/>
    <col min="9224" max="9224" width="13.125" style="1" customWidth="1"/>
    <col min="9225" max="9225" width="14.5" style="1" bestFit="1" customWidth="1"/>
    <col min="9226" max="9226" width="12.125" style="1" customWidth="1"/>
    <col min="9227" max="9227" width="12.875" style="1" bestFit="1" customWidth="1"/>
    <col min="9228" max="9228" width="14.5" style="1" bestFit="1" customWidth="1"/>
    <col min="9229" max="9229" width="12.875" style="1" bestFit="1" customWidth="1"/>
    <col min="9230" max="9472" width="9" style="1"/>
    <col min="9473" max="9474" width="3" style="1" customWidth="1"/>
    <col min="9475" max="9475" width="12.25" style="1" customWidth="1"/>
    <col min="9476" max="9476" width="14.25" style="1" customWidth="1"/>
    <col min="9477" max="9477" width="15.375" style="1" customWidth="1"/>
    <col min="9478" max="9478" width="14.125" style="1" customWidth="1"/>
    <col min="9479" max="9479" width="14.875" style="1" customWidth="1"/>
    <col min="9480" max="9480" width="13.125" style="1" customWidth="1"/>
    <col min="9481" max="9481" width="14.5" style="1" bestFit="1" customWidth="1"/>
    <col min="9482" max="9482" width="12.125" style="1" customWidth="1"/>
    <col min="9483" max="9483" width="12.875" style="1" bestFit="1" customWidth="1"/>
    <col min="9484" max="9484" width="14.5" style="1" bestFit="1" customWidth="1"/>
    <col min="9485" max="9485" width="12.875" style="1" bestFit="1" customWidth="1"/>
    <col min="9486" max="9728" width="9" style="1"/>
    <col min="9729" max="9730" width="3" style="1" customWidth="1"/>
    <col min="9731" max="9731" width="12.25" style="1" customWidth="1"/>
    <col min="9732" max="9732" width="14.25" style="1" customWidth="1"/>
    <col min="9733" max="9733" width="15.375" style="1" customWidth="1"/>
    <col min="9734" max="9734" width="14.125" style="1" customWidth="1"/>
    <col min="9735" max="9735" width="14.875" style="1" customWidth="1"/>
    <col min="9736" max="9736" width="13.125" style="1" customWidth="1"/>
    <col min="9737" max="9737" width="14.5" style="1" bestFit="1" customWidth="1"/>
    <col min="9738" max="9738" width="12.125" style="1" customWidth="1"/>
    <col min="9739" max="9739" width="12.875" style="1" bestFit="1" customWidth="1"/>
    <col min="9740" max="9740" width="14.5" style="1" bestFit="1" customWidth="1"/>
    <col min="9741" max="9741" width="12.875" style="1" bestFit="1" customWidth="1"/>
    <col min="9742" max="9984" width="9" style="1"/>
    <col min="9985" max="9986" width="3" style="1" customWidth="1"/>
    <col min="9987" max="9987" width="12.25" style="1" customWidth="1"/>
    <col min="9988" max="9988" width="14.25" style="1" customWidth="1"/>
    <col min="9989" max="9989" width="15.375" style="1" customWidth="1"/>
    <col min="9990" max="9990" width="14.125" style="1" customWidth="1"/>
    <col min="9991" max="9991" width="14.875" style="1" customWidth="1"/>
    <col min="9992" max="9992" width="13.125" style="1" customWidth="1"/>
    <col min="9993" max="9993" width="14.5" style="1" bestFit="1" customWidth="1"/>
    <col min="9994" max="9994" width="12.125" style="1" customWidth="1"/>
    <col min="9995" max="9995" width="12.875" style="1" bestFit="1" customWidth="1"/>
    <col min="9996" max="9996" width="14.5" style="1" bestFit="1" customWidth="1"/>
    <col min="9997" max="9997" width="12.875" style="1" bestFit="1" customWidth="1"/>
    <col min="9998" max="10240" width="9" style="1"/>
    <col min="10241" max="10242" width="3" style="1" customWidth="1"/>
    <col min="10243" max="10243" width="12.25" style="1" customWidth="1"/>
    <col min="10244" max="10244" width="14.25" style="1" customWidth="1"/>
    <col min="10245" max="10245" width="15.375" style="1" customWidth="1"/>
    <col min="10246" max="10246" width="14.125" style="1" customWidth="1"/>
    <col min="10247" max="10247" width="14.875" style="1" customWidth="1"/>
    <col min="10248" max="10248" width="13.125" style="1" customWidth="1"/>
    <col min="10249" max="10249" width="14.5" style="1" bestFit="1" customWidth="1"/>
    <col min="10250" max="10250" width="12.125" style="1" customWidth="1"/>
    <col min="10251" max="10251" width="12.875" style="1" bestFit="1" customWidth="1"/>
    <col min="10252" max="10252" width="14.5" style="1" bestFit="1" customWidth="1"/>
    <col min="10253" max="10253" width="12.875" style="1" bestFit="1" customWidth="1"/>
    <col min="10254" max="10496" width="9" style="1"/>
    <col min="10497" max="10498" width="3" style="1" customWidth="1"/>
    <col min="10499" max="10499" width="12.25" style="1" customWidth="1"/>
    <col min="10500" max="10500" width="14.25" style="1" customWidth="1"/>
    <col min="10501" max="10501" width="15.375" style="1" customWidth="1"/>
    <col min="10502" max="10502" width="14.125" style="1" customWidth="1"/>
    <col min="10503" max="10503" width="14.875" style="1" customWidth="1"/>
    <col min="10504" max="10504" width="13.125" style="1" customWidth="1"/>
    <col min="10505" max="10505" width="14.5" style="1" bestFit="1" customWidth="1"/>
    <col min="10506" max="10506" width="12.125" style="1" customWidth="1"/>
    <col min="10507" max="10507" width="12.875" style="1" bestFit="1" customWidth="1"/>
    <col min="10508" max="10508" width="14.5" style="1" bestFit="1" customWidth="1"/>
    <col min="10509" max="10509" width="12.875" style="1" bestFit="1" customWidth="1"/>
    <col min="10510" max="10752" width="9" style="1"/>
    <col min="10753" max="10754" width="3" style="1" customWidth="1"/>
    <col min="10755" max="10755" width="12.25" style="1" customWidth="1"/>
    <col min="10756" max="10756" width="14.25" style="1" customWidth="1"/>
    <col min="10757" max="10757" width="15.375" style="1" customWidth="1"/>
    <col min="10758" max="10758" width="14.125" style="1" customWidth="1"/>
    <col min="10759" max="10759" width="14.875" style="1" customWidth="1"/>
    <col min="10760" max="10760" width="13.125" style="1" customWidth="1"/>
    <col min="10761" max="10761" width="14.5" style="1" bestFit="1" customWidth="1"/>
    <col min="10762" max="10762" width="12.125" style="1" customWidth="1"/>
    <col min="10763" max="10763" width="12.875" style="1" bestFit="1" customWidth="1"/>
    <col min="10764" max="10764" width="14.5" style="1" bestFit="1" customWidth="1"/>
    <col min="10765" max="10765" width="12.875" style="1" bestFit="1" customWidth="1"/>
    <col min="10766" max="11008" width="9" style="1"/>
    <col min="11009" max="11010" width="3" style="1" customWidth="1"/>
    <col min="11011" max="11011" width="12.25" style="1" customWidth="1"/>
    <col min="11012" max="11012" width="14.25" style="1" customWidth="1"/>
    <col min="11013" max="11013" width="15.375" style="1" customWidth="1"/>
    <col min="11014" max="11014" width="14.125" style="1" customWidth="1"/>
    <col min="11015" max="11015" width="14.875" style="1" customWidth="1"/>
    <col min="11016" max="11016" width="13.125" style="1" customWidth="1"/>
    <col min="11017" max="11017" width="14.5" style="1" bestFit="1" customWidth="1"/>
    <col min="11018" max="11018" width="12.125" style="1" customWidth="1"/>
    <col min="11019" max="11019" width="12.875" style="1" bestFit="1" customWidth="1"/>
    <col min="11020" max="11020" width="14.5" style="1" bestFit="1" customWidth="1"/>
    <col min="11021" max="11021" width="12.875" style="1" bestFit="1" customWidth="1"/>
    <col min="11022" max="11264" width="9" style="1"/>
    <col min="11265" max="11266" width="3" style="1" customWidth="1"/>
    <col min="11267" max="11267" width="12.25" style="1" customWidth="1"/>
    <col min="11268" max="11268" width="14.25" style="1" customWidth="1"/>
    <col min="11269" max="11269" width="15.375" style="1" customWidth="1"/>
    <col min="11270" max="11270" width="14.125" style="1" customWidth="1"/>
    <col min="11271" max="11271" width="14.875" style="1" customWidth="1"/>
    <col min="11272" max="11272" width="13.125" style="1" customWidth="1"/>
    <col min="11273" max="11273" width="14.5" style="1" bestFit="1" customWidth="1"/>
    <col min="11274" max="11274" width="12.125" style="1" customWidth="1"/>
    <col min="11275" max="11275" width="12.875" style="1" bestFit="1" customWidth="1"/>
    <col min="11276" max="11276" width="14.5" style="1" bestFit="1" customWidth="1"/>
    <col min="11277" max="11277" width="12.875" style="1" bestFit="1" customWidth="1"/>
    <col min="11278" max="11520" width="9" style="1"/>
    <col min="11521" max="11522" width="3" style="1" customWidth="1"/>
    <col min="11523" max="11523" width="12.25" style="1" customWidth="1"/>
    <col min="11524" max="11524" width="14.25" style="1" customWidth="1"/>
    <col min="11525" max="11525" width="15.375" style="1" customWidth="1"/>
    <col min="11526" max="11526" width="14.125" style="1" customWidth="1"/>
    <col min="11527" max="11527" width="14.875" style="1" customWidth="1"/>
    <col min="11528" max="11528" width="13.125" style="1" customWidth="1"/>
    <col min="11529" max="11529" width="14.5" style="1" bestFit="1" customWidth="1"/>
    <col min="11530" max="11530" width="12.125" style="1" customWidth="1"/>
    <col min="11531" max="11531" width="12.875" style="1" bestFit="1" customWidth="1"/>
    <col min="11532" max="11532" width="14.5" style="1" bestFit="1" customWidth="1"/>
    <col min="11533" max="11533" width="12.875" style="1" bestFit="1" customWidth="1"/>
    <col min="11534" max="11776" width="9" style="1"/>
    <col min="11777" max="11778" width="3" style="1" customWidth="1"/>
    <col min="11779" max="11779" width="12.25" style="1" customWidth="1"/>
    <col min="11780" max="11780" width="14.25" style="1" customWidth="1"/>
    <col min="11781" max="11781" width="15.375" style="1" customWidth="1"/>
    <col min="11782" max="11782" width="14.125" style="1" customWidth="1"/>
    <col min="11783" max="11783" width="14.875" style="1" customWidth="1"/>
    <col min="11784" max="11784" width="13.125" style="1" customWidth="1"/>
    <col min="11785" max="11785" width="14.5" style="1" bestFit="1" customWidth="1"/>
    <col min="11786" max="11786" width="12.125" style="1" customWidth="1"/>
    <col min="11787" max="11787" width="12.875" style="1" bestFit="1" customWidth="1"/>
    <col min="11788" max="11788" width="14.5" style="1" bestFit="1" customWidth="1"/>
    <col min="11789" max="11789" width="12.875" style="1" bestFit="1" customWidth="1"/>
    <col min="11790" max="12032" width="9" style="1"/>
    <col min="12033" max="12034" width="3" style="1" customWidth="1"/>
    <col min="12035" max="12035" width="12.25" style="1" customWidth="1"/>
    <col min="12036" max="12036" width="14.25" style="1" customWidth="1"/>
    <col min="12037" max="12037" width="15.375" style="1" customWidth="1"/>
    <col min="12038" max="12038" width="14.125" style="1" customWidth="1"/>
    <col min="12039" max="12039" width="14.875" style="1" customWidth="1"/>
    <col min="12040" max="12040" width="13.125" style="1" customWidth="1"/>
    <col min="12041" max="12041" width="14.5" style="1" bestFit="1" customWidth="1"/>
    <col min="12042" max="12042" width="12.125" style="1" customWidth="1"/>
    <col min="12043" max="12043" width="12.875" style="1" bestFit="1" customWidth="1"/>
    <col min="12044" max="12044" width="14.5" style="1" bestFit="1" customWidth="1"/>
    <col min="12045" max="12045" width="12.875" style="1" bestFit="1" customWidth="1"/>
    <col min="12046" max="12288" width="9" style="1"/>
    <col min="12289" max="12290" width="3" style="1" customWidth="1"/>
    <col min="12291" max="12291" width="12.25" style="1" customWidth="1"/>
    <col min="12292" max="12292" width="14.25" style="1" customWidth="1"/>
    <col min="12293" max="12293" width="15.375" style="1" customWidth="1"/>
    <col min="12294" max="12294" width="14.125" style="1" customWidth="1"/>
    <col min="12295" max="12295" width="14.875" style="1" customWidth="1"/>
    <col min="12296" max="12296" width="13.125" style="1" customWidth="1"/>
    <col min="12297" max="12297" width="14.5" style="1" bestFit="1" customWidth="1"/>
    <col min="12298" max="12298" width="12.125" style="1" customWidth="1"/>
    <col min="12299" max="12299" width="12.875" style="1" bestFit="1" customWidth="1"/>
    <col min="12300" max="12300" width="14.5" style="1" bestFit="1" customWidth="1"/>
    <col min="12301" max="12301" width="12.875" style="1" bestFit="1" customWidth="1"/>
    <col min="12302" max="12544" width="9" style="1"/>
    <col min="12545" max="12546" width="3" style="1" customWidth="1"/>
    <col min="12547" max="12547" width="12.25" style="1" customWidth="1"/>
    <col min="12548" max="12548" width="14.25" style="1" customWidth="1"/>
    <col min="12549" max="12549" width="15.375" style="1" customWidth="1"/>
    <col min="12550" max="12550" width="14.125" style="1" customWidth="1"/>
    <col min="12551" max="12551" width="14.875" style="1" customWidth="1"/>
    <col min="12552" max="12552" width="13.125" style="1" customWidth="1"/>
    <col min="12553" max="12553" width="14.5" style="1" bestFit="1" customWidth="1"/>
    <col min="12554" max="12554" width="12.125" style="1" customWidth="1"/>
    <col min="12555" max="12555" width="12.875" style="1" bestFit="1" customWidth="1"/>
    <col min="12556" max="12556" width="14.5" style="1" bestFit="1" customWidth="1"/>
    <col min="12557" max="12557" width="12.875" style="1" bestFit="1" customWidth="1"/>
    <col min="12558" max="12800" width="9" style="1"/>
    <col min="12801" max="12802" width="3" style="1" customWidth="1"/>
    <col min="12803" max="12803" width="12.25" style="1" customWidth="1"/>
    <col min="12804" max="12804" width="14.25" style="1" customWidth="1"/>
    <col min="12805" max="12805" width="15.375" style="1" customWidth="1"/>
    <col min="12806" max="12806" width="14.125" style="1" customWidth="1"/>
    <col min="12807" max="12807" width="14.875" style="1" customWidth="1"/>
    <col min="12808" max="12808" width="13.125" style="1" customWidth="1"/>
    <col min="12809" max="12809" width="14.5" style="1" bestFit="1" customWidth="1"/>
    <col min="12810" max="12810" width="12.125" style="1" customWidth="1"/>
    <col min="12811" max="12811" width="12.875" style="1" bestFit="1" customWidth="1"/>
    <col min="12812" max="12812" width="14.5" style="1" bestFit="1" customWidth="1"/>
    <col min="12813" max="12813" width="12.875" style="1" bestFit="1" customWidth="1"/>
    <col min="12814" max="13056" width="9" style="1"/>
    <col min="13057" max="13058" width="3" style="1" customWidth="1"/>
    <col min="13059" max="13059" width="12.25" style="1" customWidth="1"/>
    <col min="13060" max="13060" width="14.25" style="1" customWidth="1"/>
    <col min="13061" max="13061" width="15.375" style="1" customWidth="1"/>
    <col min="13062" max="13062" width="14.125" style="1" customWidth="1"/>
    <col min="13063" max="13063" width="14.875" style="1" customWidth="1"/>
    <col min="13064" max="13064" width="13.125" style="1" customWidth="1"/>
    <col min="13065" max="13065" width="14.5" style="1" bestFit="1" customWidth="1"/>
    <col min="13066" max="13066" width="12.125" style="1" customWidth="1"/>
    <col min="13067" max="13067" width="12.875" style="1" bestFit="1" customWidth="1"/>
    <col min="13068" max="13068" width="14.5" style="1" bestFit="1" customWidth="1"/>
    <col min="13069" max="13069" width="12.875" style="1" bestFit="1" customWidth="1"/>
    <col min="13070" max="13312" width="9" style="1"/>
    <col min="13313" max="13314" width="3" style="1" customWidth="1"/>
    <col min="13315" max="13315" width="12.25" style="1" customWidth="1"/>
    <col min="13316" max="13316" width="14.25" style="1" customWidth="1"/>
    <col min="13317" max="13317" width="15.375" style="1" customWidth="1"/>
    <col min="13318" max="13318" width="14.125" style="1" customWidth="1"/>
    <col min="13319" max="13319" width="14.875" style="1" customWidth="1"/>
    <col min="13320" max="13320" width="13.125" style="1" customWidth="1"/>
    <col min="13321" max="13321" width="14.5" style="1" bestFit="1" customWidth="1"/>
    <col min="13322" max="13322" width="12.125" style="1" customWidth="1"/>
    <col min="13323" max="13323" width="12.875" style="1" bestFit="1" customWidth="1"/>
    <col min="13324" max="13324" width="14.5" style="1" bestFit="1" customWidth="1"/>
    <col min="13325" max="13325" width="12.875" style="1" bestFit="1" customWidth="1"/>
    <col min="13326" max="13568" width="9" style="1"/>
    <col min="13569" max="13570" width="3" style="1" customWidth="1"/>
    <col min="13571" max="13571" width="12.25" style="1" customWidth="1"/>
    <col min="13572" max="13572" width="14.25" style="1" customWidth="1"/>
    <col min="13573" max="13573" width="15.375" style="1" customWidth="1"/>
    <col min="13574" max="13574" width="14.125" style="1" customWidth="1"/>
    <col min="13575" max="13575" width="14.875" style="1" customWidth="1"/>
    <col min="13576" max="13576" width="13.125" style="1" customWidth="1"/>
    <col min="13577" max="13577" width="14.5" style="1" bestFit="1" customWidth="1"/>
    <col min="13578" max="13578" width="12.125" style="1" customWidth="1"/>
    <col min="13579" max="13579" width="12.875" style="1" bestFit="1" customWidth="1"/>
    <col min="13580" max="13580" width="14.5" style="1" bestFit="1" customWidth="1"/>
    <col min="13581" max="13581" width="12.875" style="1" bestFit="1" customWidth="1"/>
    <col min="13582" max="13824" width="9" style="1"/>
    <col min="13825" max="13826" width="3" style="1" customWidth="1"/>
    <col min="13827" max="13827" width="12.25" style="1" customWidth="1"/>
    <col min="13828" max="13828" width="14.25" style="1" customWidth="1"/>
    <col min="13829" max="13829" width="15.375" style="1" customWidth="1"/>
    <col min="13830" max="13830" width="14.125" style="1" customWidth="1"/>
    <col min="13831" max="13831" width="14.875" style="1" customWidth="1"/>
    <col min="13832" max="13832" width="13.125" style="1" customWidth="1"/>
    <col min="13833" max="13833" width="14.5" style="1" bestFit="1" customWidth="1"/>
    <col min="13834" max="13834" width="12.125" style="1" customWidth="1"/>
    <col min="13835" max="13835" width="12.875" style="1" bestFit="1" customWidth="1"/>
    <col min="13836" max="13836" width="14.5" style="1" bestFit="1" customWidth="1"/>
    <col min="13837" max="13837" width="12.875" style="1" bestFit="1" customWidth="1"/>
    <col min="13838" max="14080" width="9" style="1"/>
    <col min="14081" max="14082" width="3" style="1" customWidth="1"/>
    <col min="14083" max="14083" width="12.25" style="1" customWidth="1"/>
    <col min="14084" max="14084" width="14.25" style="1" customWidth="1"/>
    <col min="14085" max="14085" width="15.375" style="1" customWidth="1"/>
    <col min="14086" max="14086" width="14.125" style="1" customWidth="1"/>
    <col min="14087" max="14087" width="14.875" style="1" customWidth="1"/>
    <col min="14088" max="14088" width="13.125" style="1" customWidth="1"/>
    <col min="14089" max="14089" width="14.5" style="1" bestFit="1" customWidth="1"/>
    <col min="14090" max="14090" width="12.125" style="1" customWidth="1"/>
    <col min="14091" max="14091" width="12.875" style="1" bestFit="1" customWidth="1"/>
    <col min="14092" max="14092" width="14.5" style="1" bestFit="1" customWidth="1"/>
    <col min="14093" max="14093" width="12.875" style="1" bestFit="1" customWidth="1"/>
    <col min="14094" max="14336" width="9" style="1"/>
    <col min="14337" max="14338" width="3" style="1" customWidth="1"/>
    <col min="14339" max="14339" width="12.25" style="1" customWidth="1"/>
    <col min="14340" max="14340" width="14.25" style="1" customWidth="1"/>
    <col min="14341" max="14341" width="15.375" style="1" customWidth="1"/>
    <col min="14342" max="14342" width="14.125" style="1" customWidth="1"/>
    <col min="14343" max="14343" width="14.875" style="1" customWidth="1"/>
    <col min="14344" max="14344" width="13.125" style="1" customWidth="1"/>
    <col min="14345" max="14345" width="14.5" style="1" bestFit="1" customWidth="1"/>
    <col min="14346" max="14346" width="12.125" style="1" customWidth="1"/>
    <col min="14347" max="14347" width="12.875" style="1" bestFit="1" customWidth="1"/>
    <col min="14348" max="14348" width="14.5" style="1" bestFit="1" customWidth="1"/>
    <col min="14349" max="14349" width="12.875" style="1" bestFit="1" customWidth="1"/>
    <col min="14350" max="14592" width="9" style="1"/>
    <col min="14593" max="14594" width="3" style="1" customWidth="1"/>
    <col min="14595" max="14595" width="12.25" style="1" customWidth="1"/>
    <col min="14596" max="14596" width="14.25" style="1" customWidth="1"/>
    <col min="14597" max="14597" width="15.375" style="1" customWidth="1"/>
    <col min="14598" max="14598" width="14.125" style="1" customWidth="1"/>
    <col min="14599" max="14599" width="14.875" style="1" customWidth="1"/>
    <col min="14600" max="14600" width="13.125" style="1" customWidth="1"/>
    <col min="14601" max="14601" width="14.5" style="1" bestFit="1" customWidth="1"/>
    <col min="14602" max="14602" width="12.125" style="1" customWidth="1"/>
    <col min="14603" max="14603" width="12.875" style="1" bestFit="1" customWidth="1"/>
    <col min="14604" max="14604" width="14.5" style="1" bestFit="1" customWidth="1"/>
    <col min="14605" max="14605" width="12.875" style="1" bestFit="1" customWidth="1"/>
    <col min="14606" max="14848" width="9" style="1"/>
    <col min="14849" max="14850" width="3" style="1" customWidth="1"/>
    <col min="14851" max="14851" width="12.25" style="1" customWidth="1"/>
    <col min="14852" max="14852" width="14.25" style="1" customWidth="1"/>
    <col min="14853" max="14853" width="15.375" style="1" customWidth="1"/>
    <col min="14854" max="14854" width="14.125" style="1" customWidth="1"/>
    <col min="14855" max="14855" width="14.875" style="1" customWidth="1"/>
    <col min="14856" max="14856" width="13.125" style="1" customWidth="1"/>
    <col min="14857" max="14857" width="14.5" style="1" bestFit="1" customWidth="1"/>
    <col min="14858" max="14858" width="12.125" style="1" customWidth="1"/>
    <col min="14859" max="14859" width="12.875" style="1" bestFit="1" customWidth="1"/>
    <col min="14860" max="14860" width="14.5" style="1" bestFit="1" customWidth="1"/>
    <col min="14861" max="14861" width="12.875" style="1" bestFit="1" customWidth="1"/>
    <col min="14862" max="15104" width="9" style="1"/>
    <col min="15105" max="15106" width="3" style="1" customWidth="1"/>
    <col min="15107" max="15107" width="12.25" style="1" customWidth="1"/>
    <col min="15108" max="15108" width="14.25" style="1" customWidth="1"/>
    <col min="15109" max="15109" width="15.375" style="1" customWidth="1"/>
    <col min="15110" max="15110" width="14.125" style="1" customWidth="1"/>
    <col min="15111" max="15111" width="14.875" style="1" customWidth="1"/>
    <col min="15112" max="15112" width="13.125" style="1" customWidth="1"/>
    <col min="15113" max="15113" width="14.5" style="1" bestFit="1" customWidth="1"/>
    <col min="15114" max="15114" width="12.125" style="1" customWidth="1"/>
    <col min="15115" max="15115" width="12.875" style="1" bestFit="1" customWidth="1"/>
    <col min="15116" max="15116" width="14.5" style="1" bestFit="1" customWidth="1"/>
    <col min="15117" max="15117" width="12.875" style="1" bestFit="1" customWidth="1"/>
    <col min="15118" max="15360" width="9" style="1"/>
    <col min="15361" max="15362" width="3" style="1" customWidth="1"/>
    <col min="15363" max="15363" width="12.25" style="1" customWidth="1"/>
    <col min="15364" max="15364" width="14.25" style="1" customWidth="1"/>
    <col min="15365" max="15365" width="15.375" style="1" customWidth="1"/>
    <col min="15366" max="15366" width="14.125" style="1" customWidth="1"/>
    <col min="15367" max="15367" width="14.875" style="1" customWidth="1"/>
    <col min="15368" max="15368" width="13.125" style="1" customWidth="1"/>
    <col min="15369" max="15369" width="14.5" style="1" bestFit="1" customWidth="1"/>
    <col min="15370" max="15370" width="12.125" style="1" customWidth="1"/>
    <col min="15371" max="15371" width="12.875" style="1" bestFit="1" customWidth="1"/>
    <col min="15372" max="15372" width="14.5" style="1" bestFit="1" customWidth="1"/>
    <col min="15373" max="15373" width="12.875" style="1" bestFit="1" customWidth="1"/>
    <col min="15374" max="15616" width="9" style="1"/>
    <col min="15617" max="15618" width="3" style="1" customWidth="1"/>
    <col min="15619" max="15619" width="12.25" style="1" customWidth="1"/>
    <col min="15620" max="15620" width="14.25" style="1" customWidth="1"/>
    <col min="15621" max="15621" width="15.375" style="1" customWidth="1"/>
    <col min="15622" max="15622" width="14.125" style="1" customWidth="1"/>
    <col min="15623" max="15623" width="14.875" style="1" customWidth="1"/>
    <col min="15624" max="15624" width="13.125" style="1" customWidth="1"/>
    <col min="15625" max="15625" width="14.5" style="1" bestFit="1" customWidth="1"/>
    <col min="15626" max="15626" width="12.125" style="1" customWidth="1"/>
    <col min="15627" max="15627" width="12.875" style="1" bestFit="1" customWidth="1"/>
    <col min="15628" max="15628" width="14.5" style="1" bestFit="1" customWidth="1"/>
    <col min="15629" max="15629" width="12.875" style="1" bestFit="1" customWidth="1"/>
    <col min="15630" max="15872" width="9" style="1"/>
    <col min="15873" max="15874" width="3" style="1" customWidth="1"/>
    <col min="15875" max="15875" width="12.25" style="1" customWidth="1"/>
    <col min="15876" max="15876" width="14.25" style="1" customWidth="1"/>
    <col min="15877" max="15877" width="15.375" style="1" customWidth="1"/>
    <col min="15878" max="15878" width="14.125" style="1" customWidth="1"/>
    <col min="15879" max="15879" width="14.875" style="1" customWidth="1"/>
    <col min="15880" max="15880" width="13.125" style="1" customWidth="1"/>
    <col min="15881" max="15881" width="14.5" style="1" bestFit="1" customWidth="1"/>
    <col min="15882" max="15882" width="12.125" style="1" customWidth="1"/>
    <col min="15883" max="15883" width="12.875" style="1" bestFit="1" customWidth="1"/>
    <col min="15884" max="15884" width="14.5" style="1" bestFit="1" customWidth="1"/>
    <col min="15885" max="15885" width="12.875" style="1" bestFit="1" customWidth="1"/>
    <col min="15886" max="16128" width="9" style="1"/>
    <col min="16129" max="16130" width="3" style="1" customWidth="1"/>
    <col min="16131" max="16131" width="12.25" style="1" customWidth="1"/>
    <col min="16132" max="16132" width="14.25" style="1" customWidth="1"/>
    <col min="16133" max="16133" width="15.375" style="1" customWidth="1"/>
    <col min="16134" max="16134" width="14.125" style="1" customWidth="1"/>
    <col min="16135" max="16135" width="14.875" style="1" customWidth="1"/>
    <col min="16136" max="16136" width="13.125" style="1" customWidth="1"/>
    <col min="16137" max="16137" width="14.5" style="1" bestFit="1" customWidth="1"/>
    <col min="16138" max="16138" width="12.125" style="1" customWidth="1"/>
    <col min="16139" max="16139" width="12.875" style="1" bestFit="1" customWidth="1"/>
    <col min="16140" max="16140" width="14.5" style="1" bestFit="1" customWidth="1"/>
    <col min="16141" max="16141" width="12.875" style="1" bestFit="1" customWidth="1"/>
    <col min="16142" max="16384" width="9" style="1"/>
  </cols>
  <sheetData>
    <row r="1" spans="1:13" ht="39" customHeight="1" x14ac:dyDescent="0.3">
      <c r="A1" s="131" t="s">
        <v>0</v>
      </c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31"/>
    </row>
    <row r="2" spans="1:13" ht="26.25" x14ac:dyDescent="0.3">
      <c r="A2" s="132" t="s">
        <v>55</v>
      </c>
      <c r="B2" s="132"/>
      <c r="C2" s="132"/>
      <c r="D2" s="132"/>
      <c r="E2" s="132"/>
      <c r="F2" s="132"/>
      <c r="G2" s="132"/>
      <c r="H2" s="132"/>
      <c r="I2" s="132"/>
      <c r="J2" s="132"/>
      <c r="K2" s="132"/>
      <c r="L2" s="132"/>
    </row>
    <row r="3" spans="1:13" s="2" customFormat="1" ht="16.5" customHeight="1" thickBot="1" x14ac:dyDescent="0.35">
      <c r="L3" s="12" t="s">
        <v>52</v>
      </c>
    </row>
    <row r="4" spans="1:13" ht="15.95" customHeight="1" x14ac:dyDescent="0.3">
      <c r="A4" s="133" t="s">
        <v>1</v>
      </c>
      <c r="B4" s="134"/>
      <c r="C4" s="134"/>
      <c r="D4" s="134" t="s">
        <v>2</v>
      </c>
      <c r="E4" s="134"/>
      <c r="F4" s="134" t="s">
        <v>3</v>
      </c>
      <c r="G4" s="134"/>
      <c r="H4" s="134" t="s">
        <v>4</v>
      </c>
      <c r="I4" s="134"/>
      <c r="J4" s="134" t="s">
        <v>5</v>
      </c>
      <c r="K4" s="134"/>
      <c r="L4" s="135" t="s">
        <v>6</v>
      </c>
      <c r="M4" s="20"/>
    </row>
    <row r="5" spans="1:13" ht="15.95" customHeight="1" x14ac:dyDescent="0.3">
      <c r="A5" s="22" t="s">
        <v>7</v>
      </c>
      <c r="B5" s="19" t="s">
        <v>8</v>
      </c>
      <c r="C5" s="19" t="s">
        <v>9</v>
      </c>
      <c r="D5" s="19" t="s">
        <v>10</v>
      </c>
      <c r="E5" s="19" t="s">
        <v>11</v>
      </c>
      <c r="F5" s="19" t="s">
        <v>10</v>
      </c>
      <c r="G5" s="19" t="s">
        <v>11</v>
      </c>
      <c r="H5" s="19" t="s">
        <v>10</v>
      </c>
      <c r="I5" s="19" t="s">
        <v>11</v>
      </c>
      <c r="J5" s="19" t="s">
        <v>10</v>
      </c>
      <c r="K5" s="19" t="s">
        <v>11</v>
      </c>
      <c r="L5" s="136"/>
      <c r="M5" s="20"/>
    </row>
    <row r="6" spans="1:13" ht="15.95" customHeight="1" x14ac:dyDescent="0.3">
      <c r="A6" s="137" t="s">
        <v>12</v>
      </c>
      <c r="B6" s="138"/>
      <c r="C6" s="138"/>
      <c r="D6" s="36">
        <f t="shared" ref="D6:L6" si="0">SUM(D7,D16,D19)</f>
        <v>13522768970</v>
      </c>
      <c r="E6" s="36">
        <f t="shared" si="0"/>
        <v>46375911200</v>
      </c>
      <c r="F6" s="36">
        <f t="shared" si="0"/>
        <v>14054762170</v>
      </c>
      <c r="G6" s="36">
        <f t="shared" si="0"/>
        <v>39580938680</v>
      </c>
      <c r="H6" s="36">
        <f t="shared" si="0"/>
        <v>354458850</v>
      </c>
      <c r="I6" s="36">
        <f t="shared" si="0"/>
        <v>499014890</v>
      </c>
      <c r="J6" s="36">
        <f t="shared" si="0"/>
        <v>0</v>
      </c>
      <c r="K6" s="36">
        <f t="shared" si="0"/>
        <v>0</v>
      </c>
      <c r="L6" s="37">
        <f t="shared" si="0"/>
        <v>6794972520</v>
      </c>
      <c r="M6" s="21" t="str">
        <f>IF(E6-G6-K6=L6,"",E6-G6-K6)</f>
        <v/>
      </c>
    </row>
    <row r="7" spans="1:13" ht="15.95" customHeight="1" x14ac:dyDescent="0.3">
      <c r="A7" s="139" t="s">
        <v>13</v>
      </c>
      <c r="B7" s="141" t="s">
        <v>14</v>
      </c>
      <c r="C7" s="141"/>
      <c r="D7" s="29">
        <f t="shared" ref="D7:L7" si="1">SUM(D8:D15)</f>
        <v>13037023530</v>
      </c>
      <c r="E7" s="29">
        <f t="shared" si="1"/>
        <v>34314871610</v>
      </c>
      <c r="F7" s="29">
        <f t="shared" si="1"/>
        <v>13195562640</v>
      </c>
      <c r="G7" s="29">
        <f t="shared" si="1"/>
        <v>34171657890</v>
      </c>
      <c r="H7" s="29">
        <f t="shared" si="1"/>
        <v>61144380</v>
      </c>
      <c r="I7" s="29">
        <f t="shared" si="1"/>
        <v>112787730</v>
      </c>
      <c r="J7" s="29">
        <f t="shared" si="1"/>
        <v>0</v>
      </c>
      <c r="K7" s="29">
        <f t="shared" si="1"/>
        <v>0</v>
      </c>
      <c r="L7" s="38">
        <f t="shared" si="1"/>
        <v>143213720</v>
      </c>
      <c r="M7" s="21" t="str">
        <f t="shared" ref="M7:M33" si="2">IF(E7-G7-K7=L7,"",E7-G7-K7)</f>
        <v/>
      </c>
    </row>
    <row r="8" spans="1:13" ht="15.95" customHeight="1" x14ac:dyDescent="0.3">
      <c r="A8" s="139"/>
      <c r="B8" s="142"/>
      <c r="C8" s="13" t="s">
        <v>15</v>
      </c>
      <c r="D8" s="43">
        <v>3874200620</v>
      </c>
      <c r="E8" s="43">
        <v>9080426910</v>
      </c>
      <c r="F8" s="43">
        <v>4048380360</v>
      </c>
      <c r="G8" s="43">
        <v>9065165170</v>
      </c>
      <c r="H8" s="43">
        <v>4464000</v>
      </c>
      <c r="I8" s="43">
        <v>42690230</v>
      </c>
      <c r="J8" s="24">
        <v>0</v>
      </c>
      <c r="K8" s="24">
        <v>0</v>
      </c>
      <c r="L8" s="44">
        <v>15261740</v>
      </c>
      <c r="M8" s="21" t="str">
        <f t="shared" si="2"/>
        <v/>
      </c>
    </row>
    <row r="9" spans="1:13" ht="15.95" customHeight="1" x14ac:dyDescent="0.3">
      <c r="A9" s="139"/>
      <c r="B9" s="142"/>
      <c r="C9" s="13" t="s">
        <v>16</v>
      </c>
      <c r="D9" s="43">
        <v>5437260</v>
      </c>
      <c r="E9" s="43">
        <v>9112280</v>
      </c>
      <c r="F9" s="43">
        <v>5437260</v>
      </c>
      <c r="G9" s="43">
        <v>9112280</v>
      </c>
      <c r="H9" s="24"/>
      <c r="I9" s="24"/>
      <c r="J9" s="24">
        <v>0</v>
      </c>
      <c r="K9" s="24">
        <v>0</v>
      </c>
      <c r="L9" s="25">
        <v>0</v>
      </c>
      <c r="M9" s="21" t="str">
        <f t="shared" si="2"/>
        <v/>
      </c>
    </row>
    <row r="10" spans="1:13" ht="15.95" customHeight="1" x14ac:dyDescent="0.3">
      <c r="A10" s="139"/>
      <c r="B10" s="142"/>
      <c r="C10" s="13" t="s">
        <v>17</v>
      </c>
      <c r="D10" s="24">
        <v>0</v>
      </c>
      <c r="E10" s="24">
        <v>0</v>
      </c>
      <c r="F10" s="24"/>
      <c r="G10" s="24"/>
      <c r="H10" s="24"/>
      <c r="I10" s="24"/>
      <c r="J10" s="24">
        <v>0</v>
      </c>
      <c r="K10" s="24">
        <v>0</v>
      </c>
      <c r="L10" s="25">
        <v>0</v>
      </c>
      <c r="M10" s="21" t="str">
        <f t="shared" si="2"/>
        <v/>
      </c>
    </row>
    <row r="11" spans="1:13" ht="15.95" customHeight="1" x14ac:dyDescent="0.3">
      <c r="A11" s="139"/>
      <c r="B11" s="142"/>
      <c r="C11" s="13" t="s">
        <v>18</v>
      </c>
      <c r="D11" s="24">
        <v>0</v>
      </c>
      <c r="E11" s="24">
        <v>0</v>
      </c>
      <c r="F11" s="43"/>
      <c r="G11" s="43"/>
      <c r="H11" s="24"/>
      <c r="I11" s="24"/>
      <c r="J11" s="24">
        <v>0</v>
      </c>
      <c r="K11" s="24">
        <v>0</v>
      </c>
      <c r="L11" s="25">
        <v>0</v>
      </c>
      <c r="M11" s="21" t="str">
        <f t="shared" si="2"/>
        <v/>
      </c>
    </row>
    <row r="12" spans="1:13" ht="15.95" customHeight="1" x14ac:dyDescent="0.3">
      <c r="A12" s="139"/>
      <c r="B12" s="142"/>
      <c r="C12" s="13" t="s">
        <v>19</v>
      </c>
      <c r="D12" s="43">
        <v>1043156890</v>
      </c>
      <c r="E12" s="43">
        <v>11037377040</v>
      </c>
      <c r="F12" s="43">
        <v>1043692680</v>
      </c>
      <c r="G12" s="43">
        <v>11030168620</v>
      </c>
      <c r="H12" s="43">
        <v>43991730</v>
      </c>
      <c r="I12" s="43">
        <v>52641910</v>
      </c>
      <c r="J12" s="24">
        <v>0</v>
      </c>
      <c r="K12" s="24">
        <v>0</v>
      </c>
      <c r="L12" s="44">
        <v>7208420</v>
      </c>
      <c r="M12" s="21" t="str">
        <f t="shared" si="2"/>
        <v/>
      </c>
    </row>
    <row r="13" spans="1:13" ht="15.95" customHeight="1" x14ac:dyDescent="0.3">
      <c r="A13" s="139"/>
      <c r="B13" s="142"/>
      <c r="C13" s="13" t="s">
        <v>20</v>
      </c>
      <c r="D13" s="24">
        <v>0</v>
      </c>
      <c r="E13" s="24">
        <v>0</v>
      </c>
      <c r="F13" s="24"/>
      <c r="G13" s="24"/>
      <c r="H13" s="24"/>
      <c r="I13" s="24"/>
      <c r="J13" s="24">
        <v>0</v>
      </c>
      <c r="K13" s="24">
        <v>0</v>
      </c>
      <c r="L13" s="25">
        <v>0</v>
      </c>
      <c r="M13" s="21" t="str">
        <f t="shared" si="2"/>
        <v/>
      </c>
    </row>
    <row r="14" spans="1:13" ht="15.95" customHeight="1" x14ac:dyDescent="0.3">
      <c r="A14" s="139"/>
      <c r="B14" s="142"/>
      <c r="C14" s="13" t="s">
        <v>21</v>
      </c>
      <c r="D14" s="24">
        <v>0</v>
      </c>
      <c r="E14" s="24">
        <v>0</v>
      </c>
      <c r="F14" s="24"/>
      <c r="G14" s="24"/>
      <c r="H14" s="24"/>
      <c r="I14" s="24"/>
      <c r="J14" s="24">
        <v>0</v>
      </c>
      <c r="K14" s="24">
        <v>0</v>
      </c>
      <c r="L14" s="25">
        <v>0</v>
      </c>
      <c r="M14" s="21" t="str">
        <f t="shared" si="2"/>
        <v/>
      </c>
    </row>
    <row r="15" spans="1:13" ht="15.95" customHeight="1" x14ac:dyDescent="0.3">
      <c r="A15" s="139"/>
      <c r="B15" s="142"/>
      <c r="C15" s="13" t="s">
        <v>22</v>
      </c>
      <c r="D15" s="43">
        <v>8114228760</v>
      </c>
      <c r="E15" s="43">
        <v>14187955380</v>
      </c>
      <c r="F15" s="43">
        <v>8098052340</v>
      </c>
      <c r="G15" s="43">
        <v>14067211820</v>
      </c>
      <c r="H15" s="43">
        <v>12688650</v>
      </c>
      <c r="I15" s="43">
        <v>17455590</v>
      </c>
      <c r="J15" s="24">
        <v>0</v>
      </c>
      <c r="K15" s="24">
        <v>0</v>
      </c>
      <c r="L15" s="44">
        <v>120743560</v>
      </c>
      <c r="M15" s="21" t="str">
        <f t="shared" si="2"/>
        <v/>
      </c>
    </row>
    <row r="16" spans="1:13" ht="15.95" customHeight="1" x14ac:dyDescent="0.3">
      <c r="A16" s="139"/>
      <c r="B16" s="141" t="s">
        <v>23</v>
      </c>
      <c r="C16" s="141"/>
      <c r="D16" s="29">
        <f t="shared" ref="D16:L16" si="3">SUM(D17:D18)</f>
        <v>737560920</v>
      </c>
      <c r="E16" s="29">
        <f t="shared" si="3"/>
        <v>4256768020</v>
      </c>
      <c r="F16" s="29">
        <f t="shared" si="3"/>
        <v>738190360</v>
      </c>
      <c r="G16" s="29">
        <f t="shared" si="3"/>
        <v>4253746210</v>
      </c>
      <c r="H16" s="29">
        <f t="shared" si="3"/>
        <v>13110180</v>
      </c>
      <c r="I16" s="29">
        <f t="shared" si="3"/>
        <v>19287660</v>
      </c>
      <c r="J16" s="29">
        <f t="shared" si="3"/>
        <v>0</v>
      </c>
      <c r="K16" s="29">
        <f t="shared" si="3"/>
        <v>0</v>
      </c>
      <c r="L16" s="38">
        <f t="shared" si="3"/>
        <v>3021810</v>
      </c>
      <c r="M16" s="21" t="str">
        <f t="shared" si="2"/>
        <v/>
      </c>
    </row>
    <row r="17" spans="1:17" ht="15.95" customHeight="1" x14ac:dyDescent="0.3">
      <c r="A17" s="139"/>
      <c r="B17" s="142"/>
      <c r="C17" s="13" t="s">
        <v>24</v>
      </c>
      <c r="D17" s="43">
        <v>1082420</v>
      </c>
      <c r="E17" s="43">
        <v>14470650</v>
      </c>
      <c r="F17" s="43">
        <v>1822740</v>
      </c>
      <c r="G17" s="43">
        <v>14311910</v>
      </c>
      <c r="H17" s="43"/>
      <c r="I17" s="43"/>
      <c r="J17" s="24">
        <v>0</v>
      </c>
      <c r="K17" s="24">
        <v>0</v>
      </c>
      <c r="L17" s="44">
        <v>158740</v>
      </c>
      <c r="M17" s="21" t="str">
        <f t="shared" si="2"/>
        <v/>
      </c>
    </row>
    <row r="18" spans="1:17" ht="15.95" customHeight="1" x14ac:dyDescent="0.3">
      <c r="A18" s="139"/>
      <c r="B18" s="142"/>
      <c r="C18" s="13" t="s">
        <v>27</v>
      </c>
      <c r="D18" s="43">
        <v>736478500</v>
      </c>
      <c r="E18" s="43">
        <v>4242297370</v>
      </c>
      <c r="F18" s="43">
        <v>736367620</v>
      </c>
      <c r="G18" s="43">
        <v>4239434300</v>
      </c>
      <c r="H18" s="43">
        <v>13110180</v>
      </c>
      <c r="I18" s="43">
        <v>19287660</v>
      </c>
      <c r="J18" s="24">
        <v>0</v>
      </c>
      <c r="K18" s="24">
        <v>0</v>
      </c>
      <c r="L18" s="44">
        <v>2863070</v>
      </c>
      <c r="M18" s="21" t="str">
        <f t="shared" si="2"/>
        <v/>
      </c>
    </row>
    <row r="19" spans="1:17" ht="15.95" customHeight="1" x14ac:dyDescent="0.3">
      <c r="A19" s="139"/>
      <c r="B19" s="141" t="s">
        <v>28</v>
      </c>
      <c r="C19" s="141"/>
      <c r="D19" s="29">
        <f t="shared" ref="D19:L19" si="4">SUM(D20:D33)</f>
        <v>-251815480</v>
      </c>
      <c r="E19" s="29">
        <f>SUM(E20:E33)</f>
        <v>7804271570</v>
      </c>
      <c r="F19" s="29">
        <f t="shared" si="4"/>
        <v>121009170</v>
      </c>
      <c r="G19" s="29">
        <f t="shared" si="4"/>
        <v>1155534580</v>
      </c>
      <c r="H19" s="29">
        <f t="shared" si="4"/>
        <v>280204290</v>
      </c>
      <c r="I19" s="29">
        <f t="shared" si="4"/>
        <v>366939500</v>
      </c>
      <c r="J19" s="29">
        <f t="shared" si="4"/>
        <v>0</v>
      </c>
      <c r="K19" s="29">
        <f t="shared" si="4"/>
        <v>0</v>
      </c>
      <c r="L19" s="38">
        <f t="shared" si="4"/>
        <v>6648736990</v>
      </c>
      <c r="M19" s="21" t="str">
        <f t="shared" si="2"/>
        <v/>
      </c>
    </row>
    <row r="20" spans="1:17" ht="15.95" customHeight="1" x14ac:dyDescent="0.3">
      <c r="A20" s="139"/>
      <c r="B20" s="142"/>
      <c r="C20" s="13" t="s">
        <v>15</v>
      </c>
      <c r="D20" s="43">
        <v>-119674230</v>
      </c>
      <c r="E20" s="43">
        <v>218934880</v>
      </c>
      <c r="F20" s="43">
        <v>-103922850</v>
      </c>
      <c r="G20" s="43">
        <v>-111589520</v>
      </c>
      <c r="H20" s="43">
        <v>121317260</v>
      </c>
      <c r="I20" s="43">
        <v>130898490</v>
      </c>
      <c r="J20" s="24">
        <v>0</v>
      </c>
      <c r="K20" s="24">
        <v>0</v>
      </c>
      <c r="L20" s="27">
        <v>330524400</v>
      </c>
      <c r="M20" s="21" t="str">
        <f t="shared" si="2"/>
        <v/>
      </c>
    </row>
    <row r="21" spans="1:17" ht="15.95" customHeight="1" x14ac:dyDescent="0.3">
      <c r="A21" s="139"/>
      <c r="B21" s="142"/>
      <c r="C21" s="13" t="s">
        <v>16</v>
      </c>
      <c r="D21" s="24">
        <v>0</v>
      </c>
      <c r="E21" s="43">
        <v>5852190</v>
      </c>
      <c r="F21" s="43"/>
      <c r="G21" s="43"/>
      <c r="H21" s="24">
        <v>0</v>
      </c>
      <c r="I21" s="24">
        <v>0</v>
      </c>
      <c r="J21" s="24">
        <v>0</v>
      </c>
      <c r="K21" s="24">
        <v>0</v>
      </c>
      <c r="L21" s="44">
        <v>5852190</v>
      </c>
      <c r="M21" s="21" t="str">
        <f t="shared" si="2"/>
        <v/>
      </c>
    </row>
    <row r="22" spans="1:17" s="4" customFormat="1" ht="15.95" customHeight="1" x14ac:dyDescent="0.3">
      <c r="A22" s="139"/>
      <c r="B22" s="142"/>
      <c r="C22" s="14" t="s">
        <v>17</v>
      </c>
      <c r="D22" s="26">
        <v>0</v>
      </c>
      <c r="E22" s="26">
        <v>0</v>
      </c>
      <c r="F22" s="26"/>
      <c r="G22" s="26"/>
      <c r="H22" s="26">
        <v>0</v>
      </c>
      <c r="I22" s="26">
        <v>0</v>
      </c>
      <c r="J22" s="26">
        <v>0</v>
      </c>
      <c r="K22" s="26">
        <v>0</v>
      </c>
      <c r="L22" s="27"/>
      <c r="M22" s="21" t="str">
        <f t="shared" si="2"/>
        <v/>
      </c>
    </row>
    <row r="23" spans="1:17" ht="15.95" customHeight="1" x14ac:dyDescent="0.3">
      <c r="A23" s="139"/>
      <c r="B23" s="142"/>
      <c r="C23" s="13" t="s">
        <v>29</v>
      </c>
      <c r="D23" s="24">
        <v>0</v>
      </c>
      <c r="E23" s="24">
        <v>0</v>
      </c>
      <c r="F23" s="24"/>
      <c r="G23" s="24"/>
      <c r="H23" s="24">
        <v>0</v>
      </c>
      <c r="I23" s="24">
        <v>0</v>
      </c>
      <c r="J23" s="24">
        <v>0</v>
      </c>
      <c r="K23" s="24">
        <v>0</v>
      </c>
      <c r="L23" s="25">
        <v>0</v>
      </c>
      <c r="M23" s="21" t="str">
        <f t="shared" si="2"/>
        <v/>
      </c>
    </row>
    <row r="24" spans="1:17" ht="15.95" customHeight="1" x14ac:dyDescent="0.3">
      <c r="A24" s="139"/>
      <c r="B24" s="142"/>
      <c r="C24" s="13" t="s">
        <v>18</v>
      </c>
      <c r="D24" s="43">
        <v>-44380</v>
      </c>
      <c r="E24" s="43">
        <v>372920390</v>
      </c>
      <c r="F24" s="43">
        <v>5835770</v>
      </c>
      <c r="G24" s="43">
        <v>21922710</v>
      </c>
      <c r="H24" s="24">
        <v>0</v>
      </c>
      <c r="I24" s="24">
        <v>0</v>
      </c>
      <c r="J24" s="24">
        <v>0</v>
      </c>
      <c r="K24" s="24">
        <v>0</v>
      </c>
      <c r="L24" s="44">
        <v>350997680</v>
      </c>
      <c r="M24" s="21" t="str">
        <f t="shared" si="2"/>
        <v/>
      </c>
      <c r="Q24" s="42"/>
    </row>
    <row r="25" spans="1:17" ht="15.95" customHeight="1" x14ac:dyDescent="0.3">
      <c r="A25" s="139"/>
      <c r="B25" s="142"/>
      <c r="C25" s="13" t="s">
        <v>19</v>
      </c>
      <c r="D25" s="43">
        <v>3728800</v>
      </c>
      <c r="E25" s="43">
        <v>3252062100</v>
      </c>
      <c r="F25" s="43">
        <v>243557000</v>
      </c>
      <c r="G25" s="43">
        <v>1034413590</v>
      </c>
      <c r="H25" s="43">
        <v>81180</v>
      </c>
      <c r="I25" s="43">
        <v>11395350</v>
      </c>
      <c r="J25" s="24">
        <v>0</v>
      </c>
      <c r="K25" s="24">
        <v>0</v>
      </c>
      <c r="L25" s="44">
        <v>2217648510</v>
      </c>
      <c r="M25" s="21" t="str">
        <f t="shared" si="2"/>
        <v/>
      </c>
    </row>
    <row r="26" spans="1:17" ht="15.95" customHeight="1" x14ac:dyDescent="0.3">
      <c r="A26" s="139"/>
      <c r="B26" s="142"/>
      <c r="C26" s="13" t="s">
        <v>20</v>
      </c>
      <c r="D26" s="24">
        <v>0</v>
      </c>
      <c r="E26" s="24">
        <v>0</v>
      </c>
      <c r="F26" s="24"/>
      <c r="G26" s="24"/>
      <c r="H26" s="24">
        <v>0</v>
      </c>
      <c r="I26" s="24">
        <v>0</v>
      </c>
      <c r="J26" s="24">
        <v>0</v>
      </c>
      <c r="K26" s="24">
        <v>0</v>
      </c>
      <c r="L26" s="25">
        <v>0</v>
      </c>
      <c r="M26" s="21" t="str">
        <f t="shared" si="2"/>
        <v/>
      </c>
    </row>
    <row r="27" spans="1:17" ht="15.95" customHeight="1" x14ac:dyDescent="0.3">
      <c r="A27" s="139"/>
      <c r="B27" s="142"/>
      <c r="C27" s="13" t="s">
        <v>43</v>
      </c>
      <c r="D27" s="24">
        <v>0</v>
      </c>
      <c r="E27" s="24">
        <v>0</v>
      </c>
      <c r="F27" s="24"/>
      <c r="G27" s="24"/>
      <c r="H27" s="24">
        <v>0</v>
      </c>
      <c r="I27" s="24">
        <v>0</v>
      </c>
      <c r="J27" s="24">
        <v>0</v>
      </c>
      <c r="K27" s="24">
        <v>0</v>
      </c>
      <c r="L27" s="25">
        <v>0</v>
      </c>
      <c r="M27" s="21" t="str">
        <f t="shared" si="2"/>
        <v/>
      </c>
    </row>
    <row r="28" spans="1:17" ht="15.95" customHeight="1" x14ac:dyDescent="0.3">
      <c r="A28" s="139"/>
      <c r="B28" s="142"/>
      <c r="C28" s="13" t="s">
        <v>22</v>
      </c>
      <c r="D28" s="43">
        <v>-107555440</v>
      </c>
      <c r="E28" s="43">
        <v>2418225240</v>
      </c>
      <c r="F28" s="43">
        <v>-88801990</v>
      </c>
      <c r="G28" s="43">
        <v>-115148610</v>
      </c>
      <c r="H28" s="43">
        <v>128409750</v>
      </c>
      <c r="I28" s="43">
        <v>189768000</v>
      </c>
      <c r="J28" s="24">
        <v>0</v>
      </c>
      <c r="K28" s="24">
        <v>0</v>
      </c>
      <c r="L28" s="44">
        <v>2533373850</v>
      </c>
      <c r="M28" s="21" t="str">
        <f t="shared" si="2"/>
        <v/>
      </c>
    </row>
    <row r="29" spans="1:17" ht="15.95" customHeight="1" x14ac:dyDescent="0.3">
      <c r="A29" s="139"/>
      <c r="B29" s="142"/>
      <c r="C29" s="13" t="s">
        <v>24</v>
      </c>
      <c r="D29" s="43">
        <v>312560</v>
      </c>
      <c r="E29" s="43">
        <v>184014720</v>
      </c>
      <c r="F29" s="43">
        <v>7304800</v>
      </c>
      <c r="G29" s="43">
        <v>21930940</v>
      </c>
      <c r="H29" s="24">
        <v>0</v>
      </c>
      <c r="I29" s="24">
        <v>0</v>
      </c>
      <c r="J29" s="24">
        <v>0</v>
      </c>
      <c r="K29" s="24">
        <v>0</v>
      </c>
      <c r="L29" s="44">
        <v>162083780</v>
      </c>
      <c r="M29" s="21" t="str">
        <f t="shared" si="2"/>
        <v/>
      </c>
    </row>
    <row r="30" spans="1:17" ht="15.95" customHeight="1" x14ac:dyDescent="0.3">
      <c r="A30" s="139"/>
      <c r="B30" s="142"/>
      <c r="C30" s="13" t="s">
        <v>25</v>
      </c>
      <c r="D30" s="43">
        <v>405580</v>
      </c>
      <c r="E30" s="43">
        <v>111806850</v>
      </c>
      <c r="F30" s="43">
        <v>0</v>
      </c>
      <c r="G30" s="43">
        <v>68040</v>
      </c>
      <c r="H30" s="24">
        <v>0</v>
      </c>
      <c r="I30" s="24">
        <v>0</v>
      </c>
      <c r="J30" s="24">
        <v>0</v>
      </c>
      <c r="K30" s="24">
        <v>0</v>
      </c>
      <c r="L30" s="44">
        <v>111738810</v>
      </c>
      <c r="M30" s="21" t="str">
        <f t="shared" si="2"/>
        <v/>
      </c>
    </row>
    <row r="31" spans="1:17" ht="15.95" customHeight="1" x14ac:dyDescent="0.3">
      <c r="A31" s="139"/>
      <c r="B31" s="142"/>
      <c r="C31" s="13" t="s">
        <v>26</v>
      </c>
      <c r="D31" s="43">
        <v>594420</v>
      </c>
      <c r="E31" s="43">
        <v>17806920</v>
      </c>
      <c r="F31" s="43">
        <v>0</v>
      </c>
      <c r="G31" s="43">
        <v>19000</v>
      </c>
      <c r="H31" s="24">
        <v>0</v>
      </c>
      <c r="I31" s="24">
        <v>0</v>
      </c>
      <c r="J31" s="24">
        <v>0</v>
      </c>
      <c r="K31" s="24">
        <v>0</v>
      </c>
      <c r="L31" s="44">
        <v>17787920</v>
      </c>
      <c r="M31" s="21" t="str">
        <f t="shared" si="2"/>
        <v/>
      </c>
    </row>
    <row r="32" spans="1:17" ht="15.95" customHeight="1" x14ac:dyDescent="0.3">
      <c r="A32" s="139"/>
      <c r="B32" s="142"/>
      <c r="C32" s="13" t="s">
        <v>30</v>
      </c>
      <c r="D32" s="24">
        <v>0</v>
      </c>
      <c r="E32" s="43">
        <v>844430</v>
      </c>
      <c r="F32" s="24"/>
      <c r="G32" s="43"/>
      <c r="H32" s="24">
        <v>0</v>
      </c>
      <c r="I32" s="24">
        <v>0</v>
      </c>
      <c r="J32" s="24">
        <v>0</v>
      </c>
      <c r="K32" s="24">
        <v>0</v>
      </c>
      <c r="L32" s="44">
        <v>844430</v>
      </c>
      <c r="M32" s="21" t="str">
        <f t="shared" si="2"/>
        <v/>
      </c>
    </row>
    <row r="33" spans="1:13" ht="15.95" customHeight="1" thickBot="1" x14ac:dyDescent="0.35">
      <c r="A33" s="140"/>
      <c r="B33" s="143"/>
      <c r="C33" s="16" t="s">
        <v>27</v>
      </c>
      <c r="D33" s="45">
        <v>-29582790</v>
      </c>
      <c r="E33" s="45">
        <v>1221803850</v>
      </c>
      <c r="F33" s="45">
        <v>57036440</v>
      </c>
      <c r="G33" s="45">
        <v>303918430</v>
      </c>
      <c r="H33" s="45">
        <v>30396100</v>
      </c>
      <c r="I33" s="45">
        <v>34877660</v>
      </c>
      <c r="J33" s="28">
        <v>0</v>
      </c>
      <c r="K33" s="28">
        <v>0</v>
      </c>
      <c r="L33" s="46">
        <v>917885420</v>
      </c>
      <c r="M33" s="21" t="str">
        <f t="shared" si="2"/>
        <v/>
      </c>
    </row>
    <row r="34" spans="1:13" x14ac:dyDescent="0.3">
      <c r="M34" s="3"/>
    </row>
  </sheetData>
  <mergeCells count="16">
    <mergeCell ref="A6:C6"/>
    <mergeCell ref="A7:A33"/>
    <mergeCell ref="B7:C7"/>
    <mergeCell ref="B8:B15"/>
    <mergeCell ref="B16:C16"/>
    <mergeCell ref="B17:B18"/>
    <mergeCell ref="B19:C19"/>
    <mergeCell ref="B20:B33"/>
    <mergeCell ref="A1:L1"/>
    <mergeCell ref="A2:L2"/>
    <mergeCell ref="A4:C4"/>
    <mergeCell ref="D4:E4"/>
    <mergeCell ref="F4:G4"/>
    <mergeCell ref="H4:I4"/>
    <mergeCell ref="J4:K4"/>
    <mergeCell ref="L4:L5"/>
  </mergeCells>
  <phoneticPr fontId="4" type="noConversion"/>
  <pageMargins left="0.25" right="0.25" top="0.75" bottom="0.75" header="0.3" footer="0.3"/>
  <pageSetup paperSize="9" scale="7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04"/>
  <sheetViews>
    <sheetView tabSelected="1" zoomScale="85" zoomScaleNormal="85" workbookViewId="0">
      <selection activeCell="E27" sqref="E27"/>
    </sheetView>
  </sheetViews>
  <sheetFormatPr defaultRowHeight="11.25" x14ac:dyDescent="0.3"/>
  <cols>
    <col min="1" max="1" width="2.375" style="111" customWidth="1"/>
    <col min="2" max="2" width="2.25" style="111" customWidth="1"/>
    <col min="3" max="3" width="20.625" style="111" bestFit="1" customWidth="1"/>
    <col min="4" max="12" width="19.875" style="111" customWidth="1"/>
    <col min="13" max="13" width="14.875" style="111" bestFit="1" customWidth="1"/>
    <col min="14" max="14" width="13.875" style="111" customWidth="1"/>
    <col min="15" max="17" width="13.125" style="111" bestFit="1" customWidth="1"/>
    <col min="18" max="18" width="15.625" style="111" bestFit="1" customWidth="1"/>
    <col min="19" max="256" width="9" style="111"/>
    <col min="257" max="257" width="2.375" style="111" customWidth="1"/>
    <col min="258" max="258" width="2.25" style="111" customWidth="1"/>
    <col min="259" max="259" width="14.75" style="111" customWidth="1"/>
    <col min="260" max="261" width="14.125" style="111" customWidth="1"/>
    <col min="262" max="262" width="14.5" style="111" customWidth="1"/>
    <col min="263" max="263" width="15.125" style="111" customWidth="1"/>
    <col min="264" max="264" width="12.875" style="111" customWidth="1"/>
    <col min="265" max="265" width="15" style="111" customWidth="1"/>
    <col min="266" max="266" width="10" style="111" customWidth="1"/>
    <col min="267" max="267" width="13.375" style="111" customWidth="1"/>
    <col min="268" max="268" width="14.375" style="111" customWidth="1"/>
    <col min="269" max="269" width="14.875" style="111" bestFit="1" customWidth="1"/>
    <col min="270" max="270" width="13.875" style="111" customWidth="1"/>
    <col min="271" max="273" width="13.125" style="111" bestFit="1" customWidth="1"/>
    <col min="274" max="512" width="9" style="111"/>
    <col min="513" max="513" width="2.375" style="111" customWidth="1"/>
    <col min="514" max="514" width="2.25" style="111" customWidth="1"/>
    <col min="515" max="515" width="14.75" style="111" customWidth="1"/>
    <col min="516" max="517" width="14.125" style="111" customWidth="1"/>
    <col min="518" max="518" width="14.5" style="111" customWidth="1"/>
    <col min="519" max="519" width="15.125" style="111" customWidth="1"/>
    <col min="520" max="520" width="12.875" style="111" customWidth="1"/>
    <col min="521" max="521" width="15" style="111" customWidth="1"/>
    <col min="522" max="522" width="10" style="111" customWidth="1"/>
    <col min="523" max="523" width="13.375" style="111" customWidth="1"/>
    <col min="524" max="524" width="14.375" style="111" customWidth="1"/>
    <col min="525" max="525" width="14.875" style="111" bestFit="1" customWidth="1"/>
    <col min="526" max="526" width="13.875" style="111" customWidth="1"/>
    <col min="527" max="529" width="13.125" style="111" bestFit="1" customWidth="1"/>
    <col min="530" max="768" width="9" style="111"/>
    <col min="769" max="769" width="2.375" style="111" customWidth="1"/>
    <col min="770" max="770" width="2.25" style="111" customWidth="1"/>
    <col min="771" max="771" width="14.75" style="111" customWidth="1"/>
    <col min="772" max="773" width="14.125" style="111" customWidth="1"/>
    <col min="774" max="774" width="14.5" style="111" customWidth="1"/>
    <col min="775" max="775" width="15.125" style="111" customWidth="1"/>
    <col min="776" max="776" width="12.875" style="111" customWidth="1"/>
    <col min="777" max="777" width="15" style="111" customWidth="1"/>
    <col min="778" max="778" width="10" style="111" customWidth="1"/>
    <col min="779" max="779" width="13.375" style="111" customWidth="1"/>
    <col min="780" max="780" width="14.375" style="111" customWidth="1"/>
    <col min="781" max="781" width="14.875" style="111" bestFit="1" customWidth="1"/>
    <col min="782" max="782" width="13.875" style="111" customWidth="1"/>
    <col min="783" max="785" width="13.125" style="111" bestFit="1" customWidth="1"/>
    <col min="786" max="1024" width="9" style="111"/>
    <col min="1025" max="1025" width="2.375" style="111" customWidth="1"/>
    <col min="1026" max="1026" width="2.25" style="111" customWidth="1"/>
    <col min="1027" max="1027" width="14.75" style="111" customWidth="1"/>
    <col min="1028" max="1029" width="14.125" style="111" customWidth="1"/>
    <col min="1030" max="1030" width="14.5" style="111" customWidth="1"/>
    <col min="1031" max="1031" width="15.125" style="111" customWidth="1"/>
    <col min="1032" max="1032" width="12.875" style="111" customWidth="1"/>
    <col min="1033" max="1033" width="15" style="111" customWidth="1"/>
    <col min="1034" max="1034" width="10" style="111" customWidth="1"/>
    <col min="1035" max="1035" width="13.375" style="111" customWidth="1"/>
    <col min="1036" max="1036" width="14.375" style="111" customWidth="1"/>
    <col min="1037" max="1037" width="14.875" style="111" bestFit="1" customWidth="1"/>
    <col min="1038" max="1038" width="13.875" style="111" customWidth="1"/>
    <col min="1039" max="1041" width="13.125" style="111" bestFit="1" customWidth="1"/>
    <col min="1042" max="1280" width="9" style="111"/>
    <col min="1281" max="1281" width="2.375" style="111" customWidth="1"/>
    <col min="1282" max="1282" width="2.25" style="111" customWidth="1"/>
    <col min="1283" max="1283" width="14.75" style="111" customWidth="1"/>
    <col min="1284" max="1285" width="14.125" style="111" customWidth="1"/>
    <col min="1286" max="1286" width="14.5" style="111" customWidth="1"/>
    <col min="1287" max="1287" width="15.125" style="111" customWidth="1"/>
    <col min="1288" max="1288" width="12.875" style="111" customWidth="1"/>
    <col min="1289" max="1289" width="15" style="111" customWidth="1"/>
    <col min="1290" max="1290" width="10" style="111" customWidth="1"/>
    <col min="1291" max="1291" width="13.375" style="111" customWidth="1"/>
    <col min="1292" max="1292" width="14.375" style="111" customWidth="1"/>
    <col min="1293" max="1293" width="14.875" style="111" bestFit="1" customWidth="1"/>
    <col min="1294" max="1294" width="13.875" style="111" customWidth="1"/>
    <col min="1295" max="1297" width="13.125" style="111" bestFit="1" customWidth="1"/>
    <col min="1298" max="1536" width="9" style="111"/>
    <col min="1537" max="1537" width="2.375" style="111" customWidth="1"/>
    <col min="1538" max="1538" width="2.25" style="111" customWidth="1"/>
    <col min="1539" max="1539" width="14.75" style="111" customWidth="1"/>
    <col min="1540" max="1541" width="14.125" style="111" customWidth="1"/>
    <col min="1542" max="1542" width="14.5" style="111" customWidth="1"/>
    <col min="1543" max="1543" width="15.125" style="111" customWidth="1"/>
    <col min="1544" max="1544" width="12.875" style="111" customWidth="1"/>
    <col min="1545" max="1545" width="15" style="111" customWidth="1"/>
    <col min="1546" max="1546" width="10" style="111" customWidth="1"/>
    <col min="1547" max="1547" width="13.375" style="111" customWidth="1"/>
    <col min="1548" max="1548" width="14.375" style="111" customWidth="1"/>
    <col min="1549" max="1549" width="14.875" style="111" bestFit="1" customWidth="1"/>
    <col min="1550" max="1550" width="13.875" style="111" customWidth="1"/>
    <col min="1551" max="1553" width="13.125" style="111" bestFit="1" customWidth="1"/>
    <col min="1554" max="1792" width="9" style="111"/>
    <col min="1793" max="1793" width="2.375" style="111" customWidth="1"/>
    <col min="1794" max="1794" width="2.25" style="111" customWidth="1"/>
    <col min="1795" max="1795" width="14.75" style="111" customWidth="1"/>
    <col min="1796" max="1797" width="14.125" style="111" customWidth="1"/>
    <col min="1798" max="1798" width="14.5" style="111" customWidth="1"/>
    <col min="1799" max="1799" width="15.125" style="111" customWidth="1"/>
    <col min="1800" max="1800" width="12.875" style="111" customWidth="1"/>
    <col min="1801" max="1801" width="15" style="111" customWidth="1"/>
    <col min="1802" max="1802" width="10" style="111" customWidth="1"/>
    <col min="1803" max="1803" width="13.375" style="111" customWidth="1"/>
    <col min="1804" max="1804" width="14.375" style="111" customWidth="1"/>
    <col min="1805" max="1805" width="14.875" style="111" bestFit="1" customWidth="1"/>
    <col min="1806" max="1806" width="13.875" style="111" customWidth="1"/>
    <col min="1807" max="1809" width="13.125" style="111" bestFit="1" customWidth="1"/>
    <col min="1810" max="2048" width="9" style="111"/>
    <col min="2049" max="2049" width="2.375" style="111" customWidth="1"/>
    <col min="2050" max="2050" width="2.25" style="111" customWidth="1"/>
    <col min="2051" max="2051" width="14.75" style="111" customWidth="1"/>
    <col min="2052" max="2053" width="14.125" style="111" customWidth="1"/>
    <col min="2054" max="2054" width="14.5" style="111" customWidth="1"/>
    <col min="2055" max="2055" width="15.125" style="111" customWidth="1"/>
    <col min="2056" max="2056" width="12.875" style="111" customWidth="1"/>
    <col min="2057" max="2057" width="15" style="111" customWidth="1"/>
    <col min="2058" max="2058" width="10" style="111" customWidth="1"/>
    <col min="2059" max="2059" width="13.375" style="111" customWidth="1"/>
    <col min="2060" max="2060" width="14.375" style="111" customWidth="1"/>
    <col min="2061" max="2061" width="14.875" style="111" bestFit="1" customWidth="1"/>
    <col min="2062" max="2062" width="13.875" style="111" customWidth="1"/>
    <col min="2063" max="2065" width="13.125" style="111" bestFit="1" customWidth="1"/>
    <col min="2066" max="2304" width="9" style="111"/>
    <col min="2305" max="2305" width="2.375" style="111" customWidth="1"/>
    <col min="2306" max="2306" width="2.25" style="111" customWidth="1"/>
    <col min="2307" max="2307" width="14.75" style="111" customWidth="1"/>
    <col min="2308" max="2309" width="14.125" style="111" customWidth="1"/>
    <col min="2310" max="2310" width="14.5" style="111" customWidth="1"/>
    <col min="2311" max="2311" width="15.125" style="111" customWidth="1"/>
    <col min="2312" max="2312" width="12.875" style="111" customWidth="1"/>
    <col min="2313" max="2313" width="15" style="111" customWidth="1"/>
    <col min="2314" max="2314" width="10" style="111" customWidth="1"/>
    <col min="2315" max="2315" width="13.375" style="111" customWidth="1"/>
    <col min="2316" max="2316" width="14.375" style="111" customWidth="1"/>
    <col min="2317" max="2317" width="14.875" style="111" bestFit="1" customWidth="1"/>
    <col min="2318" max="2318" width="13.875" style="111" customWidth="1"/>
    <col min="2319" max="2321" width="13.125" style="111" bestFit="1" customWidth="1"/>
    <col min="2322" max="2560" width="9" style="111"/>
    <col min="2561" max="2561" width="2.375" style="111" customWidth="1"/>
    <col min="2562" max="2562" width="2.25" style="111" customWidth="1"/>
    <col min="2563" max="2563" width="14.75" style="111" customWidth="1"/>
    <col min="2564" max="2565" width="14.125" style="111" customWidth="1"/>
    <col min="2566" max="2566" width="14.5" style="111" customWidth="1"/>
    <col min="2567" max="2567" width="15.125" style="111" customWidth="1"/>
    <col min="2568" max="2568" width="12.875" style="111" customWidth="1"/>
    <col min="2569" max="2569" width="15" style="111" customWidth="1"/>
    <col min="2570" max="2570" width="10" style="111" customWidth="1"/>
    <col min="2571" max="2571" width="13.375" style="111" customWidth="1"/>
    <col min="2572" max="2572" width="14.375" style="111" customWidth="1"/>
    <col min="2573" max="2573" width="14.875" style="111" bestFit="1" customWidth="1"/>
    <col min="2574" max="2574" width="13.875" style="111" customWidth="1"/>
    <col min="2575" max="2577" width="13.125" style="111" bestFit="1" customWidth="1"/>
    <col min="2578" max="2816" width="9" style="111"/>
    <col min="2817" max="2817" width="2.375" style="111" customWidth="1"/>
    <col min="2818" max="2818" width="2.25" style="111" customWidth="1"/>
    <col min="2819" max="2819" width="14.75" style="111" customWidth="1"/>
    <col min="2820" max="2821" width="14.125" style="111" customWidth="1"/>
    <col min="2822" max="2822" width="14.5" style="111" customWidth="1"/>
    <col min="2823" max="2823" width="15.125" style="111" customWidth="1"/>
    <col min="2824" max="2824" width="12.875" style="111" customWidth="1"/>
    <col min="2825" max="2825" width="15" style="111" customWidth="1"/>
    <col min="2826" max="2826" width="10" style="111" customWidth="1"/>
    <col min="2827" max="2827" width="13.375" style="111" customWidth="1"/>
    <col min="2828" max="2828" width="14.375" style="111" customWidth="1"/>
    <col min="2829" max="2829" width="14.875" style="111" bestFit="1" customWidth="1"/>
    <col min="2830" max="2830" width="13.875" style="111" customWidth="1"/>
    <col min="2831" max="2833" width="13.125" style="111" bestFit="1" customWidth="1"/>
    <col min="2834" max="3072" width="9" style="111"/>
    <col min="3073" max="3073" width="2.375" style="111" customWidth="1"/>
    <col min="3074" max="3074" width="2.25" style="111" customWidth="1"/>
    <col min="3075" max="3075" width="14.75" style="111" customWidth="1"/>
    <col min="3076" max="3077" width="14.125" style="111" customWidth="1"/>
    <col min="3078" max="3078" width="14.5" style="111" customWidth="1"/>
    <col min="3079" max="3079" width="15.125" style="111" customWidth="1"/>
    <col min="3080" max="3080" width="12.875" style="111" customWidth="1"/>
    <col min="3081" max="3081" width="15" style="111" customWidth="1"/>
    <col min="3082" max="3082" width="10" style="111" customWidth="1"/>
    <col min="3083" max="3083" width="13.375" style="111" customWidth="1"/>
    <col min="3084" max="3084" width="14.375" style="111" customWidth="1"/>
    <col min="3085" max="3085" width="14.875" style="111" bestFit="1" customWidth="1"/>
    <col min="3086" max="3086" width="13.875" style="111" customWidth="1"/>
    <col min="3087" max="3089" width="13.125" style="111" bestFit="1" customWidth="1"/>
    <col min="3090" max="3328" width="9" style="111"/>
    <col min="3329" max="3329" width="2.375" style="111" customWidth="1"/>
    <col min="3330" max="3330" width="2.25" style="111" customWidth="1"/>
    <col min="3331" max="3331" width="14.75" style="111" customWidth="1"/>
    <col min="3332" max="3333" width="14.125" style="111" customWidth="1"/>
    <col min="3334" max="3334" width="14.5" style="111" customWidth="1"/>
    <col min="3335" max="3335" width="15.125" style="111" customWidth="1"/>
    <col min="3336" max="3336" width="12.875" style="111" customWidth="1"/>
    <col min="3337" max="3337" width="15" style="111" customWidth="1"/>
    <col min="3338" max="3338" width="10" style="111" customWidth="1"/>
    <col min="3339" max="3339" width="13.375" style="111" customWidth="1"/>
    <col min="3340" max="3340" width="14.375" style="111" customWidth="1"/>
    <col min="3341" max="3341" width="14.875" style="111" bestFit="1" customWidth="1"/>
    <col min="3342" max="3342" width="13.875" style="111" customWidth="1"/>
    <col min="3343" max="3345" width="13.125" style="111" bestFit="1" customWidth="1"/>
    <col min="3346" max="3584" width="9" style="111"/>
    <col min="3585" max="3585" width="2.375" style="111" customWidth="1"/>
    <col min="3586" max="3586" width="2.25" style="111" customWidth="1"/>
    <col min="3587" max="3587" width="14.75" style="111" customWidth="1"/>
    <col min="3588" max="3589" width="14.125" style="111" customWidth="1"/>
    <col min="3590" max="3590" width="14.5" style="111" customWidth="1"/>
    <col min="3591" max="3591" width="15.125" style="111" customWidth="1"/>
    <col min="3592" max="3592" width="12.875" style="111" customWidth="1"/>
    <col min="3593" max="3593" width="15" style="111" customWidth="1"/>
    <col min="3594" max="3594" width="10" style="111" customWidth="1"/>
    <col min="3595" max="3595" width="13.375" style="111" customWidth="1"/>
    <col min="3596" max="3596" width="14.375" style="111" customWidth="1"/>
    <col min="3597" max="3597" width="14.875" style="111" bestFit="1" customWidth="1"/>
    <col min="3598" max="3598" width="13.875" style="111" customWidth="1"/>
    <col min="3599" max="3601" width="13.125" style="111" bestFit="1" customWidth="1"/>
    <col min="3602" max="3840" width="9" style="111"/>
    <col min="3841" max="3841" width="2.375" style="111" customWidth="1"/>
    <col min="3842" max="3842" width="2.25" style="111" customWidth="1"/>
    <col min="3843" max="3843" width="14.75" style="111" customWidth="1"/>
    <col min="3844" max="3845" width="14.125" style="111" customWidth="1"/>
    <col min="3846" max="3846" width="14.5" style="111" customWidth="1"/>
    <col min="3847" max="3847" width="15.125" style="111" customWidth="1"/>
    <col min="3848" max="3848" width="12.875" style="111" customWidth="1"/>
    <col min="3849" max="3849" width="15" style="111" customWidth="1"/>
    <col min="3850" max="3850" width="10" style="111" customWidth="1"/>
    <col min="3851" max="3851" width="13.375" style="111" customWidth="1"/>
    <col min="3852" max="3852" width="14.375" style="111" customWidth="1"/>
    <col min="3853" max="3853" width="14.875" style="111" bestFit="1" customWidth="1"/>
    <col min="3854" max="3854" width="13.875" style="111" customWidth="1"/>
    <col min="3855" max="3857" width="13.125" style="111" bestFit="1" customWidth="1"/>
    <col min="3858" max="4096" width="9" style="111"/>
    <col min="4097" max="4097" width="2.375" style="111" customWidth="1"/>
    <col min="4098" max="4098" width="2.25" style="111" customWidth="1"/>
    <col min="4099" max="4099" width="14.75" style="111" customWidth="1"/>
    <col min="4100" max="4101" width="14.125" style="111" customWidth="1"/>
    <col min="4102" max="4102" width="14.5" style="111" customWidth="1"/>
    <col min="4103" max="4103" width="15.125" style="111" customWidth="1"/>
    <col min="4104" max="4104" width="12.875" style="111" customWidth="1"/>
    <col min="4105" max="4105" width="15" style="111" customWidth="1"/>
    <col min="4106" max="4106" width="10" style="111" customWidth="1"/>
    <col min="4107" max="4107" width="13.375" style="111" customWidth="1"/>
    <col min="4108" max="4108" width="14.375" style="111" customWidth="1"/>
    <col min="4109" max="4109" width="14.875" style="111" bestFit="1" customWidth="1"/>
    <col min="4110" max="4110" width="13.875" style="111" customWidth="1"/>
    <col min="4111" max="4113" width="13.125" style="111" bestFit="1" customWidth="1"/>
    <col min="4114" max="4352" width="9" style="111"/>
    <col min="4353" max="4353" width="2.375" style="111" customWidth="1"/>
    <col min="4354" max="4354" width="2.25" style="111" customWidth="1"/>
    <col min="4355" max="4355" width="14.75" style="111" customWidth="1"/>
    <col min="4356" max="4357" width="14.125" style="111" customWidth="1"/>
    <col min="4358" max="4358" width="14.5" style="111" customWidth="1"/>
    <col min="4359" max="4359" width="15.125" style="111" customWidth="1"/>
    <col min="4360" max="4360" width="12.875" style="111" customWidth="1"/>
    <col min="4361" max="4361" width="15" style="111" customWidth="1"/>
    <col min="4362" max="4362" width="10" style="111" customWidth="1"/>
    <col min="4363" max="4363" width="13.375" style="111" customWidth="1"/>
    <col min="4364" max="4364" width="14.375" style="111" customWidth="1"/>
    <col min="4365" max="4365" width="14.875" style="111" bestFit="1" customWidth="1"/>
    <col min="4366" max="4366" width="13.875" style="111" customWidth="1"/>
    <col min="4367" max="4369" width="13.125" style="111" bestFit="1" customWidth="1"/>
    <col min="4370" max="4608" width="9" style="111"/>
    <col min="4609" max="4609" width="2.375" style="111" customWidth="1"/>
    <col min="4610" max="4610" width="2.25" style="111" customWidth="1"/>
    <col min="4611" max="4611" width="14.75" style="111" customWidth="1"/>
    <col min="4612" max="4613" width="14.125" style="111" customWidth="1"/>
    <col min="4614" max="4614" width="14.5" style="111" customWidth="1"/>
    <col min="4615" max="4615" width="15.125" style="111" customWidth="1"/>
    <col min="4616" max="4616" width="12.875" style="111" customWidth="1"/>
    <col min="4617" max="4617" width="15" style="111" customWidth="1"/>
    <col min="4618" max="4618" width="10" style="111" customWidth="1"/>
    <col min="4619" max="4619" width="13.375" style="111" customWidth="1"/>
    <col min="4620" max="4620" width="14.375" style="111" customWidth="1"/>
    <col min="4621" max="4621" width="14.875" style="111" bestFit="1" customWidth="1"/>
    <col min="4622" max="4622" width="13.875" style="111" customWidth="1"/>
    <col min="4623" max="4625" width="13.125" style="111" bestFit="1" customWidth="1"/>
    <col min="4626" max="4864" width="9" style="111"/>
    <col min="4865" max="4865" width="2.375" style="111" customWidth="1"/>
    <col min="4866" max="4866" width="2.25" style="111" customWidth="1"/>
    <col min="4867" max="4867" width="14.75" style="111" customWidth="1"/>
    <col min="4868" max="4869" width="14.125" style="111" customWidth="1"/>
    <col min="4870" max="4870" width="14.5" style="111" customWidth="1"/>
    <col min="4871" max="4871" width="15.125" style="111" customWidth="1"/>
    <col min="4872" max="4872" width="12.875" style="111" customWidth="1"/>
    <col min="4873" max="4873" width="15" style="111" customWidth="1"/>
    <col min="4874" max="4874" width="10" style="111" customWidth="1"/>
    <col min="4875" max="4875" width="13.375" style="111" customWidth="1"/>
    <col min="4876" max="4876" width="14.375" style="111" customWidth="1"/>
    <col min="4877" max="4877" width="14.875" style="111" bestFit="1" customWidth="1"/>
    <col min="4878" max="4878" width="13.875" style="111" customWidth="1"/>
    <col min="4879" max="4881" width="13.125" style="111" bestFit="1" customWidth="1"/>
    <col min="4882" max="5120" width="9" style="111"/>
    <col min="5121" max="5121" width="2.375" style="111" customWidth="1"/>
    <col min="5122" max="5122" width="2.25" style="111" customWidth="1"/>
    <col min="5123" max="5123" width="14.75" style="111" customWidth="1"/>
    <col min="5124" max="5125" width="14.125" style="111" customWidth="1"/>
    <col min="5126" max="5126" width="14.5" style="111" customWidth="1"/>
    <col min="5127" max="5127" width="15.125" style="111" customWidth="1"/>
    <col min="5128" max="5128" width="12.875" style="111" customWidth="1"/>
    <col min="5129" max="5129" width="15" style="111" customWidth="1"/>
    <col min="5130" max="5130" width="10" style="111" customWidth="1"/>
    <col min="5131" max="5131" width="13.375" style="111" customWidth="1"/>
    <col min="5132" max="5132" width="14.375" style="111" customWidth="1"/>
    <col min="5133" max="5133" width="14.875" style="111" bestFit="1" customWidth="1"/>
    <col min="5134" max="5134" width="13.875" style="111" customWidth="1"/>
    <col min="5135" max="5137" width="13.125" style="111" bestFit="1" customWidth="1"/>
    <col min="5138" max="5376" width="9" style="111"/>
    <col min="5377" max="5377" width="2.375" style="111" customWidth="1"/>
    <col min="5378" max="5378" width="2.25" style="111" customWidth="1"/>
    <col min="5379" max="5379" width="14.75" style="111" customWidth="1"/>
    <col min="5380" max="5381" width="14.125" style="111" customWidth="1"/>
    <col min="5382" max="5382" width="14.5" style="111" customWidth="1"/>
    <col min="5383" max="5383" width="15.125" style="111" customWidth="1"/>
    <col min="5384" max="5384" width="12.875" style="111" customWidth="1"/>
    <col min="5385" max="5385" width="15" style="111" customWidth="1"/>
    <col min="5386" max="5386" width="10" style="111" customWidth="1"/>
    <col min="5387" max="5387" width="13.375" style="111" customWidth="1"/>
    <col min="5388" max="5388" width="14.375" style="111" customWidth="1"/>
    <col min="5389" max="5389" width="14.875" style="111" bestFit="1" customWidth="1"/>
    <col min="5390" max="5390" width="13.875" style="111" customWidth="1"/>
    <col min="5391" max="5393" width="13.125" style="111" bestFit="1" customWidth="1"/>
    <col min="5394" max="5632" width="9" style="111"/>
    <col min="5633" max="5633" width="2.375" style="111" customWidth="1"/>
    <col min="5634" max="5634" width="2.25" style="111" customWidth="1"/>
    <col min="5635" max="5635" width="14.75" style="111" customWidth="1"/>
    <col min="5636" max="5637" width="14.125" style="111" customWidth="1"/>
    <col min="5638" max="5638" width="14.5" style="111" customWidth="1"/>
    <col min="5639" max="5639" width="15.125" style="111" customWidth="1"/>
    <col min="5640" max="5640" width="12.875" style="111" customWidth="1"/>
    <col min="5641" max="5641" width="15" style="111" customWidth="1"/>
    <col min="5642" max="5642" width="10" style="111" customWidth="1"/>
    <col min="5643" max="5643" width="13.375" style="111" customWidth="1"/>
    <col min="5644" max="5644" width="14.375" style="111" customWidth="1"/>
    <col min="5645" max="5645" width="14.875" style="111" bestFit="1" customWidth="1"/>
    <col min="5646" max="5646" width="13.875" style="111" customWidth="1"/>
    <col min="5647" max="5649" width="13.125" style="111" bestFit="1" customWidth="1"/>
    <col min="5650" max="5888" width="9" style="111"/>
    <col min="5889" max="5889" width="2.375" style="111" customWidth="1"/>
    <col min="5890" max="5890" width="2.25" style="111" customWidth="1"/>
    <col min="5891" max="5891" width="14.75" style="111" customWidth="1"/>
    <col min="5892" max="5893" width="14.125" style="111" customWidth="1"/>
    <col min="5894" max="5894" width="14.5" style="111" customWidth="1"/>
    <col min="5895" max="5895" width="15.125" style="111" customWidth="1"/>
    <col min="5896" max="5896" width="12.875" style="111" customWidth="1"/>
    <col min="5897" max="5897" width="15" style="111" customWidth="1"/>
    <col min="5898" max="5898" width="10" style="111" customWidth="1"/>
    <col min="5899" max="5899" width="13.375" style="111" customWidth="1"/>
    <col min="5900" max="5900" width="14.375" style="111" customWidth="1"/>
    <col min="5901" max="5901" width="14.875" style="111" bestFit="1" customWidth="1"/>
    <col min="5902" max="5902" width="13.875" style="111" customWidth="1"/>
    <col min="5903" max="5905" width="13.125" style="111" bestFit="1" customWidth="1"/>
    <col min="5906" max="6144" width="9" style="111"/>
    <col min="6145" max="6145" width="2.375" style="111" customWidth="1"/>
    <col min="6146" max="6146" width="2.25" style="111" customWidth="1"/>
    <col min="6147" max="6147" width="14.75" style="111" customWidth="1"/>
    <col min="6148" max="6149" width="14.125" style="111" customWidth="1"/>
    <col min="6150" max="6150" width="14.5" style="111" customWidth="1"/>
    <col min="6151" max="6151" width="15.125" style="111" customWidth="1"/>
    <col min="6152" max="6152" width="12.875" style="111" customWidth="1"/>
    <col min="6153" max="6153" width="15" style="111" customWidth="1"/>
    <col min="6154" max="6154" width="10" style="111" customWidth="1"/>
    <col min="6155" max="6155" width="13.375" style="111" customWidth="1"/>
    <col min="6156" max="6156" width="14.375" style="111" customWidth="1"/>
    <col min="6157" max="6157" width="14.875" style="111" bestFit="1" customWidth="1"/>
    <col min="6158" max="6158" width="13.875" style="111" customWidth="1"/>
    <col min="6159" max="6161" width="13.125" style="111" bestFit="1" customWidth="1"/>
    <col min="6162" max="6400" width="9" style="111"/>
    <col min="6401" max="6401" width="2.375" style="111" customWidth="1"/>
    <col min="6402" max="6402" width="2.25" style="111" customWidth="1"/>
    <col min="6403" max="6403" width="14.75" style="111" customWidth="1"/>
    <col min="6404" max="6405" width="14.125" style="111" customWidth="1"/>
    <col min="6406" max="6406" width="14.5" style="111" customWidth="1"/>
    <col min="6407" max="6407" width="15.125" style="111" customWidth="1"/>
    <col min="6408" max="6408" width="12.875" style="111" customWidth="1"/>
    <col min="6409" max="6409" width="15" style="111" customWidth="1"/>
    <col min="6410" max="6410" width="10" style="111" customWidth="1"/>
    <col min="6411" max="6411" width="13.375" style="111" customWidth="1"/>
    <col min="6412" max="6412" width="14.375" style="111" customWidth="1"/>
    <col min="6413" max="6413" width="14.875" style="111" bestFit="1" customWidth="1"/>
    <col min="6414" max="6414" width="13.875" style="111" customWidth="1"/>
    <col min="6415" max="6417" width="13.125" style="111" bestFit="1" customWidth="1"/>
    <col min="6418" max="6656" width="9" style="111"/>
    <col min="6657" max="6657" width="2.375" style="111" customWidth="1"/>
    <col min="6658" max="6658" width="2.25" style="111" customWidth="1"/>
    <col min="6659" max="6659" width="14.75" style="111" customWidth="1"/>
    <col min="6660" max="6661" width="14.125" style="111" customWidth="1"/>
    <col min="6662" max="6662" width="14.5" style="111" customWidth="1"/>
    <col min="6663" max="6663" width="15.125" style="111" customWidth="1"/>
    <col min="6664" max="6664" width="12.875" style="111" customWidth="1"/>
    <col min="6665" max="6665" width="15" style="111" customWidth="1"/>
    <col min="6666" max="6666" width="10" style="111" customWidth="1"/>
    <col min="6667" max="6667" width="13.375" style="111" customWidth="1"/>
    <col min="6668" max="6668" width="14.375" style="111" customWidth="1"/>
    <col min="6669" max="6669" width="14.875" style="111" bestFit="1" customWidth="1"/>
    <col min="6670" max="6670" width="13.875" style="111" customWidth="1"/>
    <col min="6671" max="6673" width="13.125" style="111" bestFit="1" customWidth="1"/>
    <col min="6674" max="6912" width="9" style="111"/>
    <col min="6913" max="6913" width="2.375" style="111" customWidth="1"/>
    <col min="6914" max="6914" width="2.25" style="111" customWidth="1"/>
    <col min="6915" max="6915" width="14.75" style="111" customWidth="1"/>
    <col min="6916" max="6917" width="14.125" style="111" customWidth="1"/>
    <col min="6918" max="6918" width="14.5" style="111" customWidth="1"/>
    <col min="6919" max="6919" width="15.125" style="111" customWidth="1"/>
    <col min="6920" max="6920" width="12.875" style="111" customWidth="1"/>
    <col min="6921" max="6921" width="15" style="111" customWidth="1"/>
    <col min="6922" max="6922" width="10" style="111" customWidth="1"/>
    <col min="6923" max="6923" width="13.375" style="111" customWidth="1"/>
    <col min="6924" max="6924" width="14.375" style="111" customWidth="1"/>
    <col min="6925" max="6925" width="14.875" style="111" bestFit="1" customWidth="1"/>
    <col min="6926" max="6926" width="13.875" style="111" customWidth="1"/>
    <col min="6927" max="6929" width="13.125" style="111" bestFit="1" customWidth="1"/>
    <col min="6930" max="7168" width="9" style="111"/>
    <col min="7169" max="7169" width="2.375" style="111" customWidth="1"/>
    <col min="7170" max="7170" width="2.25" style="111" customWidth="1"/>
    <col min="7171" max="7171" width="14.75" style="111" customWidth="1"/>
    <col min="7172" max="7173" width="14.125" style="111" customWidth="1"/>
    <col min="7174" max="7174" width="14.5" style="111" customWidth="1"/>
    <col min="7175" max="7175" width="15.125" style="111" customWidth="1"/>
    <col min="7176" max="7176" width="12.875" style="111" customWidth="1"/>
    <col min="7177" max="7177" width="15" style="111" customWidth="1"/>
    <col min="7178" max="7178" width="10" style="111" customWidth="1"/>
    <col min="7179" max="7179" width="13.375" style="111" customWidth="1"/>
    <col min="7180" max="7180" width="14.375" style="111" customWidth="1"/>
    <col min="7181" max="7181" width="14.875" style="111" bestFit="1" customWidth="1"/>
    <col min="7182" max="7182" width="13.875" style="111" customWidth="1"/>
    <col min="7183" max="7185" width="13.125" style="111" bestFit="1" customWidth="1"/>
    <col min="7186" max="7424" width="9" style="111"/>
    <col min="7425" max="7425" width="2.375" style="111" customWidth="1"/>
    <col min="7426" max="7426" width="2.25" style="111" customWidth="1"/>
    <col min="7427" max="7427" width="14.75" style="111" customWidth="1"/>
    <col min="7428" max="7429" width="14.125" style="111" customWidth="1"/>
    <col min="7430" max="7430" width="14.5" style="111" customWidth="1"/>
    <col min="7431" max="7431" width="15.125" style="111" customWidth="1"/>
    <col min="7432" max="7432" width="12.875" style="111" customWidth="1"/>
    <col min="7433" max="7433" width="15" style="111" customWidth="1"/>
    <col min="7434" max="7434" width="10" style="111" customWidth="1"/>
    <col min="7435" max="7435" width="13.375" style="111" customWidth="1"/>
    <col min="7436" max="7436" width="14.375" style="111" customWidth="1"/>
    <col min="7437" max="7437" width="14.875" style="111" bestFit="1" customWidth="1"/>
    <col min="7438" max="7438" width="13.875" style="111" customWidth="1"/>
    <col min="7439" max="7441" width="13.125" style="111" bestFit="1" customWidth="1"/>
    <col min="7442" max="7680" width="9" style="111"/>
    <col min="7681" max="7681" width="2.375" style="111" customWidth="1"/>
    <col min="7682" max="7682" width="2.25" style="111" customWidth="1"/>
    <col min="7683" max="7683" width="14.75" style="111" customWidth="1"/>
    <col min="7684" max="7685" width="14.125" style="111" customWidth="1"/>
    <col min="7686" max="7686" width="14.5" style="111" customWidth="1"/>
    <col min="7687" max="7687" width="15.125" style="111" customWidth="1"/>
    <col min="7688" max="7688" width="12.875" style="111" customWidth="1"/>
    <col min="7689" max="7689" width="15" style="111" customWidth="1"/>
    <col min="7690" max="7690" width="10" style="111" customWidth="1"/>
    <col min="7691" max="7691" width="13.375" style="111" customWidth="1"/>
    <col min="7692" max="7692" width="14.375" style="111" customWidth="1"/>
    <col min="7693" max="7693" width="14.875" style="111" bestFit="1" customWidth="1"/>
    <col min="7694" max="7694" width="13.875" style="111" customWidth="1"/>
    <col min="7695" max="7697" width="13.125" style="111" bestFit="1" customWidth="1"/>
    <col min="7698" max="7936" width="9" style="111"/>
    <col min="7937" max="7937" width="2.375" style="111" customWidth="1"/>
    <col min="7938" max="7938" width="2.25" style="111" customWidth="1"/>
    <col min="7939" max="7939" width="14.75" style="111" customWidth="1"/>
    <col min="7940" max="7941" width="14.125" style="111" customWidth="1"/>
    <col min="7942" max="7942" width="14.5" style="111" customWidth="1"/>
    <col min="7943" max="7943" width="15.125" style="111" customWidth="1"/>
    <col min="7944" max="7944" width="12.875" style="111" customWidth="1"/>
    <col min="7945" max="7945" width="15" style="111" customWidth="1"/>
    <col min="7946" max="7946" width="10" style="111" customWidth="1"/>
    <col min="7947" max="7947" width="13.375" style="111" customWidth="1"/>
    <col min="7948" max="7948" width="14.375" style="111" customWidth="1"/>
    <col min="7949" max="7949" width="14.875" style="111" bestFit="1" customWidth="1"/>
    <col min="7950" max="7950" width="13.875" style="111" customWidth="1"/>
    <col min="7951" max="7953" width="13.125" style="111" bestFit="1" customWidth="1"/>
    <col min="7954" max="8192" width="9" style="111"/>
    <col min="8193" max="8193" width="2.375" style="111" customWidth="1"/>
    <col min="8194" max="8194" width="2.25" style="111" customWidth="1"/>
    <col min="8195" max="8195" width="14.75" style="111" customWidth="1"/>
    <col min="8196" max="8197" width="14.125" style="111" customWidth="1"/>
    <col min="8198" max="8198" width="14.5" style="111" customWidth="1"/>
    <col min="8199" max="8199" width="15.125" style="111" customWidth="1"/>
    <col min="8200" max="8200" width="12.875" style="111" customWidth="1"/>
    <col min="8201" max="8201" width="15" style="111" customWidth="1"/>
    <col min="8202" max="8202" width="10" style="111" customWidth="1"/>
    <col min="8203" max="8203" width="13.375" style="111" customWidth="1"/>
    <col min="8204" max="8204" width="14.375" style="111" customWidth="1"/>
    <col min="8205" max="8205" width="14.875" style="111" bestFit="1" customWidth="1"/>
    <col min="8206" max="8206" width="13.875" style="111" customWidth="1"/>
    <col min="8207" max="8209" width="13.125" style="111" bestFit="1" customWidth="1"/>
    <col min="8210" max="8448" width="9" style="111"/>
    <col min="8449" max="8449" width="2.375" style="111" customWidth="1"/>
    <col min="8450" max="8450" width="2.25" style="111" customWidth="1"/>
    <col min="8451" max="8451" width="14.75" style="111" customWidth="1"/>
    <col min="8452" max="8453" width="14.125" style="111" customWidth="1"/>
    <col min="8454" max="8454" width="14.5" style="111" customWidth="1"/>
    <col min="8455" max="8455" width="15.125" style="111" customWidth="1"/>
    <col min="8456" max="8456" width="12.875" style="111" customWidth="1"/>
    <col min="8457" max="8457" width="15" style="111" customWidth="1"/>
    <col min="8458" max="8458" width="10" style="111" customWidth="1"/>
    <col min="8459" max="8459" width="13.375" style="111" customWidth="1"/>
    <col min="8460" max="8460" width="14.375" style="111" customWidth="1"/>
    <col min="8461" max="8461" width="14.875" style="111" bestFit="1" customWidth="1"/>
    <col min="8462" max="8462" width="13.875" style="111" customWidth="1"/>
    <col min="8463" max="8465" width="13.125" style="111" bestFit="1" customWidth="1"/>
    <col min="8466" max="8704" width="9" style="111"/>
    <col min="8705" max="8705" width="2.375" style="111" customWidth="1"/>
    <col min="8706" max="8706" width="2.25" style="111" customWidth="1"/>
    <col min="8707" max="8707" width="14.75" style="111" customWidth="1"/>
    <col min="8708" max="8709" width="14.125" style="111" customWidth="1"/>
    <col min="8710" max="8710" width="14.5" style="111" customWidth="1"/>
    <col min="8711" max="8711" width="15.125" style="111" customWidth="1"/>
    <col min="8712" max="8712" width="12.875" style="111" customWidth="1"/>
    <col min="8713" max="8713" width="15" style="111" customWidth="1"/>
    <col min="8714" max="8714" width="10" style="111" customWidth="1"/>
    <col min="8715" max="8715" width="13.375" style="111" customWidth="1"/>
    <col min="8716" max="8716" width="14.375" style="111" customWidth="1"/>
    <col min="8717" max="8717" width="14.875" style="111" bestFit="1" customWidth="1"/>
    <col min="8718" max="8718" width="13.875" style="111" customWidth="1"/>
    <col min="8719" max="8721" width="13.125" style="111" bestFit="1" customWidth="1"/>
    <col min="8722" max="8960" width="9" style="111"/>
    <col min="8961" max="8961" width="2.375" style="111" customWidth="1"/>
    <col min="8962" max="8962" width="2.25" style="111" customWidth="1"/>
    <col min="8963" max="8963" width="14.75" style="111" customWidth="1"/>
    <col min="8964" max="8965" width="14.125" style="111" customWidth="1"/>
    <col min="8966" max="8966" width="14.5" style="111" customWidth="1"/>
    <col min="8967" max="8967" width="15.125" style="111" customWidth="1"/>
    <col min="8968" max="8968" width="12.875" style="111" customWidth="1"/>
    <col min="8969" max="8969" width="15" style="111" customWidth="1"/>
    <col min="8970" max="8970" width="10" style="111" customWidth="1"/>
    <col min="8971" max="8971" width="13.375" style="111" customWidth="1"/>
    <col min="8972" max="8972" width="14.375" style="111" customWidth="1"/>
    <col min="8973" max="8973" width="14.875" style="111" bestFit="1" customWidth="1"/>
    <col min="8974" max="8974" width="13.875" style="111" customWidth="1"/>
    <col min="8975" max="8977" width="13.125" style="111" bestFit="1" customWidth="1"/>
    <col min="8978" max="9216" width="9" style="111"/>
    <col min="9217" max="9217" width="2.375" style="111" customWidth="1"/>
    <col min="9218" max="9218" width="2.25" style="111" customWidth="1"/>
    <col min="9219" max="9219" width="14.75" style="111" customWidth="1"/>
    <col min="9220" max="9221" width="14.125" style="111" customWidth="1"/>
    <col min="9222" max="9222" width="14.5" style="111" customWidth="1"/>
    <col min="9223" max="9223" width="15.125" style="111" customWidth="1"/>
    <col min="9224" max="9224" width="12.875" style="111" customWidth="1"/>
    <col min="9225" max="9225" width="15" style="111" customWidth="1"/>
    <col min="9226" max="9226" width="10" style="111" customWidth="1"/>
    <col min="9227" max="9227" width="13.375" style="111" customWidth="1"/>
    <col min="9228" max="9228" width="14.375" style="111" customWidth="1"/>
    <col min="9229" max="9229" width="14.875" style="111" bestFit="1" customWidth="1"/>
    <col min="9230" max="9230" width="13.875" style="111" customWidth="1"/>
    <col min="9231" max="9233" width="13.125" style="111" bestFit="1" customWidth="1"/>
    <col min="9234" max="9472" width="9" style="111"/>
    <col min="9473" max="9473" width="2.375" style="111" customWidth="1"/>
    <col min="9474" max="9474" width="2.25" style="111" customWidth="1"/>
    <col min="9475" max="9475" width="14.75" style="111" customWidth="1"/>
    <col min="9476" max="9477" width="14.125" style="111" customWidth="1"/>
    <col min="9478" max="9478" width="14.5" style="111" customWidth="1"/>
    <col min="9479" max="9479" width="15.125" style="111" customWidth="1"/>
    <col min="9480" max="9480" width="12.875" style="111" customWidth="1"/>
    <col min="9481" max="9481" width="15" style="111" customWidth="1"/>
    <col min="9482" max="9482" width="10" style="111" customWidth="1"/>
    <col min="9483" max="9483" width="13.375" style="111" customWidth="1"/>
    <col min="9484" max="9484" width="14.375" style="111" customWidth="1"/>
    <col min="9485" max="9485" width="14.875" style="111" bestFit="1" customWidth="1"/>
    <col min="9486" max="9486" width="13.875" style="111" customWidth="1"/>
    <col min="9487" max="9489" width="13.125" style="111" bestFit="1" customWidth="1"/>
    <col min="9490" max="9728" width="9" style="111"/>
    <col min="9729" max="9729" width="2.375" style="111" customWidth="1"/>
    <col min="9730" max="9730" width="2.25" style="111" customWidth="1"/>
    <col min="9731" max="9731" width="14.75" style="111" customWidth="1"/>
    <col min="9732" max="9733" width="14.125" style="111" customWidth="1"/>
    <col min="9734" max="9734" width="14.5" style="111" customWidth="1"/>
    <col min="9735" max="9735" width="15.125" style="111" customWidth="1"/>
    <col min="9736" max="9736" width="12.875" style="111" customWidth="1"/>
    <col min="9737" max="9737" width="15" style="111" customWidth="1"/>
    <col min="9738" max="9738" width="10" style="111" customWidth="1"/>
    <col min="9739" max="9739" width="13.375" style="111" customWidth="1"/>
    <col min="9740" max="9740" width="14.375" style="111" customWidth="1"/>
    <col min="9741" max="9741" width="14.875" style="111" bestFit="1" customWidth="1"/>
    <col min="9742" max="9742" width="13.875" style="111" customWidth="1"/>
    <col min="9743" max="9745" width="13.125" style="111" bestFit="1" customWidth="1"/>
    <col min="9746" max="9984" width="9" style="111"/>
    <col min="9985" max="9985" width="2.375" style="111" customWidth="1"/>
    <col min="9986" max="9986" width="2.25" style="111" customWidth="1"/>
    <col min="9987" max="9987" width="14.75" style="111" customWidth="1"/>
    <col min="9988" max="9989" width="14.125" style="111" customWidth="1"/>
    <col min="9990" max="9990" width="14.5" style="111" customWidth="1"/>
    <col min="9991" max="9991" width="15.125" style="111" customWidth="1"/>
    <col min="9992" max="9992" width="12.875" style="111" customWidth="1"/>
    <col min="9993" max="9993" width="15" style="111" customWidth="1"/>
    <col min="9994" max="9994" width="10" style="111" customWidth="1"/>
    <col min="9995" max="9995" width="13.375" style="111" customWidth="1"/>
    <col min="9996" max="9996" width="14.375" style="111" customWidth="1"/>
    <col min="9997" max="9997" width="14.875" style="111" bestFit="1" customWidth="1"/>
    <col min="9998" max="9998" width="13.875" style="111" customWidth="1"/>
    <col min="9999" max="10001" width="13.125" style="111" bestFit="1" customWidth="1"/>
    <col min="10002" max="10240" width="9" style="111"/>
    <col min="10241" max="10241" width="2.375" style="111" customWidth="1"/>
    <col min="10242" max="10242" width="2.25" style="111" customWidth="1"/>
    <col min="10243" max="10243" width="14.75" style="111" customWidth="1"/>
    <col min="10244" max="10245" width="14.125" style="111" customWidth="1"/>
    <col min="10246" max="10246" width="14.5" style="111" customWidth="1"/>
    <col min="10247" max="10247" width="15.125" style="111" customWidth="1"/>
    <col min="10248" max="10248" width="12.875" style="111" customWidth="1"/>
    <col min="10249" max="10249" width="15" style="111" customWidth="1"/>
    <col min="10250" max="10250" width="10" style="111" customWidth="1"/>
    <col min="10251" max="10251" width="13.375" style="111" customWidth="1"/>
    <col min="10252" max="10252" width="14.375" style="111" customWidth="1"/>
    <col min="10253" max="10253" width="14.875" style="111" bestFit="1" customWidth="1"/>
    <col min="10254" max="10254" width="13.875" style="111" customWidth="1"/>
    <col min="10255" max="10257" width="13.125" style="111" bestFit="1" customWidth="1"/>
    <col min="10258" max="10496" width="9" style="111"/>
    <col min="10497" max="10497" width="2.375" style="111" customWidth="1"/>
    <col min="10498" max="10498" width="2.25" style="111" customWidth="1"/>
    <col min="10499" max="10499" width="14.75" style="111" customWidth="1"/>
    <col min="10500" max="10501" width="14.125" style="111" customWidth="1"/>
    <col min="10502" max="10502" width="14.5" style="111" customWidth="1"/>
    <col min="10503" max="10503" width="15.125" style="111" customWidth="1"/>
    <col min="10504" max="10504" width="12.875" style="111" customWidth="1"/>
    <col min="10505" max="10505" width="15" style="111" customWidth="1"/>
    <col min="10506" max="10506" width="10" style="111" customWidth="1"/>
    <col min="10507" max="10507" width="13.375" style="111" customWidth="1"/>
    <col min="10508" max="10508" width="14.375" style="111" customWidth="1"/>
    <col min="10509" max="10509" width="14.875" style="111" bestFit="1" customWidth="1"/>
    <col min="10510" max="10510" width="13.875" style="111" customWidth="1"/>
    <col min="10511" max="10513" width="13.125" style="111" bestFit="1" customWidth="1"/>
    <col min="10514" max="10752" width="9" style="111"/>
    <col min="10753" max="10753" width="2.375" style="111" customWidth="1"/>
    <col min="10754" max="10754" width="2.25" style="111" customWidth="1"/>
    <col min="10755" max="10755" width="14.75" style="111" customWidth="1"/>
    <col min="10756" max="10757" width="14.125" style="111" customWidth="1"/>
    <col min="10758" max="10758" width="14.5" style="111" customWidth="1"/>
    <col min="10759" max="10759" width="15.125" style="111" customWidth="1"/>
    <col min="10760" max="10760" width="12.875" style="111" customWidth="1"/>
    <col min="10761" max="10761" width="15" style="111" customWidth="1"/>
    <col min="10762" max="10762" width="10" style="111" customWidth="1"/>
    <col min="10763" max="10763" width="13.375" style="111" customWidth="1"/>
    <col min="10764" max="10764" width="14.375" style="111" customWidth="1"/>
    <col min="10765" max="10765" width="14.875" style="111" bestFit="1" customWidth="1"/>
    <col min="10766" max="10766" width="13.875" style="111" customWidth="1"/>
    <col min="10767" max="10769" width="13.125" style="111" bestFit="1" customWidth="1"/>
    <col min="10770" max="11008" width="9" style="111"/>
    <col min="11009" max="11009" width="2.375" style="111" customWidth="1"/>
    <col min="11010" max="11010" width="2.25" style="111" customWidth="1"/>
    <col min="11011" max="11011" width="14.75" style="111" customWidth="1"/>
    <col min="11012" max="11013" width="14.125" style="111" customWidth="1"/>
    <col min="11014" max="11014" width="14.5" style="111" customWidth="1"/>
    <col min="11015" max="11015" width="15.125" style="111" customWidth="1"/>
    <col min="11016" max="11016" width="12.875" style="111" customWidth="1"/>
    <col min="11017" max="11017" width="15" style="111" customWidth="1"/>
    <col min="11018" max="11018" width="10" style="111" customWidth="1"/>
    <col min="11019" max="11019" width="13.375" style="111" customWidth="1"/>
    <col min="11020" max="11020" width="14.375" style="111" customWidth="1"/>
    <col min="11021" max="11021" width="14.875" style="111" bestFit="1" customWidth="1"/>
    <col min="11022" max="11022" width="13.875" style="111" customWidth="1"/>
    <col min="11023" max="11025" width="13.125" style="111" bestFit="1" customWidth="1"/>
    <col min="11026" max="11264" width="9" style="111"/>
    <col min="11265" max="11265" width="2.375" style="111" customWidth="1"/>
    <col min="11266" max="11266" width="2.25" style="111" customWidth="1"/>
    <col min="11267" max="11267" width="14.75" style="111" customWidth="1"/>
    <col min="11268" max="11269" width="14.125" style="111" customWidth="1"/>
    <col min="11270" max="11270" width="14.5" style="111" customWidth="1"/>
    <col min="11271" max="11271" width="15.125" style="111" customWidth="1"/>
    <col min="11272" max="11272" width="12.875" style="111" customWidth="1"/>
    <col min="11273" max="11273" width="15" style="111" customWidth="1"/>
    <col min="11274" max="11274" width="10" style="111" customWidth="1"/>
    <col min="11275" max="11275" width="13.375" style="111" customWidth="1"/>
    <col min="11276" max="11276" width="14.375" style="111" customWidth="1"/>
    <col min="11277" max="11277" width="14.875" style="111" bestFit="1" customWidth="1"/>
    <col min="11278" max="11278" width="13.875" style="111" customWidth="1"/>
    <col min="11279" max="11281" width="13.125" style="111" bestFit="1" customWidth="1"/>
    <col min="11282" max="11520" width="9" style="111"/>
    <col min="11521" max="11521" width="2.375" style="111" customWidth="1"/>
    <col min="11522" max="11522" width="2.25" style="111" customWidth="1"/>
    <col min="11523" max="11523" width="14.75" style="111" customWidth="1"/>
    <col min="11524" max="11525" width="14.125" style="111" customWidth="1"/>
    <col min="11526" max="11526" width="14.5" style="111" customWidth="1"/>
    <col min="11527" max="11527" width="15.125" style="111" customWidth="1"/>
    <col min="11528" max="11528" width="12.875" style="111" customWidth="1"/>
    <col min="11529" max="11529" width="15" style="111" customWidth="1"/>
    <col min="11530" max="11530" width="10" style="111" customWidth="1"/>
    <col min="11531" max="11531" width="13.375" style="111" customWidth="1"/>
    <col min="11532" max="11532" width="14.375" style="111" customWidth="1"/>
    <col min="11533" max="11533" width="14.875" style="111" bestFit="1" customWidth="1"/>
    <col min="11534" max="11534" width="13.875" style="111" customWidth="1"/>
    <col min="11535" max="11537" width="13.125" style="111" bestFit="1" customWidth="1"/>
    <col min="11538" max="11776" width="9" style="111"/>
    <col min="11777" max="11777" width="2.375" style="111" customWidth="1"/>
    <col min="11778" max="11778" width="2.25" style="111" customWidth="1"/>
    <col min="11779" max="11779" width="14.75" style="111" customWidth="1"/>
    <col min="11780" max="11781" width="14.125" style="111" customWidth="1"/>
    <col min="11782" max="11782" width="14.5" style="111" customWidth="1"/>
    <col min="11783" max="11783" width="15.125" style="111" customWidth="1"/>
    <col min="11784" max="11784" width="12.875" style="111" customWidth="1"/>
    <col min="11785" max="11785" width="15" style="111" customWidth="1"/>
    <col min="11786" max="11786" width="10" style="111" customWidth="1"/>
    <col min="11787" max="11787" width="13.375" style="111" customWidth="1"/>
    <col min="11788" max="11788" width="14.375" style="111" customWidth="1"/>
    <col min="11789" max="11789" width="14.875" style="111" bestFit="1" customWidth="1"/>
    <col min="11790" max="11790" width="13.875" style="111" customWidth="1"/>
    <col min="11791" max="11793" width="13.125" style="111" bestFit="1" customWidth="1"/>
    <col min="11794" max="12032" width="9" style="111"/>
    <col min="12033" max="12033" width="2.375" style="111" customWidth="1"/>
    <col min="12034" max="12034" width="2.25" style="111" customWidth="1"/>
    <col min="12035" max="12035" width="14.75" style="111" customWidth="1"/>
    <col min="12036" max="12037" width="14.125" style="111" customWidth="1"/>
    <col min="12038" max="12038" width="14.5" style="111" customWidth="1"/>
    <col min="12039" max="12039" width="15.125" style="111" customWidth="1"/>
    <col min="12040" max="12040" width="12.875" style="111" customWidth="1"/>
    <col min="12041" max="12041" width="15" style="111" customWidth="1"/>
    <col min="12042" max="12042" width="10" style="111" customWidth="1"/>
    <col min="12043" max="12043" width="13.375" style="111" customWidth="1"/>
    <col min="12044" max="12044" width="14.375" style="111" customWidth="1"/>
    <col min="12045" max="12045" width="14.875" style="111" bestFit="1" customWidth="1"/>
    <col min="12046" max="12046" width="13.875" style="111" customWidth="1"/>
    <col min="12047" max="12049" width="13.125" style="111" bestFit="1" customWidth="1"/>
    <col min="12050" max="12288" width="9" style="111"/>
    <col min="12289" max="12289" width="2.375" style="111" customWidth="1"/>
    <col min="12290" max="12290" width="2.25" style="111" customWidth="1"/>
    <col min="12291" max="12291" width="14.75" style="111" customWidth="1"/>
    <col min="12292" max="12293" width="14.125" style="111" customWidth="1"/>
    <col min="12294" max="12294" width="14.5" style="111" customWidth="1"/>
    <col min="12295" max="12295" width="15.125" style="111" customWidth="1"/>
    <col min="12296" max="12296" width="12.875" style="111" customWidth="1"/>
    <col min="12297" max="12297" width="15" style="111" customWidth="1"/>
    <col min="12298" max="12298" width="10" style="111" customWidth="1"/>
    <col min="12299" max="12299" width="13.375" style="111" customWidth="1"/>
    <col min="12300" max="12300" width="14.375" style="111" customWidth="1"/>
    <col min="12301" max="12301" width="14.875" style="111" bestFit="1" customWidth="1"/>
    <col min="12302" max="12302" width="13.875" style="111" customWidth="1"/>
    <col min="12303" max="12305" width="13.125" style="111" bestFit="1" customWidth="1"/>
    <col min="12306" max="12544" width="9" style="111"/>
    <col min="12545" max="12545" width="2.375" style="111" customWidth="1"/>
    <col min="12546" max="12546" width="2.25" style="111" customWidth="1"/>
    <col min="12547" max="12547" width="14.75" style="111" customWidth="1"/>
    <col min="12548" max="12549" width="14.125" style="111" customWidth="1"/>
    <col min="12550" max="12550" width="14.5" style="111" customWidth="1"/>
    <col min="12551" max="12551" width="15.125" style="111" customWidth="1"/>
    <col min="12552" max="12552" width="12.875" style="111" customWidth="1"/>
    <col min="12553" max="12553" width="15" style="111" customWidth="1"/>
    <col min="12554" max="12554" width="10" style="111" customWidth="1"/>
    <col min="12555" max="12555" width="13.375" style="111" customWidth="1"/>
    <col min="12556" max="12556" width="14.375" style="111" customWidth="1"/>
    <col min="12557" max="12557" width="14.875" style="111" bestFit="1" customWidth="1"/>
    <col min="12558" max="12558" width="13.875" style="111" customWidth="1"/>
    <col min="12559" max="12561" width="13.125" style="111" bestFit="1" customWidth="1"/>
    <col min="12562" max="12800" width="9" style="111"/>
    <col min="12801" max="12801" width="2.375" style="111" customWidth="1"/>
    <col min="12802" max="12802" width="2.25" style="111" customWidth="1"/>
    <col min="12803" max="12803" width="14.75" style="111" customWidth="1"/>
    <col min="12804" max="12805" width="14.125" style="111" customWidth="1"/>
    <col min="12806" max="12806" width="14.5" style="111" customWidth="1"/>
    <col min="12807" max="12807" width="15.125" style="111" customWidth="1"/>
    <col min="12808" max="12808" width="12.875" style="111" customWidth="1"/>
    <col min="12809" max="12809" width="15" style="111" customWidth="1"/>
    <col min="12810" max="12810" width="10" style="111" customWidth="1"/>
    <col min="12811" max="12811" width="13.375" style="111" customWidth="1"/>
    <col min="12812" max="12812" width="14.375" style="111" customWidth="1"/>
    <col min="12813" max="12813" width="14.875" style="111" bestFit="1" customWidth="1"/>
    <col min="12814" max="12814" width="13.875" style="111" customWidth="1"/>
    <col min="12815" max="12817" width="13.125" style="111" bestFit="1" customWidth="1"/>
    <col min="12818" max="13056" width="9" style="111"/>
    <col min="13057" max="13057" width="2.375" style="111" customWidth="1"/>
    <col min="13058" max="13058" width="2.25" style="111" customWidth="1"/>
    <col min="13059" max="13059" width="14.75" style="111" customWidth="1"/>
    <col min="13060" max="13061" width="14.125" style="111" customWidth="1"/>
    <col min="13062" max="13062" width="14.5" style="111" customWidth="1"/>
    <col min="13063" max="13063" width="15.125" style="111" customWidth="1"/>
    <col min="13064" max="13064" width="12.875" style="111" customWidth="1"/>
    <col min="13065" max="13065" width="15" style="111" customWidth="1"/>
    <col min="13066" max="13066" width="10" style="111" customWidth="1"/>
    <col min="13067" max="13067" width="13.375" style="111" customWidth="1"/>
    <col min="13068" max="13068" width="14.375" style="111" customWidth="1"/>
    <col min="13069" max="13069" width="14.875" style="111" bestFit="1" customWidth="1"/>
    <col min="13070" max="13070" width="13.875" style="111" customWidth="1"/>
    <col min="13071" max="13073" width="13.125" style="111" bestFit="1" customWidth="1"/>
    <col min="13074" max="13312" width="9" style="111"/>
    <col min="13313" max="13313" width="2.375" style="111" customWidth="1"/>
    <col min="13314" max="13314" width="2.25" style="111" customWidth="1"/>
    <col min="13315" max="13315" width="14.75" style="111" customWidth="1"/>
    <col min="13316" max="13317" width="14.125" style="111" customWidth="1"/>
    <col min="13318" max="13318" width="14.5" style="111" customWidth="1"/>
    <col min="13319" max="13319" width="15.125" style="111" customWidth="1"/>
    <col min="13320" max="13320" width="12.875" style="111" customWidth="1"/>
    <col min="13321" max="13321" width="15" style="111" customWidth="1"/>
    <col min="13322" max="13322" width="10" style="111" customWidth="1"/>
    <col min="13323" max="13323" width="13.375" style="111" customWidth="1"/>
    <col min="13324" max="13324" width="14.375" style="111" customWidth="1"/>
    <col min="13325" max="13325" width="14.875" style="111" bestFit="1" customWidth="1"/>
    <col min="13326" max="13326" width="13.875" style="111" customWidth="1"/>
    <col min="13327" max="13329" width="13.125" style="111" bestFit="1" customWidth="1"/>
    <col min="13330" max="13568" width="9" style="111"/>
    <col min="13569" max="13569" width="2.375" style="111" customWidth="1"/>
    <col min="13570" max="13570" width="2.25" style="111" customWidth="1"/>
    <col min="13571" max="13571" width="14.75" style="111" customWidth="1"/>
    <col min="13572" max="13573" width="14.125" style="111" customWidth="1"/>
    <col min="13574" max="13574" width="14.5" style="111" customWidth="1"/>
    <col min="13575" max="13575" width="15.125" style="111" customWidth="1"/>
    <col min="13576" max="13576" width="12.875" style="111" customWidth="1"/>
    <col min="13577" max="13577" width="15" style="111" customWidth="1"/>
    <col min="13578" max="13578" width="10" style="111" customWidth="1"/>
    <col min="13579" max="13579" width="13.375" style="111" customWidth="1"/>
    <col min="13580" max="13580" width="14.375" style="111" customWidth="1"/>
    <col min="13581" max="13581" width="14.875" style="111" bestFit="1" customWidth="1"/>
    <col min="13582" max="13582" width="13.875" style="111" customWidth="1"/>
    <col min="13583" max="13585" width="13.125" style="111" bestFit="1" customWidth="1"/>
    <col min="13586" max="13824" width="9" style="111"/>
    <col min="13825" max="13825" width="2.375" style="111" customWidth="1"/>
    <col min="13826" max="13826" width="2.25" style="111" customWidth="1"/>
    <col min="13827" max="13827" width="14.75" style="111" customWidth="1"/>
    <col min="13828" max="13829" width="14.125" style="111" customWidth="1"/>
    <col min="13830" max="13830" width="14.5" style="111" customWidth="1"/>
    <col min="13831" max="13831" width="15.125" style="111" customWidth="1"/>
    <col min="13832" max="13832" width="12.875" style="111" customWidth="1"/>
    <col min="13833" max="13833" width="15" style="111" customWidth="1"/>
    <col min="13834" max="13834" width="10" style="111" customWidth="1"/>
    <col min="13835" max="13835" width="13.375" style="111" customWidth="1"/>
    <col min="13836" max="13836" width="14.375" style="111" customWidth="1"/>
    <col min="13837" max="13837" width="14.875" style="111" bestFit="1" customWidth="1"/>
    <col min="13838" max="13838" width="13.875" style="111" customWidth="1"/>
    <col min="13839" max="13841" width="13.125" style="111" bestFit="1" customWidth="1"/>
    <col min="13842" max="14080" width="9" style="111"/>
    <col min="14081" max="14081" width="2.375" style="111" customWidth="1"/>
    <col min="14082" max="14082" width="2.25" style="111" customWidth="1"/>
    <col min="14083" max="14083" width="14.75" style="111" customWidth="1"/>
    <col min="14084" max="14085" width="14.125" style="111" customWidth="1"/>
    <col min="14086" max="14086" width="14.5" style="111" customWidth="1"/>
    <col min="14087" max="14087" width="15.125" style="111" customWidth="1"/>
    <col min="14088" max="14088" width="12.875" style="111" customWidth="1"/>
    <col min="14089" max="14089" width="15" style="111" customWidth="1"/>
    <col min="14090" max="14090" width="10" style="111" customWidth="1"/>
    <col min="14091" max="14091" width="13.375" style="111" customWidth="1"/>
    <col min="14092" max="14092" width="14.375" style="111" customWidth="1"/>
    <col min="14093" max="14093" width="14.875" style="111" bestFit="1" customWidth="1"/>
    <col min="14094" max="14094" width="13.875" style="111" customWidth="1"/>
    <col min="14095" max="14097" width="13.125" style="111" bestFit="1" customWidth="1"/>
    <col min="14098" max="14336" width="9" style="111"/>
    <col min="14337" max="14337" width="2.375" style="111" customWidth="1"/>
    <col min="14338" max="14338" width="2.25" style="111" customWidth="1"/>
    <col min="14339" max="14339" width="14.75" style="111" customWidth="1"/>
    <col min="14340" max="14341" width="14.125" style="111" customWidth="1"/>
    <col min="14342" max="14342" width="14.5" style="111" customWidth="1"/>
    <col min="14343" max="14343" width="15.125" style="111" customWidth="1"/>
    <col min="14344" max="14344" width="12.875" style="111" customWidth="1"/>
    <col min="14345" max="14345" width="15" style="111" customWidth="1"/>
    <col min="14346" max="14346" width="10" style="111" customWidth="1"/>
    <col min="14347" max="14347" width="13.375" style="111" customWidth="1"/>
    <col min="14348" max="14348" width="14.375" style="111" customWidth="1"/>
    <col min="14349" max="14349" width="14.875" style="111" bestFit="1" customWidth="1"/>
    <col min="14350" max="14350" width="13.875" style="111" customWidth="1"/>
    <col min="14351" max="14353" width="13.125" style="111" bestFit="1" customWidth="1"/>
    <col min="14354" max="14592" width="9" style="111"/>
    <col min="14593" max="14593" width="2.375" style="111" customWidth="1"/>
    <col min="14594" max="14594" width="2.25" style="111" customWidth="1"/>
    <col min="14595" max="14595" width="14.75" style="111" customWidth="1"/>
    <col min="14596" max="14597" width="14.125" style="111" customWidth="1"/>
    <col min="14598" max="14598" width="14.5" style="111" customWidth="1"/>
    <col min="14599" max="14599" width="15.125" style="111" customWidth="1"/>
    <col min="14600" max="14600" width="12.875" style="111" customWidth="1"/>
    <col min="14601" max="14601" width="15" style="111" customWidth="1"/>
    <col min="14602" max="14602" width="10" style="111" customWidth="1"/>
    <col min="14603" max="14603" width="13.375" style="111" customWidth="1"/>
    <col min="14604" max="14604" width="14.375" style="111" customWidth="1"/>
    <col min="14605" max="14605" width="14.875" style="111" bestFit="1" customWidth="1"/>
    <col min="14606" max="14606" width="13.875" style="111" customWidth="1"/>
    <col min="14607" max="14609" width="13.125" style="111" bestFit="1" customWidth="1"/>
    <col min="14610" max="14848" width="9" style="111"/>
    <col min="14849" max="14849" width="2.375" style="111" customWidth="1"/>
    <col min="14850" max="14850" width="2.25" style="111" customWidth="1"/>
    <col min="14851" max="14851" width="14.75" style="111" customWidth="1"/>
    <col min="14852" max="14853" width="14.125" style="111" customWidth="1"/>
    <col min="14854" max="14854" width="14.5" style="111" customWidth="1"/>
    <col min="14855" max="14855" width="15.125" style="111" customWidth="1"/>
    <col min="14856" max="14856" width="12.875" style="111" customWidth="1"/>
    <col min="14857" max="14857" width="15" style="111" customWidth="1"/>
    <col min="14858" max="14858" width="10" style="111" customWidth="1"/>
    <col min="14859" max="14859" width="13.375" style="111" customWidth="1"/>
    <col min="14860" max="14860" width="14.375" style="111" customWidth="1"/>
    <col min="14861" max="14861" width="14.875" style="111" bestFit="1" customWidth="1"/>
    <col min="14862" max="14862" width="13.875" style="111" customWidth="1"/>
    <col min="14863" max="14865" width="13.125" style="111" bestFit="1" customWidth="1"/>
    <col min="14866" max="15104" width="9" style="111"/>
    <col min="15105" max="15105" width="2.375" style="111" customWidth="1"/>
    <col min="15106" max="15106" width="2.25" style="111" customWidth="1"/>
    <col min="15107" max="15107" width="14.75" style="111" customWidth="1"/>
    <col min="15108" max="15109" width="14.125" style="111" customWidth="1"/>
    <col min="15110" max="15110" width="14.5" style="111" customWidth="1"/>
    <col min="15111" max="15111" width="15.125" style="111" customWidth="1"/>
    <col min="15112" max="15112" width="12.875" style="111" customWidth="1"/>
    <col min="15113" max="15113" width="15" style="111" customWidth="1"/>
    <col min="15114" max="15114" width="10" style="111" customWidth="1"/>
    <col min="15115" max="15115" width="13.375" style="111" customWidth="1"/>
    <col min="15116" max="15116" width="14.375" style="111" customWidth="1"/>
    <col min="15117" max="15117" width="14.875" style="111" bestFit="1" customWidth="1"/>
    <col min="15118" max="15118" width="13.875" style="111" customWidth="1"/>
    <col min="15119" max="15121" width="13.125" style="111" bestFit="1" customWidth="1"/>
    <col min="15122" max="15360" width="9" style="111"/>
    <col min="15361" max="15361" width="2.375" style="111" customWidth="1"/>
    <col min="15362" max="15362" width="2.25" style="111" customWidth="1"/>
    <col min="15363" max="15363" width="14.75" style="111" customWidth="1"/>
    <col min="15364" max="15365" width="14.125" style="111" customWidth="1"/>
    <col min="15366" max="15366" width="14.5" style="111" customWidth="1"/>
    <col min="15367" max="15367" width="15.125" style="111" customWidth="1"/>
    <col min="15368" max="15368" width="12.875" style="111" customWidth="1"/>
    <col min="15369" max="15369" width="15" style="111" customWidth="1"/>
    <col min="15370" max="15370" width="10" style="111" customWidth="1"/>
    <col min="15371" max="15371" width="13.375" style="111" customWidth="1"/>
    <col min="15372" max="15372" width="14.375" style="111" customWidth="1"/>
    <col min="15373" max="15373" width="14.875" style="111" bestFit="1" customWidth="1"/>
    <col min="15374" max="15374" width="13.875" style="111" customWidth="1"/>
    <col min="15375" max="15377" width="13.125" style="111" bestFit="1" customWidth="1"/>
    <col min="15378" max="15616" width="9" style="111"/>
    <col min="15617" max="15617" width="2.375" style="111" customWidth="1"/>
    <col min="15618" max="15618" width="2.25" style="111" customWidth="1"/>
    <col min="15619" max="15619" width="14.75" style="111" customWidth="1"/>
    <col min="15620" max="15621" width="14.125" style="111" customWidth="1"/>
    <col min="15622" max="15622" width="14.5" style="111" customWidth="1"/>
    <col min="15623" max="15623" width="15.125" style="111" customWidth="1"/>
    <col min="15624" max="15624" width="12.875" style="111" customWidth="1"/>
    <col min="15625" max="15625" width="15" style="111" customWidth="1"/>
    <col min="15626" max="15626" width="10" style="111" customWidth="1"/>
    <col min="15627" max="15627" width="13.375" style="111" customWidth="1"/>
    <col min="15628" max="15628" width="14.375" style="111" customWidth="1"/>
    <col min="15629" max="15629" width="14.875" style="111" bestFit="1" customWidth="1"/>
    <col min="15630" max="15630" width="13.875" style="111" customWidth="1"/>
    <col min="15631" max="15633" width="13.125" style="111" bestFit="1" customWidth="1"/>
    <col min="15634" max="15872" width="9" style="111"/>
    <col min="15873" max="15873" width="2.375" style="111" customWidth="1"/>
    <col min="15874" max="15874" width="2.25" style="111" customWidth="1"/>
    <col min="15875" max="15875" width="14.75" style="111" customWidth="1"/>
    <col min="15876" max="15877" width="14.125" style="111" customWidth="1"/>
    <col min="15878" max="15878" width="14.5" style="111" customWidth="1"/>
    <col min="15879" max="15879" width="15.125" style="111" customWidth="1"/>
    <col min="15880" max="15880" width="12.875" style="111" customWidth="1"/>
    <col min="15881" max="15881" width="15" style="111" customWidth="1"/>
    <col min="15882" max="15882" width="10" style="111" customWidth="1"/>
    <col min="15883" max="15883" width="13.375" style="111" customWidth="1"/>
    <col min="15884" max="15884" width="14.375" style="111" customWidth="1"/>
    <col min="15885" max="15885" width="14.875" style="111" bestFit="1" customWidth="1"/>
    <col min="15886" max="15886" width="13.875" style="111" customWidth="1"/>
    <col min="15887" max="15889" width="13.125" style="111" bestFit="1" customWidth="1"/>
    <col min="15890" max="16128" width="9" style="111"/>
    <col min="16129" max="16129" width="2.375" style="111" customWidth="1"/>
    <col min="16130" max="16130" width="2.25" style="111" customWidth="1"/>
    <col min="16131" max="16131" width="14.75" style="111" customWidth="1"/>
    <col min="16132" max="16133" width="14.125" style="111" customWidth="1"/>
    <col min="16134" max="16134" width="14.5" style="111" customWidth="1"/>
    <col min="16135" max="16135" width="15.125" style="111" customWidth="1"/>
    <col min="16136" max="16136" width="12.875" style="111" customWidth="1"/>
    <col min="16137" max="16137" width="15" style="111" customWidth="1"/>
    <col min="16138" max="16138" width="10" style="111" customWidth="1"/>
    <col min="16139" max="16139" width="13.375" style="111" customWidth="1"/>
    <col min="16140" max="16140" width="14.375" style="111" customWidth="1"/>
    <col min="16141" max="16141" width="14.875" style="111" bestFit="1" customWidth="1"/>
    <col min="16142" max="16142" width="13.875" style="111" customWidth="1"/>
    <col min="16143" max="16145" width="13.125" style="111" bestFit="1" customWidth="1"/>
    <col min="16146" max="16384" width="9" style="111"/>
  </cols>
  <sheetData>
    <row r="1" spans="1:18" ht="31.5" x14ac:dyDescent="0.3">
      <c r="A1" s="144" t="s">
        <v>56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</row>
    <row r="2" spans="1:18" ht="26.25" x14ac:dyDescent="0.3">
      <c r="A2" s="145" t="s">
        <v>55</v>
      </c>
      <c r="B2" s="145"/>
      <c r="C2" s="145"/>
      <c r="D2" s="145"/>
      <c r="E2" s="145"/>
      <c r="F2" s="145"/>
      <c r="G2" s="145"/>
      <c r="H2" s="145"/>
      <c r="I2" s="145"/>
      <c r="J2" s="145"/>
      <c r="K2" s="145"/>
      <c r="L2" s="145"/>
    </row>
    <row r="3" spans="1:18" s="112" customFormat="1" ht="15" customHeight="1" thickBot="1" x14ac:dyDescent="0.35">
      <c r="A3" s="89"/>
      <c r="B3" s="90"/>
      <c r="C3" s="90"/>
      <c r="D3" s="90"/>
      <c r="E3" s="90"/>
      <c r="F3" s="90"/>
      <c r="G3" s="90"/>
      <c r="H3" s="90"/>
      <c r="I3" s="90"/>
      <c r="J3" s="90"/>
      <c r="K3" s="90"/>
      <c r="L3" s="91" t="s">
        <v>57</v>
      </c>
    </row>
    <row r="4" spans="1:18" s="113" customFormat="1" ht="18" customHeight="1" x14ac:dyDescent="0.3">
      <c r="A4" s="146" t="s">
        <v>58</v>
      </c>
      <c r="B4" s="147"/>
      <c r="C4" s="147"/>
      <c r="D4" s="148" t="s">
        <v>59</v>
      </c>
      <c r="E4" s="148"/>
      <c r="F4" s="148" t="s">
        <v>60</v>
      </c>
      <c r="G4" s="148"/>
      <c r="H4" s="148" t="s">
        <v>61</v>
      </c>
      <c r="I4" s="148"/>
      <c r="J4" s="148" t="s">
        <v>62</v>
      </c>
      <c r="K4" s="148"/>
      <c r="L4" s="149" t="s">
        <v>63</v>
      </c>
    </row>
    <row r="5" spans="1:18" s="113" customFormat="1" ht="18" customHeight="1" x14ac:dyDescent="0.3">
      <c r="A5" s="92" t="s">
        <v>7</v>
      </c>
      <c r="B5" s="93" t="s">
        <v>8</v>
      </c>
      <c r="C5" s="93" t="s">
        <v>9</v>
      </c>
      <c r="D5" s="94" t="s">
        <v>64</v>
      </c>
      <c r="E5" s="94" t="s">
        <v>65</v>
      </c>
      <c r="F5" s="94" t="s">
        <v>64</v>
      </c>
      <c r="G5" s="94" t="s">
        <v>65</v>
      </c>
      <c r="H5" s="94" t="s">
        <v>64</v>
      </c>
      <c r="I5" s="94" t="s">
        <v>65</v>
      </c>
      <c r="J5" s="94" t="s">
        <v>64</v>
      </c>
      <c r="K5" s="94" t="s">
        <v>65</v>
      </c>
      <c r="L5" s="150"/>
    </row>
    <row r="6" spans="1:18" s="113" customFormat="1" ht="18" customHeight="1" x14ac:dyDescent="0.3">
      <c r="A6" s="151" t="s">
        <v>66</v>
      </c>
      <c r="B6" s="152"/>
      <c r="C6" s="152"/>
      <c r="D6" s="95">
        <f>SUM(D7,D39,D90)</f>
        <v>-1749830</v>
      </c>
      <c r="E6" s="95">
        <f t="shared" ref="E6:L6" si="0">SUM(E7,E39,E90)</f>
        <v>490689250</v>
      </c>
      <c r="F6" s="95">
        <f t="shared" si="0"/>
        <v>32993090</v>
      </c>
      <c r="G6" s="95">
        <f t="shared" si="0"/>
        <v>58084360</v>
      </c>
      <c r="H6" s="95">
        <f t="shared" si="0"/>
        <v>3050440</v>
      </c>
      <c r="I6" s="95">
        <f t="shared" si="0"/>
        <v>3729260</v>
      </c>
      <c r="J6" s="95">
        <f t="shared" si="0"/>
        <v>0</v>
      </c>
      <c r="K6" s="95">
        <f t="shared" si="0"/>
        <v>0</v>
      </c>
      <c r="L6" s="96">
        <f t="shared" si="0"/>
        <v>432604890</v>
      </c>
      <c r="M6" s="114" t="str">
        <f>IF(E6-G6-K6=L6,"",E6-G6-K6=L6)</f>
        <v/>
      </c>
      <c r="R6" s="115"/>
    </row>
    <row r="7" spans="1:18" s="113" customFormat="1" ht="18" customHeight="1" x14ac:dyDescent="0.3">
      <c r="A7" s="153" t="s">
        <v>67</v>
      </c>
      <c r="B7" s="154"/>
      <c r="C7" s="154"/>
      <c r="D7" s="97">
        <f>SUM(D8,D11,D21,D27,D33,D35)</f>
        <v>1470740</v>
      </c>
      <c r="E7" s="97">
        <f t="shared" ref="E7:L7" si="1">SUM(E8,E11,E21,E27,E33,E35)</f>
        <v>64669930</v>
      </c>
      <c r="F7" s="97">
        <f t="shared" si="1"/>
        <v>25364250</v>
      </c>
      <c r="G7" s="97">
        <f t="shared" si="1"/>
        <v>43803480</v>
      </c>
      <c r="H7" s="97">
        <f t="shared" si="1"/>
        <v>0</v>
      </c>
      <c r="I7" s="97">
        <f t="shared" si="1"/>
        <v>0</v>
      </c>
      <c r="J7" s="97">
        <f t="shared" si="1"/>
        <v>0</v>
      </c>
      <c r="K7" s="97">
        <f t="shared" si="1"/>
        <v>0</v>
      </c>
      <c r="L7" s="98">
        <f t="shared" si="1"/>
        <v>20866450</v>
      </c>
      <c r="M7" s="114" t="str">
        <f t="shared" ref="M7:M70" si="2">IF(E7-G7-K7=L7,"",E7-G7-K7=L7)</f>
        <v/>
      </c>
    </row>
    <row r="8" spans="1:18" s="113" customFormat="1" ht="15" customHeight="1" x14ac:dyDescent="0.3">
      <c r="A8" s="155"/>
      <c r="B8" s="156" t="s">
        <v>68</v>
      </c>
      <c r="C8" s="156"/>
      <c r="D8" s="99">
        <f>SUM(D9:D10)</f>
        <v>256520</v>
      </c>
      <c r="E8" s="99">
        <f t="shared" ref="E8:L8" si="3">SUM(E9:E10)</f>
        <v>50573410</v>
      </c>
      <c r="F8" s="99">
        <f t="shared" si="3"/>
        <v>24429110</v>
      </c>
      <c r="G8" s="99">
        <f t="shared" si="3"/>
        <v>39644840</v>
      </c>
      <c r="H8" s="99">
        <f t="shared" si="3"/>
        <v>0</v>
      </c>
      <c r="I8" s="99">
        <f t="shared" si="3"/>
        <v>0</v>
      </c>
      <c r="J8" s="99">
        <f t="shared" si="3"/>
        <v>0</v>
      </c>
      <c r="K8" s="99">
        <f t="shared" si="3"/>
        <v>0</v>
      </c>
      <c r="L8" s="100">
        <f t="shared" si="3"/>
        <v>10928570</v>
      </c>
      <c r="M8" s="114" t="str">
        <f t="shared" si="2"/>
        <v/>
      </c>
    </row>
    <row r="9" spans="1:18" s="113" customFormat="1" ht="15" customHeight="1" x14ac:dyDescent="0.3">
      <c r="A9" s="155"/>
      <c r="B9" s="157"/>
      <c r="C9" s="109" t="s">
        <v>69</v>
      </c>
      <c r="D9" s="30"/>
      <c r="E9" s="30"/>
      <c r="F9" s="30"/>
      <c r="G9" s="30"/>
      <c r="H9" s="30"/>
      <c r="I9" s="30"/>
      <c r="J9" s="30"/>
      <c r="K9" s="30"/>
      <c r="L9" s="31">
        <f>E9-G9-K9</f>
        <v>0</v>
      </c>
      <c r="M9" s="114" t="str">
        <f t="shared" si="2"/>
        <v/>
      </c>
    </row>
    <row r="10" spans="1:18" s="113" customFormat="1" ht="15" customHeight="1" x14ac:dyDescent="0.3">
      <c r="A10" s="155"/>
      <c r="B10" s="157"/>
      <c r="C10" s="109" t="s">
        <v>71</v>
      </c>
      <c r="D10" s="30">
        <v>256520</v>
      </c>
      <c r="E10" s="30">
        <v>50573410</v>
      </c>
      <c r="F10" s="32">
        <v>24429110</v>
      </c>
      <c r="G10" s="32">
        <v>39644840</v>
      </c>
      <c r="H10" s="30"/>
      <c r="I10" s="30"/>
      <c r="J10" s="30"/>
      <c r="K10" s="30"/>
      <c r="L10" s="31">
        <f>E10-G10-K10</f>
        <v>10928570</v>
      </c>
      <c r="M10" s="114" t="str">
        <f>IF(E10-G10-K10=L10,"",E10-G10-K10=L10)</f>
        <v/>
      </c>
    </row>
    <row r="11" spans="1:18" s="113" customFormat="1" ht="15" customHeight="1" x14ac:dyDescent="0.3">
      <c r="A11" s="155"/>
      <c r="B11" s="156" t="s">
        <v>72</v>
      </c>
      <c r="C11" s="156"/>
      <c r="D11" s="99">
        <f>SUM(D12:D20)</f>
        <v>1214220</v>
      </c>
      <c r="E11" s="99">
        <f t="shared" ref="E11:L11" si="4">SUM(E12:E20)</f>
        <v>14096520</v>
      </c>
      <c r="F11" s="99">
        <f t="shared" si="4"/>
        <v>935140</v>
      </c>
      <c r="G11" s="99">
        <f t="shared" si="4"/>
        <v>4158640</v>
      </c>
      <c r="H11" s="99">
        <f t="shared" si="4"/>
        <v>0</v>
      </c>
      <c r="I11" s="99">
        <f t="shared" si="4"/>
        <v>0</v>
      </c>
      <c r="J11" s="99">
        <f t="shared" si="4"/>
        <v>0</v>
      </c>
      <c r="K11" s="99">
        <f t="shared" si="4"/>
        <v>0</v>
      </c>
      <c r="L11" s="100">
        <f t="shared" si="4"/>
        <v>9937880</v>
      </c>
      <c r="M11" s="114" t="str">
        <f t="shared" si="2"/>
        <v/>
      </c>
    </row>
    <row r="12" spans="1:18" s="113" customFormat="1" ht="15" customHeight="1" x14ac:dyDescent="0.3">
      <c r="A12" s="155"/>
      <c r="B12" s="158"/>
      <c r="C12" s="109" t="s">
        <v>74</v>
      </c>
      <c r="D12" s="30">
        <v>592680</v>
      </c>
      <c r="E12" s="30">
        <v>13474980</v>
      </c>
      <c r="F12" s="30">
        <v>313600</v>
      </c>
      <c r="G12" s="30">
        <v>3537100</v>
      </c>
      <c r="H12" s="30"/>
      <c r="I12" s="30"/>
      <c r="J12" s="30"/>
      <c r="K12" s="30"/>
      <c r="L12" s="31">
        <f>E12-G12-K12</f>
        <v>9937880</v>
      </c>
      <c r="M12" s="114" t="str">
        <f t="shared" si="2"/>
        <v/>
      </c>
    </row>
    <row r="13" spans="1:18" s="113" customFormat="1" ht="15" customHeight="1" x14ac:dyDescent="0.3">
      <c r="A13" s="155"/>
      <c r="B13" s="158"/>
      <c r="C13" s="109" t="s">
        <v>76</v>
      </c>
      <c r="D13" s="30">
        <v>621540</v>
      </c>
      <c r="E13" s="30">
        <v>621540</v>
      </c>
      <c r="F13" s="30">
        <v>621540</v>
      </c>
      <c r="G13" s="30">
        <v>621540</v>
      </c>
      <c r="H13" s="30"/>
      <c r="I13" s="30"/>
      <c r="J13" s="30"/>
      <c r="K13" s="30"/>
      <c r="L13" s="31">
        <f t="shared" ref="L13:L20" si="5">E13-G13-K13</f>
        <v>0</v>
      </c>
      <c r="M13" s="114" t="str">
        <f t="shared" si="2"/>
        <v/>
      </c>
    </row>
    <row r="14" spans="1:18" s="113" customFormat="1" ht="15" customHeight="1" x14ac:dyDescent="0.3">
      <c r="A14" s="155"/>
      <c r="B14" s="158"/>
      <c r="C14" s="109" t="s">
        <v>77</v>
      </c>
      <c r="D14" s="30"/>
      <c r="E14" s="30"/>
      <c r="F14" s="30"/>
      <c r="G14" s="30"/>
      <c r="H14" s="30"/>
      <c r="I14" s="30"/>
      <c r="J14" s="30"/>
      <c r="K14" s="30"/>
      <c r="L14" s="31">
        <f t="shared" si="5"/>
        <v>0</v>
      </c>
      <c r="M14" s="114" t="str">
        <f t="shared" si="2"/>
        <v/>
      </c>
    </row>
    <row r="15" spans="1:18" s="113" customFormat="1" ht="15" customHeight="1" x14ac:dyDescent="0.3">
      <c r="A15" s="155"/>
      <c r="B15" s="158"/>
      <c r="C15" s="109" t="s">
        <v>78</v>
      </c>
      <c r="D15" s="30"/>
      <c r="E15" s="30"/>
      <c r="F15" s="30"/>
      <c r="G15" s="30"/>
      <c r="H15" s="30"/>
      <c r="I15" s="30"/>
      <c r="J15" s="30"/>
      <c r="K15" s="30"/>
      <c r="L15" s="31">
        <f t="shared" si="5"/>
        <v>0</v>
      </c>
      <c r="M15" s="114" t="str">
        <f t="shared" si="2"/>
        <v/>
      </c>
    </row>
    <row r="16" spans="1:18" s="113" customFormat="1" ht="15" customHeight="1" x14ac:dyDescent="0.3">
      <c r="A16" s="155"/>
      <c r="B16" s="158"/>
      <c r="C16" s="109" t="s">
        <v>79</v>
      </c>
      <c r="D16" s="30"/>
      <c r="E16" s="30"/>
      <c r="F16" s="30"/>
      <c r="G16" s="30"/>
      <c r="H16" s="30"/>
      <c r="I16" s="30"/>
      <c r="J16" s="30"/>
      <c r="K16" s="30"/>
      <c r="L16" s="31">
        <f t="shared" si="5"/>
        <v>0</v>
      </c>
      <c r="M16" s="114" t="str">
        <f t="shared" si="2"/>
        <v/>
      </c>
    </row>
    <row r="17" spans="1:13" s="113" customFormat="1" ht="15" customHeight="1" x14ac:dyDescent="0.3">
      <c r="A17" s="155"/>
      <c r="B17" s="158"/>
      <c r="C17" s="109" t="s">
        <v>81</v>
      </c>
      <c r="D17" s="30"/>
      <c r="E17" s="30"/>
      <c r="F17" s="30"/>
      <c r="G17" s="30"/>
      <c r="H17" s="30"/>
      <c r="I17" s="30"/>
      <c r="J17" s="30"/>
      <c r="K17" s="30"/>
      <c r="L17" s="31">
        <f t="shared" si="5"/>
        <v>0</v>
      </c>
      <c r="M17" s="114" t="str">
        <f t="shared" si="2"/>
        <v/>
      </c>
    </row>
    <row r="18" spans="1:13" s="113" customFormat="1" ht="15" customHeight="1" x14ac:dyDescent="0.3">
      <c r="A18" s="155"/>
      <c r="B18" s="158"/>
      <c r="C18" s="109" t="s">
        <v>83</v>
      </c>
      <c r="D18" s="30"/>
      <c r="E18" s="30"/>
      <c r="F18" s="30"/>
      <c r="G18" s="30"/>
      <c r="H18" s="30"/>
      <c r="I18" s="30"/>
      <c r="J18" s="30"/>
      <c r="K18" s="30"/>
      <c r="L18" s="31">
        <f t="shared" si="5"/>
        <v>0</v>
      </c>
      <c r="M18" s="114" t="str">
        <f t="shared" si="2"/>
        <v/>
      </c>
    </row>
    <row r="19" spans="1:13" s="113" customFormat="1" ht="15" customHeight="1" x14ac:dyDescent="0.3">
      <c r="A19" s="155"/>
      <c r="B19" s="158"/>
      <c r="C19" s="109" t="s">
        <v>84</v>
      </c>
      <c r="D19" s="30"/>
      <c r="E19" s="30"/>
      <c r="F19" s="30"/>
      <c r="G19" s="30"/>
      <c r="H19" s="30"/>
      <c r="I19" s="30"/>
      <c r="J19" s="30"/>
      <c r="K19" s="30"/>
      <c r="L19" s="31">
        <f t="shared" si="5"/>
        <v>0</v>
      </c>
      <c r="M19" s="114" t="str">
        <f t="shared" si="2"/>
        <v/>
      </c>
    </row>
    <row r="20" spans="1:13" s="113" customFormat="1" ht="15" customHeight="1" x14ac:dyDescent="0.3">
      <c r="A20" s="155"/>
      <c r="B20" s="158"/>
      <c r="C20" s="109" t="s">
        <v>86</v>
      </c>
      <c r="D20" s="30"/>
      <c r="E20" s="30"/>
      <c r="F20" s="30"/>
      <c r="G20" s="30"/>
      <c r="H20" s="30"/>
      <c r="I20" s="30"/>
      <c r="J20" s="30"/>
      <c r="K20" s="30"/>
      <c r="L20" s="31">
        <f t="shared" si="5"/>
        <v>0</v>
      </c>
      <c r="M20" s="114" t="str">
        <f t="shared" si="2"/>
        <v/>
      </c>
    </row>
    <row r="21" spans="1:13" s="113" customFormat="1" ht="15" customHeight="1" x14ac:dyDescent="0.3">
      <c r="A21" s="155"/>
      <c r="B21" s="156" t="s">
        <v>87</v>
      </c>
      <c r="C21" s="156"/>
      <c r="D21" s="99">
        <f>SUM(D22:D26)</f>
        <v>0</v>
      </c>
      <c r="E21" s="99">
        <f t="shared" ref="E21:L21" si="6">SUM(E22:E26)</f>
        <v>0</v>
      </c>
      <c r="F21" s="99">
        <f t="shared" si="6"/>
        <v>0</v>
      </c>
      <c r="G21" s="99">
        <f t="shared" si="6"/>
        <v>0</v>
      </c>
      <c r="H21" s="99">
        <f t="shared" si="6"/>
        <v>0</v>
      </c>
      <c r="I21" s="99">
        <f t="shared" si="6"/>
        <v>0</v>
      </c>
      <c r="J21" s="99">
        <f t="shared" si="6"/>
        <v>0</v>
      </c>
      <c r="K21" s="99">
        <f t="shared" si="6"/>
        <v>0</v>
      </c>
      <c r="L21" s="100">
        <f t="shared" si="6"/>
        <v>0</v>
      </c>
      <c r="M21" s="114" t="str">
        <f t="shared" si="2"/>
        <v/>
      </c>
    </row>
    <row r="22" spans="1:13" s="113" customFormat="1" ht="15" customHeight="1" x14ac:dyDescent="0.3">
      <c r="A22" s="155"/>
      <c r="B22" s="158"/>
      <c r="C22" s="109" t="s">
        <v>89</v>
      </c>
      <c r="D22" s="30"/>
      <c r="E22" s="30"/>
      <c r="F22" s="30"/>
      <c r="G22" s="30"/>
      <c r="H22" s="30"/>
      <c r="I22" s="30"/>
      <c r="J22" s="30"/>
      <c r="K22" s="30"/>
      <c r="L22" s="31">
        <f>E22-G22-K22</f>
        <v>0</v>
      </c>
      <c r="M22" s="114" t="str">
        <f t="shared" si="2"/>
        <v/>
      </c>
    </row>
    <row r="23" spans="1:13" s="113" customFormat="1" ht="15" customHeight="1" x14ac:dyDescent="0.3">
      <c r="A23" s="155"/>
      <c r="B23" s="158"/>
      <c r="C23" s="109" t="s">
        <v>90</v>
      </c>
      <c r="D23" s="30"/>
      <c r="E23" s="30"/>
      <c r="F23" s="30"/>
      <c r="G23" s="30"/>
      <c r="H23" s="30"/>
      <c r="I23" s="30"/>
      <c r="J23" s="30"/>
      <c r="K23" s="30"/>
      <c r="L23" s="31">
        <f t="shared" ref="L23:L26" si="7">E23-G23-K23</f>
        <v>0</v>
      </c>
      <c r="M23" s="114" t="str">
        <f t="shared" si="2"/>
        <v/>
      </c>
    </row>
    <row r="24" spans="1:13" s="113" customFormat="1" ht="15" customHeight="1" x14ac:dyDescent="0.3">
      <c r="A24" s="155"/>
      <c r="B24" s="158"/>
      <c r="C24" s="109" t="s">
        <v>91</v>
      </c>
      <c r="D24" s="30"/>
      <c r="E24" s="30"/>
      <c r="F24" s="30"/>
      <c r="G24" s="30"/>
      <c r="H24" s="30"/>
      <c r="I24" s="30"/>
      <c r="J24" s="30"/>
      <c r="K24" s="30"/>
      <c r="L24" s="31">
        <f t="shared" si="7"/>
        <v>0</v>
      </c>
      <c r="M24" s="114" t="str">
        <f t="shared" si="2"/>
        <v/>
      </c>
    </row>
    <row r="25" spans="1:13" s="113" customFormat="1" ht="15" customHeight="1" x14ac:dyDescent="0.3">
      <c r="A25" s="155"/>
      <c r="B25" s="158"/>
      <c r="C25" s="109" t="s">
        <v>92</v>
      </c>
      <c r="D25" s="30"/>
      <c r="E25" s="30"/>
      <c r="F25" s="30"/>
      <c r="G25" s="30"/>
      <c r="H25" s="30"/>
      <c r="I25" s="30"/>
      <c r="J25" s="30"/>
      <c r="K25" s="30"/>
      <c r="L25" s="31">
        <f t="shared" si="7"/>
        <v>0</v>
      </c>
      <c r="M25" s="114" t="str">
        <f t="shared" si="2"/>
        <v/>
      </c>
    </row>
    <row r="26" spans="1:13" s="113" customFormat="1" ht="15" customHeight="1" x14ac:dyDescent="0.3">
      <c r="A26" s="155"/>
      <c r="B26" s="158"/>
      <c r="C26" s="109" t="s">
        <v>94</v>
      </c>
      <c r="D26" s="30"/>
      <c r="E26" s="30"/>
      <c r="F26" s="30"/>
      <c r="G26" s="30"/>
      <c r="H26" s="30"/>
      <c r="I26" s="30"/>
      <c r="J26" s="30"/>
      <c r="K26" s="30"/>
      <c r="L26" s="31">
        <f t="shared" si="7"/>
        <v>0</v>
      </c>
      <c r="M26" s="114" t="str">
        <f t="shared" si="2"/>
        <v/>
      </c>
    </row>
    <row r="27" spans="1:13" s="113" customFormat="1" ht="15" customHeight="1" x14ac:dyDescent="0.3">
      <c r="A27" s="155"/>
      <c r="B27" s="156" t="s">
        <v>95</v>
      </c>
      <c r="C27" s="156"/>
      <c r="D27" s="99">
        <f>SUM(D28:D32)</f>
        <v>0</v>
      </c>
      <c r="E27" s="99">
        <f t="shared" ref="E27:L27" si="8">SUM(E28:E32)</f>
        <v>0</v>
      </c>
      <c r="F27" s="99">
        <f t="shared" si="8"/>
        <v>0</v>
      </c>
      <c r="G27" s="99">
        <f t="shared" si="8"/>
        <v>0</v>
      </c>
      <c r="H27" s="99">
        <f t="shared" si="8"/>
        <v>0</v>
      </c>
      <c r="I27" s="99">
        <f t="shared" si="8"/>
        <v>0</v>
      </c>
      <c r="J27" s="99">
        <f t="shared" si="8"/>
        <v>0</v>
      </c>
      <c r="K27" s="99">
        <f t="shared" si="8"/>
        <v>0</v>
      </c>
      <c r="L27" s="100">
        <f t="shared" si="8"/>
        <v>0</v>
      </c>
      <c r="M27" s="114" t="str">
        <f t="shared" si="2"/>
        <v/>
      </c>
    </row>
    <row r="28" spans="1:13" s="113" customFormat="1" ht="15" customHeight="1" x14ac:dyDescent="0.3">
      <c r="A28" s="155"/>
      <c r="B28" s="158"/>
      <c r="C28" s="109" t="s">
        <v>96</v>
      </c>
      <c r="D28" s="30">
        <v>0</v>
      </c>
      <c r="E28" s="30">
        <v>0</v>
      </c>
      <c r="F28" s="30">
        <v>0</v>
      </c>
      <c r="G28" s="30">
        <v>0</v>
      </c>
      <c r="H28" s="30">
        <v>0</v>
      </c>
      <c r="I28" s="30">
        <v>0</v>
      </c>
      <c r="J28" s="30">
        <v>0</v>
      </c>
      <c r="K28" s="30">
        <v>0</v>
      </c>
      <c r="L28" s="31">
        <f>E28-G28-K28</f>
        <v>0</v>
      </c>
      <c r="M28" s="114" t="str">
        <f t="shared" si="2"/>
        <v/>
      </c>
    </row>
    <row r="29" spans="1:13" s="113" customFormat="1" ht="15" customHeight="1" x14ac:dyDescent="0.3">
      <c r="A29" s="155"/>
      <c r="B29" s="158"/>
      <c r="C29" s="109" t="s">
        <v>97</v>
      </c>
      <c r="D29" s="30">
        <v>0</v>
      </c>
      <c r="E29" s="30">
        <v>0</v>
      </c>
      <c r="F29" s="30">
        <v>0</v>
      </c>
      <c r="G29" s="30">
        <v>0</v>
      </c>
      <c r="H29" s="30">
        <v>0</v>
      </c>
      <c r="I29" s="30">
        <v>0</v>
      </c>
      <c r="J29" s="30">
        <v>0</v>
      </c>
      <c r="K29" s="30">
        <v>0</v>
      </c>
      <c r="L29" s="31">
        <f t="shared" ref="L29:L32" si="9">E29-G29-K29</f>
        <v>0</v>
      </c>
      <c r="M29" s="114" t="str">
        <f t="shared" si="2"/>
        <v/>
      </c>
    </row>
    <row r="30" spans="1:13" s="113" customFormat="1" ht="15" customHeight="1" x14ac:dyDescent="0.3">
      <c r="A30" s="155"/>
      <c r="B30" s="158"/>
      <c r="C30" s="109" t="s">
        <v>98</v>
      </c>
      <c r="D30" s="30">
        <v>0</v>
      </c>
      <c r="E30" s="30">
        <v>0</v>
      </c>
      <c r="F30" s="30">
        <v>0</v>
      </c>
      <c r="G30" s="30">
        <v>0</v>
      </c>
      <c r="H30" s="30">
        <v>0</v>
      </c>
      <c r="I30" s="30">
        <v>0</v>
      </c>
      <c r="J30" s="30">
        <v>0</v>
      </c>
      <c r="K30" s="30">
        <v>0</v>
      </c>
      <c r="L30" s="31">
        <f t="shared" si="9"/>
        <v>0</v>
      </c>
      <c r="M30" s="114" t="str">
        <f t="shared" si="2"/>
        <v/>
      </c>
    </row>
    <row r="31" spans="1:13" s="113" customFormat="1" ht="15" customHeight="1" x14ac:dyDescent="0.3">
      <c r="A31" s="155"/>
      <c r="B31" s="158"/>
      <c r="C31" s="109" t="s">
        <v>99</v>
      </c>
      <c r="D31" s="30">
        <v>0</v>
      </c>
      <c r="E31" s="30">
        <v>0</v>
      </c>
      <c r="F31" s="30">
        <v>0</v>
      </c>
      <c r="G31" s="30">
        <v>0</v>
      </c>
      <c r="H31" s="30">
        <v>0</v>
      </c>
      <c r="I31" s="30">
        <v>0</v>
      </c>
      <c r="J31" s="30">
        <v>0</v>
      </c>
      <c r="K31" s="30">
        <v>0</v>
      </c>
      <c r="L31" s="31">
        <f t="shared" si="9"/>
        <v>0</v>
      </c>
      <c r="M31" s="114" t="str">
        <f t="shared" si="2"/>
        <v/>
      </c>
    </row>
    <row r="32" spans="1:13" s="113" customFormat="1" ht="15" customHeight="1" x14ac:dyDescent="0.3">
      <c r="A32" s="155"/>
      <c r="B32" s="158"/>
      <c r="C32" s="109" t="s">
        <v>101</v>
      </c>
      <c r="D32" s="30">
        <v>0</v>
      </c>
      <c r="E32" s="30">
        <v>0</v>
      </c>
      <c r="F32" s="30">
        <v>0</v>
      </c>
      <c r="G32" s="30">
        <v>0</v>
      </c>
      <c r="H32" s="30">
        <v>0</v>
      </c>
      <c r="I32" s="30">
        <v>0</v>
      </c>
      <c r="J32" s="30">
        <v>0</v>
      </c>
      <c r="K32" s="30">
        <v>0</v>
      </c>
      <c r="L32" s="31">
        <f t="shared" si="9"/>
        <v>0</v>
      </c>
      <c r="M32" s="114" t="str">
        <f t="shared" si="2"/>
        <v/>
      </c>
    </row>
    <row r="33" spans="1:13" s="113" customFormat="1" ht="15" customHeight="1" x14ac:dyDescent="0.3">
      <c r="A33" s="155"/>
      <c r="B33" s="156" t="s">
        <v>102</v>
      </c>
      <c r="C33" s="156"/>
      <c r="D33" s="99">
        <f>SUM(D34)</f>
        <v>0</v>
      </c>
      <c r="E33" s="99">
        <f t="shared" ref="E33:L33" si="10">SUM(E34)</f>
        <v>0</v>
      </c>
      <c r="F33" s="99">
        <f t="shared" si="10"/>
        <v>0</v>
      </c>
      <c r="G33" s="99">
        <f t="shared" si="10"/>
        <v>0</v>
      </c>
      <c r="H33" s="99">
        <f t="shared" si="10"/>
        <v>0</v>
      </c>
      <c r="I33" s="99">
        <f t="shared" si="10"/>
        <v>0</v>
      </c>
      <c r="J33" s="99">
        <f t="shared" si="10"/>
        <v>0</v>
      </c>
      <c r="K33" s="99">
        <f t="shared" si="10"/>
        <v>0</v>
      </c>
      <c r="L33" s="100">
        <f t="shared" si="10"/>
        <v>0</v>
      </c>
      <c r="M33" s="114" t="str">
        <f t="shared" si="2"/>
        <v/>
      </c>
    </row>
    <row r="34" spans="1:13" s="113" customFormat="1" ht="15" customHeight="1" x14ac:dyDescent="0.3">
      <c r="A34" s="155"/>
      <c r="B34" s="109"/>
      <c r="C34" s="109" t="s">
        <v>102</v>
      </c>
      <c r="D34" s="30"/>
      <c r="E34" s="30"/>
      <c r="F34" s="30"/>
      <c r="G34" s="30"/>
      <c r="H34" s="30"/>
      <c r="I34" s="30"/>
      <c r="J34" s="30"/>
      <c r="K34" s="30"/>
      <c r="L34" s="31">
        <f>E34-G34-K34</f>
        <v>0</v>
      </c>
      <c r="M34" s="114" t="str">
        <f t="shared" si="2"/>
        <v/>
      </c>
    </row>
    <row r="35" spans="1:13" s="113" customFormat="1" ht="15" customHeight="1" x14ac:dyDescent="0.3">
      <c r="A35" s="155"/>
      <c r="B35" s="156" t="s">
        <v>103</v>
      </c>
      <c r="C35" s="156"/>
      <c r="D35" s="99">
        <f>SUM(D36:D38)</f>
        <v>0</v>
      </c>
      <c r="E35" s="99">
        <f t="shared" ref="E35:L35" si="11">SUM(E36:E38)</f>
        <v>0</v>
      </c>
      <c r="F35" s="99">
        <f t="shared" si="11"/>
        <v>0</v>
      </c>
      <c r="G35" s="99">
        <f t="shared" si="11"/>
        <v>0</v>
      </c>
      <c r="H35" s="99">
        <f t="shared" si="11"/>
        <v>0</v>
      </c>
      <c r="I35" s="99">
        <f t="shared" si="11"/>
        <v>0</v>
      </c>
      <c r="J35" s="99">
        <f t="shared" si="11"/>
        <v>0</v>
      </c>
      <c r="K35" s="99">
        <f t="shared" si="11"/>
        <v>0</v>
      </c>
      <c r="L35" s="100">
        <f t="shared" si="11"/>
        <v>0</v>
      </c>
      <c r="M35" s="114" t="str">
        <f t="shared" si="2"/>
        <v/>
      </c>
    </row>
    <row r="36" spans="1:13" s="113" customFormat="1" ht="15" customHeight="1" x14ac:dyDescent="0.3">
      <c r="A36" s="155"/>
      <c r="B36" s="158"/>
      <c r="C36" s="109" t="s">
        <v>104</v>
      </c>
      <c r="D36" s="30"/>
      <c r="E36" s="30"/>
      <c r="F36" s="30"/>
      <c r="G36" s="30"/>
      <c r="H36" s="30"/>
      <c r="I36" s="30"/>
      <c r="J36" s="30"/>
      <c r="K36" s="30"/>
      <c r="L36" s="31">
        <f>E36-G36-K36</f>
        <v>0</v>
      </c>
      <c r="M36" s="114" t="str">
        <f t="shared" si="2"/>
        <v/>
      </c>
    </row>
    <row r="37" spans="1:13" s="113" customFormat="1" ht="15" customHeight="1" x14ac:dyDescent="0.3">
      <c r="A37" s="155"/>
      <c r="B37" s="158"/>
      <c r="C37" s="101" t="s">
        <v>105</v>
      </c>
      <c r="D37" s="30"/>
      <c r="E37" s="30"/>
      <c r="F37" s="30"/>
      <c r="G37" s="30"/>
      <c r="H37" s="30"/>
      <c r="I37" s="30"/>
      <c r="J37" s="30"/>
      <c r="K37" s="30"/>
      <c r="L37" s="31">
        <f t="shared" ref="L37:L38" si="12">E37-G37-K37</f>
        <v>0</v>
      </c>
      <c r="M37" s="114" t="str">
        <f t="shared" si="2"/>
        <v/>
      </c>
    </row>
    <row r="38" spans="1:13" s="113" customFormat="1" ht="15" customHeight="1" x14ac:dyDescent="0.3">
      <c r="A38" s="155"/>
      <c r="B38" s="158"/>
      <c r="C38" s="109" t="s">
        <v>106</v>
      </c>
      <c r="D38" s="30"/>
      <c r="E38" s="30"/>
      <c r="F38" s="30"/>
      <c r="G38" s="30"/>
      <c r="H38" s="30"/>
      <c r="I38" s="30"/>
      <c r="J38" s="30"/>
      <c r="K38" s="30"/>
      <c r="L38" s="31">
        <f t="shared" si="12"/>
        <v>0</v>
      </c>
      <c r="M38" s="114" t="str">
        <f t="shared" si="2"/>
        <v/>
      </c>
    </row>
    <row r="39" spans="1:13" s="113" customFormat="1" ht="15" customHeight="1" x14ac:dyDescent="0.3">
      <c r="A39" s="153" t="s">
        <v>107</v>
      </c>
      <c r="B39" s="154"/>
      <c r="C39" s="154"/>
      <c r="D39" s="97">
        <f>SUM(D40,D45,D47,D50,D58)</f>
        <v>-3220570</v>
      </c>
      <c r="E39" s="97">
        <f t="shared" ref="E39:L39" si="13">SUM(E40,E45,E47,E50,E58)</f>
        <v>426019320</v>
      </c>
      <c r="F39" s="97">
        <f t="shared" si="13"/>
        <v>7628840</v>
      </c>
      <c r="G39" s="97">
        <f t="shared" si="13"/>
        <v>14280880</v>
      </c>
      <c r="H39" s="97">
        <f t="shared" si="13"/>
        <v>3050440</v>
      </c>
      <c r="I39" s="97">
        <f t="shared" si="13"/>
        <v>3729260</v>
      </c>
      <c r="J39" s="97">
        <f t="shared" si="13"/>
        <v>0</v>
      </c>
      <c r="K39" s="97">
        <f t="shared" si="13"/>
        <v>0</v>
      </c>
      <c r="L39" s="98">
        <f t="shared" si="13"/>
        <v>411738440</v>
      </c>
      <c r="M39" s="114" t="str">
        <f t="shared" si="2"/>
        <v/>
      </c>
    </row>
    <row r="40" spans="1:13" s="113" customFormat="1" ht="15" customHeight="1" x14ac:dyDescent="0.3">
      <c r="A40" s="159"/>
      <c r="B40" s="156" t="s">
        <v>108</v>
      </c>
      <c r="C40" s="156"/>
      <c r="D40" s="99">
        <f>SUM(D41:D44)</f>
        <v>0</v>
      </c>
      <c r="E40" s="99">
        <f t="shared" ref="E40:L40" si="14">SUM(E41:E44)</f>
        <v>0</v>
      </c>
      <c r="F40" s="99">
        <f t="shared" si="14"/>
        <v>0</v>
      </c>
      <c r="G40" s="99">
        <f t="shared" si="14"/>
        <v>0</v>
      </c>
      <c r="H40" s="99">
        <f t="shared" si="14"/>
        <v>0</v>
      </c>
      <c r="I40" s="99">
        <f t="shared" si="14"/>
        <v>0</v>
      </c>
      <c r="J40" s="99">
        <f t="shared" si="14"/>
        <v>0</v>
      </c>
      <c r="K40" s="99">
        <f t="shared" si="14"/>
        <v>0</v>
      </c>
      <c r="L40" s="100">
        <f t="shared" si="14"/>
        <v>0</v>
      </c>
      <c r="M40" s="114" t="str">
        <f t="shared" si="2"/>
        <v/>
      </c>
    </row>
    <row r="41" spans="1:13" s="113" customFormat="1" ht="15" customHeight="1" x14ac:dyDescent="0.3">
      <c r="A41" s="160"/>
      <c r="B41" s="162"/>
      <c r="C41" s="109" t="s">
        <v>109</v>
      </c>
      <c r="D41" s="30">
        <v>0</v>
      </c>
      <c r="E41" s="30">
        <v>0</v>
      </c>
      <c r="F41" s="30">
        <v>0</v>
      </c>
      <c r="G41" s="30">
        <v>0</v>
      </c>
      <c r="H41" s="30">
        <v>0</v>
      </c>
      <c r="I41" s="30">
        <v>0</v>
      </c>
      <c r="J41" s="30">
        <v>0</v>
      </c>
      <c r="K41" s="30">
        <v>0</v>
      </c>
      <c r="L41" s="31">
        <f>E41-G41-K41</f>
        <v>0</v>
      </c>
      <c r="M41" s="114" t="str">
        <f t="shared" si="2"/>
        <v/>
      </c>
    </row>
    <row r="42" spans="1:13" s="113" customFormat="1" ht="15" customHeight="1" x14ac:dyDescent="0.3">
      <c r="A42" s="160"/>
      <c r="B42" s="163"/>
      <c r="C42" s="109" t="s">
        <v>110</v>
      </c>
      <c r="D42" s="30">
        <v>0</v>
      </c>
      <c r="E42" s="30">
        <v>0</v>
      </c>
      <c r="F42" s="30">
        <v>0</v>
      </c>
      <c r="G42" s="30">
        <v>0</v>
      </c>
      <c r="H42" s="30">
        <v>0</v>
      </c>
      <c r="I42" s="30">
        <v>0</v>
      </c>
      <c r="J42" s="30">
        <v>0</v>
      </c>
      <c r="K42" s="30">
        <v>0</v>
      </c>
      <c r="L42" s="31">
        <f>E42-G42-K42</f>
        <v>0</v>
      </c>
      <c r="M42" s="114" t="str">
        <f t="shared" si="2"/>
        <v/>
      </c>
    </row>
    <row r="43" spans="1:13" s="113" customFormat="1" ht="15" customHeight="1" x14ac:dyDescent="0.3">
      <c r="A43" s="160"/>
      <c r="B43" s="163"/>
      <c r="C43" s="109" t="s">
        <v>112</v>
      </c>
      <c r="D43" s="30">
        <v>0</v>
      </c>
      <c r="E43" s="30">
        <v>0</v>
      </c>
      <c r="F43" s="30">
        <v>0</v>
      </c>
      <c r="G43" s="30">
        <v>0</v>
      </c>
      <c r="H43" s="30">
        <v>0</v>
      </c>
      <c r="I43" s="30">
        <v>0</v>
      </c>
      <c r="J43" s="30">
        <v>0</v>
      </c>
      <c r="K43" s="30">
        <v>0</v>
      </c>
      <c r="L43" s="31">
        <f t="shared" ref="L43:L44" si="15">E43-G43-K43</f>
        <v>0</v>
      </c>
      <c r="M43" s="114" t="str">
        <f t="shared" si="2"/>
        <v/>
      </c>
    </row>
    <row r="44" spans="1:13" s="113" customFormat="1" ht="15" customHeight="1" x14ac:dyDescent="0.3">
      <c r="A44" s="160"/>
      <c r="B44" s="164"/>
      <c r="C44" s="109" t="s">
        <v>113</v>
      </c>
      <c r="D44" s="30">
        <v>0</v>
      </c>
      <c r="E44" s="30">
        <v>0</v>
      </c>
      <c r="F44" s="30">
        <v>0</v>
      </c>
      <c r="G44" s="30">
        <v>0</v>
      </c>
      <c r="H44" s="30">
        <v>0</v>
      </c>
      <c r="I44" s="30">
        <v>0</v>
      </c>
      <c r="J44" s="30">
        <v>0</v>
      </c>
      <c r="K44" s="30">
        <v>0</v>
      </c>
      <c r="L44" s="31">
        <f t="shared" si="15"/>
        <v>0</v>
      </c>
      <c r="M44" s="114" t="str">
        <f t="shared" si="2"/>
        <v/>
      </c>
    </row>
    <row r="45" spans="1:13" s="113" customFormat="1" ht="15" customHeight="1" x14ac:dyDescent="0.3">
      <c r="A45" s="160"/>
      <c r="B45" s="156" t="s">
        <v>114</v>
      </c>
      <c r="C45" s="156"/>
      <c r="D45" s="99">
        <f>SUM(D46)</f>
        <v>0</v>
      </c>
      <c r="E45" s="99">
        <f t="shared" ref="E45:L45" si="16">SUM(E46)</f>
        <v>0</v>
      </c>
      <c r="F45" s="99">
        <f t="shared" si="16"/>
        <v>0</v>
      </c>
      <c r="G45" s="99">
        <f t="shared" si="16"/>
        <v>0</v>
      </c>
      <c r="H45" s="99">
        <f t="shared" si="16"/>
        <v>0</v>
      </c>
      <c r="I45" s="99">
        <f t="shared" si="16"/>
        <v>0</v>
      </c>
      <c r="J45" s="99">
        <f t="shared" si="16"/>
        <v>0</v>
      </c>
      <c r="K45" s="99">
        <f t="shared" si="16"/>
        <v>0</v>
      </c>
      <c r="L45" s="100">
        <f t="shared" si="16"/>
        <v>0</v>
      </c>
      <c r="M45" s="114" t="str">
        <f t="shared" si="2"/>
        <v/>
      </c>
    </row>
    <row r="46" spans="1:13" s="113" customFormat="1" ht="15" customHeight="1" x14ac:dyDescent="0.3">
      <c r="A46" s="160"/>
      <c r="B46" s="109"/>
      <c r="C46" s="109" t="s">
        <v>114</v>
      </c>
      <c r="D46" s="30">
        <v>0</v>
      </c>
      <c r="E46" s="30">
        <v>0</v>
      </c>
      <c r="F46" s="30">
        <v>0</v>
      </c>
      <c r="G46" s="30">
        <v>0</v>
      </c>
      <c r="H46" s="30">
        <v>0</v>
      </c>
      <c r="I46" s="30">
        <v>0</v>
      </c>
      <c r="J46" s="30">
        <v>0</v>
      </c>
      <c r="K46" s="30">
        <v>0</v>
      </c>
      <c r="L46" s="31">
        <f>E46-G46-K46</f>
        <v>0</v>
      </c>
      <c r="M46" s="114" t="str">
        <f t="shared" si="2"/>
        <v/>
      </c>
    </row>
    <row r="47" spans="1:13" s="113" customFormat="1" ht="15" customHeight="1" x14ac:dyDescent="0.3">
      <c r="A47" s="160"/>
      <c r="B47" s="156" t="s">
        <v>115</v>
      </c>
      <c r="C47" s="156"/>
      <c r="D47" s="99">
        <f>SUM(D48:D49)</f>
        <v>0</v>
      </c>
      <c r="E47" s="99">
        <f t="shared" ref="E47:L47" si="17">SUM(E48:E49)</f>
        <v>0</v>
      </c>
      <c r="F47" s="99">
        <f t="shared" si="17"/>
        <v>0</v>
      </c>
      <c r="G47" s="99">
        <f t="shared" si="17"/>
        <v>0</v>
      </c>
      <c r="H47" s="99">
        <f t="shared" si="17"/>
        <v>0</v>
      </c>
      <c r="I47" s="99">
        <f t="shared" si="17"/>
        <v>0</v>
      </c>
      <c r="J47" s="99">
        <f t="shared" si="17"/>
        <v>0</v>
      </c>
      <c r="K47" s="99">
        <f t="shared" si="17"/>
        <v>0</v>
      </c>
      <c r="L47" s="100">
        <f t="shared" si="17"/>
        <v>0</v>
      </c>
      <c r="M47" s="114" t="str">
        <f t="shared" si="2"/>
        <v/>
      </c>
    </row>
    <row r="48" spans="1:13" s="113" customFormat="1" ht="15" customHeight="1" x14ac:dyDescent="0.3">
      <c r="A48" s="160"/>
      <c r="B48" s="165"/>
      <c r="C48" s="102" t="s">
        <v>116</v>
      </c>
      <c r="D48" s="30"/>
      <c r="E48" s="30"/>
      <c r="F48" s="30"/>
      <c r="G48" s="30"/>
      <c r="H48" s="30"/>
      <c r="I48" s="30"/>
      <c r="J48" s="30"/>
      <c r="K48" s="30"/>
      <c r="L48" s="31">
        <f>E48-G48-K48</f>
        <v>0</v>
      </c>
      <c r="M48" s="114" t="str">
        <f t="shared" si="2"/>
        <v/>
      </c>
    </row>
    <row r="49" spans="1:13" s="113" customFormat="1" ht="15" customHeight="1" x14ac:dyDescent="0.3">
      <c r="A49" s="160"/>
      <c r="B49" s="166"/>
      <c r="C49" s="102" t="s">
        <v>117</v>
      </c>
      <c r="D49" s="30"/>
      <c r="E49" s="30"/>
      <c r="F49" s="30"/>
      <c r="G49" s="30"/>
      <c r="H49" s="30"/>
      <c r="I49" s="30"/>
      <c r="J49" s="30"/>
      <c r="K49" s="30"/>
      <c r="L49" s="31">
        <f>E49-G49-K49</f>
        <v>0</v>
      </c>
      <c r="M49" s="114" t="str">
        <f t="shared" si="2"/>
        <v/>
      </c>
    </row>
    <row r="50" spans="1:13" s="113" customFormat="1" ht="15" customHeight="1" x14ac:dyDescent="0.3">
      <c r="A50" s="160"/>
      <c r="B50" s="156" t="s">
        <v>118</v>
      </c>
      <c r="C50" s="156"/>
      <c r="D50" s="99">
        <f>SUM(D51:D57)</f>
        <v>0</v>
      </c>
      <c r="E50" s="99">
        <f t="shared" ref="E50:L50" si="18">SUM(E51:E57)</f>
        <v>0</v>
      </c>
      <c r="F50" s="99">
        <f t="shared" si="18"/>
        <v>0</v>
      </c>
      <c r="G50" s="99">
        <f t="shared" si="18"/>
        <v>0</v>
      </c>
      <c r="H50" s="99">
        <f t="shared" si="18"/>
        <v>0</v>
      </c>
      <c r="I50" s="99">
        <f t="shared" si="18"/>
        <v>0</v>
      </c>
      <c r="J50" s="99">
        <f t="shared" si="18"/>
        <v>0</v>
      </c>
      <c r="K50" s="99">
        <f t="shared" si="18"/>
        <v>0</v>
      </c>
      <c r="L50" s="100">
        <f t="shared" si="18"/>
        <v>0</v>
      </c>
      <c r="M50" s="114" t="str">
        <f t="shared" si="2"/>
        <v/>
      </c>
    </row>
    <row r="51" spans="1:13" s="113" customFormat="1" ht="15" customHeight="1" x14ac:dyDescent="0.3">
      <c r="A51" s="160"/>
      <c r="B51" s="158"/>
      <c r="C51" s="109" t="s">
        <v>119</v>
      </c>
      <c r="D51" s="30"/>
      <c r="E51" s="30"/>
      <c r="F51" s="30"/>
      <c r="G51" s="30"/>
      <c r="H51" s="30"/>
      <c r="I51" s="30"/>
      <c r="J51" s="30"/>
      <c r="K51" s="30"/>
      <c r="L51" s="31">
        <f>E51-G51-K51</f>
        <v>0</v>
      </c>
      <c r="M51" s="114" t="str">
        <f t="shared" si="2"/>
        <v/>
      </c>
    </row>
    <row r="52" spans="1:13" s="113" customFormat="1" ht="15" customHeight="1" x14ac:dyDescent="0.3">
      <c r="A52" s="160"/>
      <c r="B52" s="158"/>
      <c r="C52" s="109" t="s">
        <v>120</v>
      </c>
      <c r="D52" s="30"/>
      <c r="E52" s="30"/>
      <c r="F52" s="30"/>
      <c r="G52" s="30"/>
      <c r="H52" s="30"/>
      <c r="I52" s="30"/>
      <c r="J52" s="30"/>
      <c r="K52" s="30"/>
      <c r="L52" s="31">
        <f t="shared" ref="L52:L57" si="19">E52-G52-K52</f>
        <v>0</v>
      </c>
      <c r="M52" s="114" t="str">
        <f t="shared" si="2"/>
        <v/>
      </c>
    </row>
    <row r="53" spans="1:13" s="113" customFormat="1" ht="15" customHeight="1" x14ac:dyDescent="0.3">
      <c r="A53" s="160"/>
      <c r="B53" s="158"/>
      <c r="C53" s="109" t="s">
        <v>121</v>
      </c>
      <c r="D53" s="30"/>
      <c r="E53" s="30"/>
      <c r="F53" s="30"/>
      <c r="G53" s="30"/>
      <c r="H53" s="30"/>
      <c r="I53" s="30"/>
      <c r="J53" s="30"/>
      <c r="K53" s="30"/>
      <c r="L53" s="31">
        <f t="shared" si="19"/>
        <v>0</v>
      </c>
      <c r="M53" s="114" t="str">
        <f t="shared" si="2"/>
        <v/>
      </c>
    </row>
    <row r="54" spans="1:13" s="113" customFormat="1" ht="15" customHeight="1" x14ac:dyDescent="0.3">
      <c r="A54" s="160"/>
      <c r="B54" s="158"/>
      <c r="C54" s="109" t="s">
        <v>122</v>
      </c>
      <c r="D54" s="30"/>
      <c r="E54" s="30"/>
      <c r="F54" s="30"/>
      <c r="G54" s="30"/>
      <c r="H54" s="30"/>
      <c r="I54" s="30"/>
      <c r="J54" s="30"/>
      <c r="K54" s="30"/>
      <c r="L54" s="31">
        <f t="shared" si="19"/>
        <v>0</v>
      </c>
      <c r="M54" s="114" t="str">
        <f t="shared" si="2"/>
        <v/>
      </c>
    </row>
    <row r="55" spans="1:13" s="113" customFormat="1" ht="15" customHeight="1" x14ac:dyDescent="0.3">
      <c r="A55" s="160"/>
      <c r="B55" s="158"/>
      <c r="C55" s="109" t="s">
        <v>123</v>
      </c>
      <c r="D55" s="30"/>
      <c r="E55" s="30"/>
      <c r="F55" s="30"/>
      <c r="G55" s="30"/>
      <c r="H55" s="30"/>
      <c r="I55" s="30"/>
      <c r="J55" s="30"/>
      <c r="K55" s="30"/>
      <c r="L55" s="31">
        <f t="shared" si="19"/>
        <v>0</v>
      </c>
      <c r="M55" s="114" t="str">
        <f t="shared" si="2"/>
        <v/>
      </c>
    </row>
    <row r="56" spans="1:13" s="113" customFormat="1" ht="15" customHeight="1" x14ac:dyDescent="0.3">
      <c r="A56" s="160"/>
      <c r="B56" s="158"/>
      <c r="C56" s="109" t="s">
        <v>124</v>
      </c>
      <c r="D56" s="30"/>
      <c r="E56" s="30"/>
      <c r="F56" s="30"/>
      <c r="G56" s="30"/>
      <c r="H56" s="30"/>
      <c r="I56" s="30"/>
      <c r="J56" s="30"/>
      <c r="K56" s="30"/>
      <c r="L56" s="31">
        <f t="shared" si="19"/>
        <v>0</v>
      </c>
      <c r="M56" s="114" t="str">
        <f t="shared" si="2"/>
        <v/>
      </c>
    </row>
    <row r="57" spans="1:13" s="113" customFormat="1" ht="15" customHeight="1" x14ac:dyDescent="0.3">
      <c r="A57" s="160"/>
      <c r="B57" s="158"/>
      <c r="C57" s="109" t="s">
        <v>126</v>
      </c>
      <c r="D57" s="30"/>
      <c r="E57" s="30"/>
      <c r="F57" s="30"/>
      <c r="G57" s="30"/>
      <c r="H57" s="30"/>
      <c r="I57" s="30"/>
      <c r="J57" s="30"/>
      <c r="K57" s="30"/>
      <c r="L57" s="31">
        <f t="shared" si="19"/>
        <v>0</v>
      </c>
      <c r="M57" s="114" t="str">
        <f t="shared" si="2"/>
        <v/>
      </c>
    </row>
    <row r="58" spans="1:13" s="113" customFormat="1" ht="15" customHeight="1" x14ac:dyDescent="0.3">
      <c r="A58" s="160"/>
      <c r="B58" s="167" t="s">
        <v>28</v>
      </c>
      <c r="C58" s="168"/>
      <c r="D58" s="99">
        <f>SUM(D59:D89)</f>
        <v>-3220570</v>
      </c>
      <c r="E58" s="99">
        <f t="shared" ref="E58:L58" si="20">SUM(E59:E89)</f>
        <v>426019320</v>
      </c>
      <c r="F58" s="99">
        <f t="shared" si="20"/>
        <v>7628840</v>
      </c>
      <c r="G58" s="99">
        <f t="shared" si="20"/>
        <v>14280880</v>
      </c>
      <c r="H58" s="99">
        <f t="shared" si="20"/>
        <v>3050440</v>
      </c>
      <c r="I58" s="99">
        <f t="shared" si="20"/>
        <v>3729260</v>
      </c>
      <c r="J58" s="99">
        <f t="shared" si="20"/>
        <v>0</v>
      </c>
      <c r="K58" s="99">
        <f t="shared" si="20"/>
        <v>0</v>
      </c>
      <c r="L58" s="100">
        <f t="shared" si="20"/>
        <v>411738440</v>
      </c>
      <c r="M58" s="114" t="str">
        <f t="shared" si="2"/>
        <v/>
      </c>
    </row>
    <row r="59" spans="1:13" s="113" customFormat="1" ht="15" customHeight="1" x14ac:dyDescent="0.3">
      <c r="A59" s="160"/>
      <c r="B59" s="169"/>
      <c r="C59" s="109" t="s">
        <v>69</v>
      </c>
      <c r="D59" s="30"/>
      <c r="E59" s="30"/>
      <c r="F59" s="30"/>
      <c r="G59" s="30"/>
      <c r="H59" s="30"/>
      <c r="I59" s="30"/>
      <c r="J59" s="30"/>
      <c r="K59" s="30"/>
      <c r="L59" s="31">
        <f>E59-G59-K59</f>
        <v>0</v>
      </c>
      <c r="M59" s="114" t="str">
        <f t="shared" si="2"/>
        <v/>
      </c>
    </row>
    <row r="60" spans="1:13" s="113" customFormat="1" ht="15" customHeight="1" x14ac:dyDescent="0.3">
      <c r="A60" s="160"/>
      <c r="B60" s="170"/>
      <c r="C60" s="109" t="s">
        <v>70</v>
      </c>
      <c r="D60" s="30">
        <v>0</v>
      </c>
      <c r="E60" s="30">
        <v>11213410</v>
      </c>
      <c r="F60" s="30">
        <v>0</v>
      </c>
      <c r="G60" s="30">
        <v>4544870</v>
      </c>
      <c r="H60" s="30">
        <v>0</v>
      </c>
      <c r="I60" s="30">
        <v>678820</v>
      </c>
      <c r="J60" s="30"/>
      <c r="K60" s="30"/>
      <c r="L60" s="31">
        <f t="shared" ref="L60:L89" si="21">E60-G60-K60</f>
        <v>6668540</v>
      </c>
      <c r="M60" s="114" t="str">
        <f t="shared" si="2"/>
        <v/>
      </c>
    </row>
    <row r="61" spans="1:13" s="113" customFormat="1" ht="15" customHeight="1" x14ac:dyDescent="0.3">
      <c r="A61" s="160"/>
      <c r="B61" s="170"/>
      <c r="C61" s="109" t="s">
        <v>73</v>
      </c>
      <c r="D61" s="30">
        <v>-3220570</v>
      </c>
      <c r="E61" s="30">
        <v>106008230</v>
      </c>
      <c r="F61" s="30">
        <v>7523230</v>
      </c>
      <c r="G61" s="30">
        <v>9452790</v>
      </c>
      <c r="H61" s="30">
        <v>3050440</v>
      </c>
      <c r="I61" s="30">
        <v>3050440</v>
      </c>
      <c r="J61" s="30"/>
      <c r="K61" s="30"/>
      <c r="L61" s="31">
        <f t="shared" si="21"/>
        <v>96555440</v>
      </c>
      <c r="M61" s="114" t="str">
        <f t="shared" si="2"/>
        <v/>
      </c>
    </row>
    <row r="62" spans="1:13" s="113" customFormat="1" ht="15" customHeight="1" x14ac:dyDescent="0.3">
      <c r="A62" s="160"/>
      <c r="B62" s="170"/>
      <c r="C62" s="109" t="s">
        <v>75</v>
      </c>
      <c r="D62" s="30">
        <v>0</v>
      </c>
      <c r="E62" s="30">
        <v>3602260</v>
      </c>
      <c r="F62" s="30">
        <v>105610</v>
      </c>
      <c r="G62" s="30">
        <v>283220</v>
      </c>
      <c r="H62" s="30"/>
      <c r="I62" s="30"/>
      <c r="J62" s="30"/>
      <c r="K62" s="30"/>
      <c r="L62" s="31">
        <f t="shared" si="21"/>
        <v>3319040</v>
      </c>
      <c r="M62" s="114" t="str">
        <f t="shared" si="2"/>
        <v/>
      </c>
    </row>
    <row r="63" spans="1:13" s="113" customFormat="1" ht="15" customHeight="1" x14ac:dyDescent="0.3">
      <c r="A63" s="160"/>
      <c r="B63" s="170"/>
      <c r="C63" s="109" t="s">
        <v>80</v>
      </c>
      <c r="D63" s="30"/>
      <c r="E63" s="30"/>
      <c r="F63" s="30"/>
      <c r="G63" s="30"/>
      <c r="H63" s="30"/>
      <c r="I63" s="30"/>
      <c r="J63" s="30"/>
      <c r="K63" s="30"/>
      <c r="L63" s="31">
        <f t="shared" si="21"/>
        <v>0</v>
      </c>
      <c r="M63" s="114" t="str">
        <f t="shared" si="2"/>
        <v/>
      </c>
    </row>
    <row r="64" spans="1:13" s="113" customFormat="1" ht="15" customHeight="1" x14ac:dyDescent="0.3">
      <c r="A64" s="160"/>
      <c r="B64" s="170"/>
      <c r="C64" s="109" t="s">
        <v>82</v>
      </c>
      <c r="D64" s="30"/>
      <c r="E64" s="30"/>
      <c r="F64" s="30"/>
      <c r="G64" s="30"/>
      <c r="H64" s="30"/>
      <c r="I64" s="30"/>
      <c r="J64" s="30"/>
      <c r="K64" s="30"/>
      <c r="L64" s="31">
        <f t="shared" si="21"/>
        <v>0</v>
      </c>
      <c r="M64" s="114" t="str">
        <f t="shared" si="2"/>
        <v/>
      </c>
    </row>
    <row r="65" spans="1:13" s="113" customFormat="1" ht="15" customHeight="1" x14ac:dyDescent="0.3">
      <c r="A65" s="160"/>
      <c r="B65" s="170"/>
      <c r="C65" s="109" t="s">
        <v>85</v>
      </c>
      <c r="D65" s="30"/>
      <c r="E65" s="30"/>
      <c r="F65" s="30"/>
      <c r="G65" s="30"/>
      <c r="H65" s="30"/>
      <c r="I65" s="30"/>
      <c r="J65" s="30"/>
      <c r="K65" s="30"/>
      <c r="L65" s="31">
        <f t="shared" si="21"/>
        <v>0</v>
      </c>
      <c r="M65" s="114" t="str">
        <f t="shared" si="2"/>
        <v/>
      </c>
    </row>
    <row r="66" spans="1:13" s="113" customFormat="1" ht="15" customHeight="1" x14ac:dyDescent="0.3">
      <c r="A66" s="160"/>
      <c r="B66" s="170"/>
      <c r="C66" s="109" t="s">
        <v>88</v>
      </c>
      <c r="D66" s="30"/>
      <c r="E66" s="30"/>
      <c r="F66" s="30"/>
      <c r="G66" s="30"/>
      <c r="H66" s="30"/>
      <c r="I66" s="30"/>
      <c r="J66" s="30"/>
      <c r="K66" s="30"/>
      <c r="L66" s="31">
        <f t="shared" si="21"/>
        <v>0</v>
      </c>
      <c r="M66" s="114" t="str">
        <f t="shared" si="2"/>
        <v/>
      </c>
    </row>
    <row r="67" spans="1:13" s="113" customFormat="1" ht="15" customHeight="1" x14ac:dyDescent="0.3">
      <c r="A67" s="160"/>
      <c r="B67" s="170"/>
      <c r="C67" s="109" t="s">
        <v>143</v>
      </c>
      <c r="D67" s="30"/>
      <c r="E67" s="30"/>
      <c r="F67" s="30"/>
      <c r="G67" s="30"/>
      <c r="H67" s="30"/>
      <c r="I67" s="30"/>
      <c r="J67" s="30"/>
      <c r="K67" s="30"/>
      <c r="L67" s="31">
        <f t="shared" si="21"/>
        <v>0</v>
      </c>
      <c r="M67" s="114" t="str">
        <f t="shared" si="2"/>
        <v/>
      </c>
    </row>
    <row r="68" spans="1:13" s="113" customFormat="1" ht="15" customHeight="1" x14ac:dyDescent="0.3">
      <c r="A68" s="160"/>
      <c r="B68" s="170"/>
      <c r="C68" s="109" t="s">
        <v>91</v>
      </c>
      <c r="D68" s="30"/>
      <c r="E68" s="30"/>
      <c r="F68" s="30"/>
      <c r="G68" s="30"/>
      <c r="H68" s="30"/>
      <c r="I68" s="30"/>
      <c r="J68" s="30"/>
      <c r="K68" s="30"/>
      <c r="L68" s="31">
        <f t="shared" si="21"/>
        <v>0</v>
      </c>
      <c r="M68" s="114" t="str">
        <f t="shared" si="2"/>
        <v/>
      </c>
    </row>
    <row r="69" spans="1:13" s="113" customFormat="1" ht="15" customHeight="1" x14ac:dyDescent="0.3">
      <c r="A69" s="160"/>
      <c r="B69" s="170"/>
      <c r="C69" s="109" t="s">
        <v>93</v>
      </c>
      <c r="D69" s="30"/>
      <c r="E69" s="30"/>
      <c r="F69" s="30"/>
      <c r="G69" s="30"/>
      <c r="H69" s="30"/>
      <c r="I69" s="30"/>
      <c r="J69" s="30"/>
      <c r="K69" s="30"/>
      <c r="L69" s="31">
        <f t="shared" si="21"/>
        <v>0</v>
      </c>
      <c r="M69" s="114" t="str">
        <f t="shared" si="2"/>
        <v/>
      </c>
    </row>
    <row r="70" spans="1:13" s="113" customFormat="1" ht="15" customHeight="1" x14ac:dyDescent="0.3">
      <c r="A70" s="160"/>
      <c r="B70" s="170"/>
      <c r="C70" s="109" t="s">
        <v>96</v>
      </c>
      <c r="D70" s="30"/>
      <c r="E70" s="30"/>
      <c r="F70" s="30"/>
      <c r="G70" s="30"/>
      <c r="H70" s="30"/>
      <c r="I70" s="30"/>
      <c r="J70" s="30"/>
      <c r="K70" s="30"/>
      <c r="L70" s="31">
        <f>E70-G70-K70</f>
        <v>0</v>
      </c>
      <c r="M70" s="114" t="str">
        <f t="shared" si="2"/>
        <v/>
      </c>
    </row>
    <row r="71" spans="1:13" s="113" customFormat="1" ht="15" customHeight="1" x14ac:dyDescent="0.3">
      <c r="A71" s="160"/>
      <c r="B71" s="170"/>
      <c r="C71" s="109" t="s">
        <v>84</v>
      </c>
      <c r="D71" s="30"/>
      <c r="E71" s="30"/>
      <c r="F71" s="30"/>
      <c r="G71" s="30"/>
      <c r="H71" s="30"/>
      <c r="I71" s="30"/>
      <c r="J71" s="30"/>
      <c r="K71" s="30"/>
      <c r="L71" s="31">
        <f t="shared" si="21"/>
        <v>0</v>
      </c>
      <c r="M71" s="114" t="str">
        <f>IF(E71-G71-K71=L71,"",E71-G71-K71=L71)</f>
        <v/>
      </c>
    </row>
    <row r="72" spans="1:13" s="113" customFormat="1" ht="15" customHeight="1" x14ac:dyDescent="0.3">
      <c r="A72" s="160"/>
      <c r="B72" s="170"/>
      <c r="C72" s="109" t="s">
        <v>98</v>
      </c>
      <c r="D72" s="30"/>
      <c r="E72" s="30"/>
      <c r="F72" s="30"/>
      <c r="G72" s="30"/>
      <c r="H72" s="30"/>
      <c r="I72" s="30"/>
      <c r="J72" s="30"/>
      <c r="K72" s="30"/>
      <c r="L72" s="31">
        <f t="shared" si="21"/>
        <v>0</v>
      </c>
      <c r="M72" s="114" t="str">
        <f t="shared" ref="M72:M104" si="22">IF(E72-G72-K72=L72,"",E72-G72-K72=L72)</f>
        <v/>
      </c>
    </row>
    <row r="73" spans="1:13" s="113" customFormat="1" ht="15" customHeight="1" x14ac:dyDescent="0.3">
      <c r="A73" s="160"/>
      <c r="B73" s="170"/>
      <c r="C73" s="109" t="s">
        <v>127</v>
      </c>
      <c r="D73" s="30"/>
      <c r="E73" s="30"/>
      <c r="F73" s="30"/>
      <c r="G73" s="30"/>
      <c r="H73" s="30"/>
      <c r="I73" s="30"/>
      <c r="J73" s="30"/>
      <c r="K73" s="30"/>
      <c r="L73" s="31">
        <f t="shared" si="21"/>
        <v>0</v>
      </c>
      <c r="M73" s="114" t="str">
        <f t="shared" si="22"/>
        <v/>
      </c>
    </row>
    <row r="74" spans="1:13" s="113" customFormat="1" ht="15" customHeight="1" x14ac:dyDescent="0.3">
      <c r="A74" s="160"/>
      <c r="B74" s="170"/>
      <c r="C74" s="109" t="s">
        <v>100</v>
      </c>
      <c r="D74" s="30"/>
      <c r="E74" s="30"/>
      <c r="F74" s="30"/>
      <c r="G74" s="30"/>
      <c r="H74" s="30"/>
      <c r="I74" s="30"/>
      <c r="J74" s="30"/>
      <c r="K74" s="30"/>
      <c r="L74" s="31">
        <f t="shared" si="21"/>
        <v>0</v>
      </c>
      <c r="M74" s="114" t="str">
        <f t="shared" si="22"/>
        <v/>
      </c>
    </row>
    <row r="75" spans="1:13" s="113" customFormat="1" ht="15" customHeight="1" x14ac:dyDescent="0.3">
      <c r="A75" s="160"/>
      <c r="B75" s="170"/>
      <c r="C75" s="109" t="s">
        <v>102</v>
      </c>
      <c r="D75" s="30"/>
      <c r="E75" s="30"/>
      <c r="F75" s="30"/>
      <c r="G75" s="30"/>
      <c r="H75" s="30"/>
      <c r="I75" s="30"/>
      <c r="J75" s="30"/>
      <c r="K75" s="30"/>
      <c r="L75" s="31">
        <f t="shared" si="21"/>
        <v>0</v>
      </c>
      <c r="M75" s="114" t="str">
        <f t="shared" si="22"/>
        <v/>
      </c>
    </row>
    <row r="76" spans="1:13" s="113" customFormat="1" ht="15" customHeight="1" x14ac:dyDescent="0.3">
      <c r="A76" s="160"/>
      <c r="B76" s="170"/>
      <c r="C76" s="109" t="s">
        <v>104</v>
      </c>
      <c r="D76" s="30"/>
      <c r="E76" s="30"/>
      <c r="F76" s="30"/>
      <c r="G76" s="30"/>
      <c r="H76" s="30"/>
      <c r="I76" s="30"/>
      <c r="J76" s="30"/>
      <c r="K76" s="30"/>
      <c r="L76" s="31">
        <f t="shared" si="21"/>
        <v>0</v>
      </c>
      <c r="M76" s="114" t="str">
        <f t="shared" si="22"/>
        <v/>
      </c>
    </row>
    <row r="77" spans="1:13" s="113" customFormat="1" ht="15" customHeight="1" x14ac:dyDescent="0.3">
      <c r="A77" s="160"/>
      <c r="B77" s="170"/>
      <c r="C77" s="109" t="s">
        <v>106</v>
      </c>
      <c r="D77" s="30"/>
      <c r="E77" s="30"/>
      <c r="F77" s="30"/>
      <c r="G77" s="30"/>
      <c r="H77" s="30"/>
      <c r="I77" s="30"/>
      <c r="J77" s="30"/>
      <c r="K77" s="30"/>
      <c r="L77" s="31">
        <f t="shared" si="21"/>
        <v>0</v>
      </c>
      <c r="M77" s="114" t="str">
        <f t="shared" si="22"/>
        <v/>
      </c>
    </row>
    <row r="78" spans="1:13" s="113" customFormat="1" ht="15" customHeight="1" x14ac:dyDescent="0.3">
      <c r="A78" s="160"/>
      <c r="B78" s="170"/>
      <c r="C78" s="109" t="s">
        <v>109</v>
      </c>
      <c r="D78" s="30"/>
      <c r="E78" s="30"/>
      <c r="F78" s="30"/>
      <c r="G78" s="30"/>
      <c r="H78" s="30"/>
      <c r="I78" s="30"/>
      <c r="J78" s="30"/>
      <c r="K78" s="30"/>
      <c r="L78" s="31">
        <f t="shared" si="21"/>
        <v>0</v>
      </c>
      <c r="M78" s="114" t="str">
        <f t="shared" si="22"/>
        <v/>
      </c>
    </row>
    <row r="79" spans="1:13" s="113" customFormat="1" ht="15" customHeight="1" x14ac:dyDescent="0.3">
      <c r="A79" s="160"/>
      <c r="B79" s="170"/>
      <c r="C79" s="109" t="s">
        <v>110</v>
      </c>
      <c r="D79" s="30"/>
      <c r="E79" s="30"/>
      <c r="F79" s="30"/>
      <c r="G79" s="30"/>
      <c r="H79" s="30"/>
      <c r="I79" s="30"/>
      <c r="J79" s="30"/>
      <c r="K79" s="30"/>
      <c r="L79" s="31">
        <f t="shared" si="21"/>
        <v>0</v>
      </c>
      <c r="M79" s="114" t="str">
        <f t="shared" si="22"/>
        <v/>
      </c>
    </row>
    <row r="80" spans="1:13" s="113" customFormat="1" ht="15" customHeight="1" x14ac:dyDescent="0.3">
      <c r="A80" s="160"/>
      <c r="B80" s="170"/>
      <c r="C80" s="109" t="s">
        <v>111</v>
      </c>
      <c r="D80" s="30"/>
      <c r="E80" s="30"/>
      <c r="F80" s="30"/>
      <c r="G80" s="30"/>
      <c r="H80" s="30"/>
      <c r="I80" s="30"/>
      <c r="J80" s="30"/>
      <c r="K80" s="30"/>
      <c r="L80" s="31">
        <f t="shared" si="21"/>
        <v>0</v>
      </c>
      <c r="M80" s="114" t="str">
        <f t="shared" si="22"/>
        <v/>
      </c>
    </row>
    <row r="81" spans="1:13" s="113" customFormat="1" ht="15" customHeight="1" x14ac:dyDescent="0.3">
      <c r="A81" s="160"/>
      <c r="B81" s="170"/>
      <c r="C81" s="109" t="s">
        <v>128</v>
      </c>
      <c r="D81" s="30">
        <v>0</v>
      </c>
      <c r="E81" s="30">
        <v>2779770</v>
      </c>
      <c r="F81" s="30">
        <v>0</v>
      </c>
      <c r="G81" s="30">
        <v>0</v>
      </c>
      <c r="H81" s="30">
        <v>0</v>
      </c>
      <c r="I81" s="30">
        <v>0</v>
      </c>
      <c r="J81" s="30"/>
      <c r="K81" s="30"/>
      <c r="L81" s="31">
        <f t="shared" si="21"/>
        <v>2779770</v>
      </c>
      <c r="M81" s="114" t="str">
        <f t="shared" si="22"/>
        <v/>
      </c>
    </row>
    <row r="82" spans="1:13" s="113" customFormat="1" ht="15" customHeight="1" x14ac:dyDescent="0.3">
      <c r="A82" s="160"/>
      <c r="B82" s="170"/>
      <c r="C82" s="109" t="s">
        <v>129</v>
      </c>
      <c r="D82" s="30"/>
      <c r="E82" s="30"/>
      <c r="F82" s="30"/>
      <c r="G82" s="30"/>
      <c r="H82" s="30"/>
      <c r="I82" s="30"/>
      <c r="J82" s="30"/>
      <c r="K82" s="30"/>
      <c r="L82" s="31">
        <f t="shared" si="21"/>
        <v>0</v>
      </c>
      <c r="M82" s="114" t="str">
        <f t="shared" si="22"/>
        <v/>
      </c>
    </row>
    <row r="83" spans="1:13" s="113" customFormat="1" ht="15" customHeight="1" x14ac:dyDescent="0.3">
      <c r="A83" s="160"/>
      <c r="B83" s="170"/>
      <c r="C83" s="109" t="s">
        <v>130</v>
      </c>
      <c r="D83" s="30"/>
      <c r="E83" s="30"/>
      <c r="F83" s="30"/>
      <c r="G83" s="30"/>
      <c r="H83" s="30"/>
      <c r="I83" s="30"/>
      <c r="J83" s="30"/>
      <c r="K83" s="30"/>
      <c r="L83" s="31">
        <f t="shared" si="21"/>
        <v>0</v>
      </c>
      <c r="M83" s="114" t="str">
        <f t="shared" si="22"/>
        <v/>
      </c>
    </row>
    <row r="84" spans="1:13" s="113" customFormat="1" ht="15" customHeight="1" x14ac:dyDescent="0.3">
      <c r="A84" s="160"/>
      <c r="B84" s="170"/>
      <c r="C84" s="109" t="s">
        <v>131</v>
      </c>
      <c r="D84" s="30">
        <v>0</v>
      </c>
      <c r="E84" s="30">
        <v>302415650</v>
      </c>
      <c r="F84" s="30">
        <v>0</v>
      </c>
      <c r="G84" s="30">
        <v>0</v>
      </c>
      <c r="H84" s="30">
        <v>0</v>
      </c>
      <c r="I84" s="30">
        <v>0</v>
      </c>
      <c r="J84" s="30"/>
      <c r="K84" s="30"/>
      <c r="L84" s="31">
        <f t="shared" si="21"/>
        <v>302415650</v>
      </c>
      <c r="M84" s="114" t="str">
        <f t="shared" si="22"/>
        <v/>
      </c>
    </row>
    <row r="85" spans="1:13" s="113" customFormat="1" ht="15" customHeight="1" x14ac:dyDescent="0.3">
      <c r="A85" s="160"/>
      <c r="B85" s="170"/>
      <c r="C85" s="109" t="s">
        <v>124</v>
      </c>
      <c r="D85" s="30"/>
      <c r="E85" s="30"/>
      <c r="F85" s="30"/>
      <c r="G85" s="30"/>
      <c r="H85" s="30"/>
      <c r="I85" s="30"/>
      <c r="J85" s="30"/>
      <c r="K85" s="30"/>
      <c r="L85" s="31">
        <f t="shared" si="21"/>
        <v>0</v>
      </c>
      <c r="M85" s="114" t="str">
        <f t="shared" si="22"/>
        <v/>
      </c>
    </row>
    <row r="86" spans="1:13" s="113" customFormat="1" ht="15" customHeight="1" x14ac:dyDescent="0.3">
      <c r="A86" s="160"/>
      <c r="B86" s="170"/>
      <c r="C86" s="109" t="s">
        <v>132</v>
      </c>
      <c r="D86" s="30"/>
      <c r="E86" s="30"/>
      <c r="F86" s="30"/>
      <c r="G86" s="30"/>
      <c r="H86" s="30"/>
      <c r="I86" s="30"/>
      <c r="J86" s="30"/>
      <c r="K86" s="30"/>
      <c r="L86" s="31">
        <f t="shared" si="21"/>
        <v>0</v>
      </c>
      <c r="M86" s="114" t="str">
        <f t="shared" si="22"/>
        <v/>
      </c>
    </row>
    <row r="87" spans="1:13" s="113" customFormat="1" ht="15" customHeight="1" x14ac:dyDescent="0.3">
      <c r="A87" s="160"/>
      <c r="B87" s="170"/>
      <c r="C87" s="109" t="s">
        <v>113</v>
      </c>
      <c r="D87" s="30"/>
      <c r="E87" s="30"/>
      <c r="F87" s="30"/>
      <c r="G87" s="30"/>
      <c r="H87" s="30"/>
      <c r="I87" s="30"/>
      <c r="J87" s="30"/>
      <c r="K87" s="30"/>
      <c r="L87" s="31">
        <f t="shared" si="21"/>
        <v>0</v>
      </c>
      <c r="M87" s="114" t="str">
        <f t="shared" si="22"/>
        <v/>
      </c>
    </row>
    <row r="88" spans="1:13" s="113" customFormat="1" ht="15" customHeight="1" x14ac:dyDescent="0.3">
      <c r="A88" s="160"/>
      <c r="B88" s="170"/>
      <c r="C88" s="109" t="s">
        <v>116</v>
      </c>
      <c r="D88" s="30"/>
      <c r="E88" s="30"/>
      <c r="F88" s="30"/>
      <c r="G88" s="30"/>
      <c r="H88" s="30"/>
      <c r="I88" s="30"/>
      <c r="J88" s="30"/>
      <c r="K88" s="30"/>
      <c r="L88" s="31">
        <f t="shared" si="21"/>
        <v>0</v>
      </c>
      <c r="M88" s="114"/>
    </row>
    <row r="89" spans="1:13" s="113" customFormat="1" ht="15" customHeight="1" x14ac:dyDescent="0.3">
      <c r="A89" s="161"/>
      <c r="B89" s="171"/>
      <c r="C89" s="109" t="s">
        <v>125</v>
      </c>
      <c r="D89" s="30"/>
      <c r="E89" s="30"/>
      <c r="F89" s="30"/>
      <c r="G89" s="30"/>
      <c r="H89" s="30"/>
      <c r="I89" s="30"/>
      <c r="J89" s="30"/>
      <c r="K89" s="30"/>
      <c r="L89" s="31">
        <f t="shared" si="21"/>
        <v>0</v>
      </c>
      <c r="M89" s="114" t="str">
        <f t="shared" si="22"/>
        <v/>
      </c>
    </row>
    <row r="90" spans="1:13" ht="15" customHeight="1" x14ac:dyDescent="0.3">
      <c r="A90" s="153" t="s">
        <v>133</v>
      </c>
      <c r="B90" s="154"/>
      <c r="C90" s="154"/>
      <c r="D90" s="97">
        <f>SUM(D91,D93,D95,D97,D100,D102)</f>
        <v>0</v>
      </c>
      <c r="E90" s="97">
        <f>SUM(E91,E93,E95,E97,E100,E102)</f>
        <v>0</v>
      </c>
      <c r="F90" s="97">
        <f t="shared" ref="F90:L90" si="23">SUM(F91,F93,F95,F97,F100,F102)</f>
        <v>0</v>
      </c>
      <c r="G90" s="97">
        <f t="shared" si="23"/>
        <v>0</v>
      </c>
      <c r="H90" s="97">
        <f t="shared" si="23"/>
        <v>0</v>
      </c>
      <c r="I90" s="97">
        <f t="shared" si="23"/>
        <v>0</v>
      </c>
      <c r="J90" s="97">
        <f t="shared" si="23"/>
        <v>0</v>
      </c>
      <c r="K90" s="97">
        <f t="shared" si="23"/>
        <v>0</v>
      </c>
      <c r="L90" s="98">
        <f t="shared" si="23"/>
        <v>0</v>
      </c>
      <c r="M90" s="114" t="str">
        <f t="shared" si="22"/>
        <v/>
      </c>
    </row>
    <row r="91" spans="1:13" ht="15" customHeight="1" x14ac:dyDescent="0.3">
      <c r="A91" s="155"/>
      <c r="B91" s="156" t="s">
        <v>134</v>
      </c>
      <c r="C91" s="156"/>
      <c r="D91" s="99">
        <f t="shared" ref="D91:L91" si="24">SUM(D92)</f>
        <v>0</v>
      </c>
      <c r="E91" s="99">
        <f t="shared" si="24"/>
        <v>0</v>
      </c>
      <c r="F91" s="99">
        <f t="shared" si="24"/>
        <v>0</v>
      </c>
      <c r="G91" s="99">
        <f t="shared" si="24"/>
        <v>0</v>
      </c>
      <c r="H91" s="99">
        <f t="shared" si="24"/>
        <v>0</v>
      </c>
      <c r="I91" s="99">
        <f t="shared" si="24"/>
        <v>0</v>
      </c>
      <c r="J91" s="99">
        <f t="shared" si="24"/>
        <v>0</v>
      </c>
      <c r="K91" s="99">
        <f t="shared" si="24"/>
        <v>0</v>
      </c>
      <c r="L91" s="100">
        <f t="shared" si="24"/>
        <v>0</v>
      </c>
      <c r="M91" s="114" t="str">
        <f t="shared" si="22"/>
        <v/>
      </c>
    </row>
    <row r="92" spans="1:13" ht="15" customHeight="1" x14ac:dyDescent="0.3">
      <c r="A92" s="155"/>
      <c r="B92" s="108"/>
      <c r="C92" s="109" t="s">
        <v>134</v>
      </c>
      <c r="D92" s="30">
        <v>0</v>
      </c>
      <c r="E92" s="30">
        <v>0</v>
      </c>
      <c r="F92" s="30">
        <v>0</v>
      </c>
      <c r="G92" s="30">
        <v>0</v>
      </c>
      <c r="H92" s="30">
        <v>0</v>
      </c>
      <c r="I92" s="30">
        <v>0</v>
      </c>
      <c r="J92" s="30">
        <v>0</v>
      </c>
      <c r="K92" s="30">
        <v>0</v>
      </c>
      <c r="L92" s="31">
        <f t="shared" ref="L92" si="25">E92-G92-K92</f>
        <v>0</v>
      </c>
      <c r="M92" s="114" t="str">
        <f t="shared" si="22"/>
        <v/>
      </c>
    </row>
    <row r="93" spans="1:13" ht="15" customHeight="1" x14ac:dyDescent="0.3">
      <c r="A93" s="155"/>
      <c r="B93" s="156" t="s">
        <v>135</v>
      </c>
      <c r="C93" s="156"/>
      <c r="D93" s="99">
        <f t="shared" ref="D93:L93" si="26">SUM(D94)</f>
        <v>0</v>
      </c>
      <c r="E93" s="99">
        <f t="shared" si="26"/>
        <v>0</v>
      </c>
      <c r="F93" s="99">
        <f t="shared" si="26"/>
        <v>0</v>
      </c>
      <c r="G93" s="99">
        <f t="shared" si="26"/>
        <v>0</v>
      </c>
      <c r="H93" s="99">
        <f t="shared" si="26"/>
        <v>0</v>
      </c>
      <c r="I93" s="99">
        <f t="shared" si="26"/>
        <v>0</v>
      </c>
      <c r="J93" s="99">
        <f t="shared" si="26"/>
        <v>0</v>
      </c>
      <c r="K93" s="99">
        <f t="shared" si="26"/>
        <v>0</v>
      </c>
      <c r="L93" s="100">
        <f t="shared" si="26"/>
        <v>0</v>
      </c>
      <c r="M93" s="114" t="str">
        <f t="shared" si="22"/>
        <v/>
      </c>
    </row>
    <row r="94" spans="1:13" ht="15" customHeight="1" x14ac:dyDescent="0.3">
      <c r="A94" s="155"/>
      <c r="B94" s="109"/>
      <c r="C94" s="109" t="s">
        <v>135</v>
      </c>
      <c r="D94" s="30">
        <v>0</v>
      </c>
      <c r="E94" s="30">
        <v>0</v>
      </c>
      <c r="F94" s="30">
        <v>0</v>
      </c>
      <c r="G94" s="30">
        <v>0</v>
      </c>
      <c r="H94" s="30">
        <v>0</v>
      </c>
      <c r="I94" s="30">
        <v>0</v>
      </c>
      <c r="J94" s="30">
        <v>0</v>
      </c>
      <c r="K94" s="30">
        <v>0</v>
      </c>
      <c r="L94" s="31">
        <f t="shared" ref="L94" si="27">E94-G94-K94</f>
        <v>0</v>
      </c>
      <c r="M94" s="114" t="str">
        <f t="shared" si="22"/>
        <v/>
      </c>
    </row>
    <row r="95" spans="1:13" ht="15" customHeight="1" x14ac:dyDescent="0.3">
      <c r="A95" s="155"/>
      <c r="B95" s="156" t="s">
        <v>136</v>
      </c>
      <c r="C95" s="156"/>
      <c r="D95" s="99">
        <f t="shared" ref="D95:L95" si="28">SUM(D96)</f>
        <v>0</v>
      </c>
      <c r="E95" s="99">
        <f t="shared" si="28"/>
        <v>0</v>
      </c>
      <c r="F95" s="99">
        <f t="shared" si="28"/>
        <v>0</v>
      </c>
      <c r="G95" s="99">
        <f t="shared" si="28"/>
        <v>0</v>
      </c>
      <c r="H95" s="99">
        <f t="shared" si="28"/>
        <v>0</v>
      </c>
      <c r="I95" s="99">
        <f t="shared" si="28"/>
        <v>0</v>
      </c>
      <c r="J95" s="99">
        <f t="shared" si="28"/>
        <v>0</v>
      </c>
      <c r="K95" s="99">
        <f t="shared" si="28"/>
        <v>0</v>
      </c>
      <c r="L95" s="100">
        <f t="shared" si="28"/>
        <v>0</v>
      </c>
      <c r="M95" s="114" t="str">
        <f t="shared" si="22"/>
        <v/>
      </c>
    </row>
    <row r="96" spans="1:13" ht="15" customHeight="1" x14ac:dyDescent="0.3">
      <c r="A96" s="155"/>
      <c r="B96" s="105"/>
      <c r="C96" s="102" t="s">
        <v>131</v>
      </c>
      <c r="D96" s="30">
        <v>0</v>
      </c>
      <c r="E96" s="30">
        <v>0</v>
      </c>
      <c r="F96" s="30">
        <v>0</v>
      </c>
      <c r="G96" s="30">
        <v>0</v>
      </c>
      <c r="H96" s="30">
        <v>0</v>
      </c>
      <c r="I96" s="30">
        <v>0</v>
      </c>
      <c r="J96" s="30">
        <v>0</v>
      </c>
      <c r="K96" s="30">
        <v>0</v>
      </c>
      <c r="L96" s="31">
        <f t="shared" ref="L96" si="29">E96-G96-K96</f>
        <v>0</v>
      </c>
      <c r="M96" s="114" t="str">
        <f t="shared" si="22"/>
        <v/>
      </c>
    </row>
    <row r="97" spans="1:13" ht="15" customHeight="1" x14ac:dyDescent="0.3">
      <c r="A97" s="155"/>
      <c r="B97" s="173" t="s">
        <v>137</v>
      </c>
      <c r="C97" s="174"/>
      <c r="D97" s="99">
        <f t="shared" ref="D97:L97" si="30">SUM(D98:D99)</f>
        <v>0</v>
      </c>
      <c r="E97" s="99">
        <f t="shared" si="30"/>
        <v>0</v>
      </c>
      <c r="F97" s="99">
        <f t="shared" si="30"/>
        <v>0</v>
      </c>
      <c r="G97" s="99">
        <f t="shared" si="30"/>
        <v>0</v>
      </c>
      <c r="H97" s="99">
        <f t="shared" si="30"/>
        <v>0</v>
      </c>
      <c r="I97" s="99">
        <f t="shared" si="30"/>
        <v>0</v>
      </c>
      <c r="J97" s="99">
        <f t="shared" si="30"/>
        <v>0</v>
      </c>
      <c r="K97" s="99">
        <f t="shared" si="30"/>
        <v>0</v>
      </c>
      <c r="L97" s="100">
        <f t="shared" si="30"/>
        <v>0</v>
      </c>
      <c r="M97" s="114" t="str">
        <f t="shared" si="22"/>
        <v/>
      </c>
    </row>
    <row r="98" spans="1:13" ht="15" customHeight="1" x14ac:dyDescent="0.3">
      <c r="A98" s="155"/>
      <c r="B98" s="162"/>
      <c r="C98" s="109" t="s">
        <v>138</v>
      </c>
      <c r="D98" s="30">
        <v>0</v>
      </c>
      <c r="E98" s="30">
        <v>0</v>
      </c>
      <c r="F98" s="30">
        <v>0</v>
      </c>
      <c r="G98" s="30">
        <v>0</v>
      </c>
      <c r="H98" s="30">
        <v>0</v>
      </c>
      <c r="I98" s="30">
        <v>0</v>
      </c>
      <c r="J98" s="30">
        <v>0</v>
      </c>
      <c r="K98" s="30">
        <v>0</v>
      </c>
      <c r="L98" s="31">
        <f t="shared" ref="L98:L99" si="31">E98-G98-K98</f>
        <v>0</v>
      </c>
      <c r="M98" s="114" t="str">
        <f t="shared" si="22"/>
        <v/>
      </c>
    </row>
    <row r="99" spans="1:13" ht="15" customHeight="1" x14ac:dyDescent="0.3">
      <c r="A99" s="155"/>
      <c r="B99" s="163"/>
      <c r="C99" s="109" t="s">
        <v>139</v>
      </c>
      <c r="D99" s="30">
        <v>0</v>
      </c>
      <c r="E99" s="30">
        <v>0</v>
      </c>
      <c r="F99" s="30">
        <v>0</v>
      </c>
      <c r="G99" s="30">
        <v>0</v>
      </c>
      <c r="H99" s="30">
        <v>0</v>
      </c>
      <c r="I99" s="30">
        <v>0</v>
      </c>
      <c r="J99" s="30">
        <v>0</v>
      </c>
      <c r="K99" s="30">
        <v>0</v>
      </c>
      <c r="L99" s="31">
        <f t="shared" si="31"/>
        <v>0</v>
      </c>
      <c r="M99" s="114" t="str">
        <f t="shared" si="22"/>
        <v/>
      </c>
    </row>
    <row r="100" spans="1:13" ht="15" customHeight="1" x14ac:dyDescent="0.3">
      <c r="A100" s="155"/>
      <c r="B100" s="156" t="s">
        <v>140</v>
      </c>
      <c r="C100" s="156"/>
      <c r="D100" s="99">
        <f t="shared" ref="D100:L100" si="32">SUM(D101)</f>
        <v>0</v>
      </c>
      <c r="E100" s="99">
        <f t="shared" si="32"/>
        <v>0</v>
      </c>
      <c r="F100" s="99">
        <f t="shared" si="32"/>
        <v>0</v>
      </c>
      <c r="G100" s="99">
        <f t="shared" si="32"/>
        <v>0</v>
      </c>
      <c r="H100" s="99">
        <f t="shared" si="32"/>
        <v>0</v>
      </c>
      <c r="I100" s="99">
        <f t="shared" si="32"/>
        <v>0</v>
      </c>
      <c r="J100" s="99">
        <f t="shared" si="32"/>
        <v>0</v>
      </c>
      <c r="K100" s="99">
        <f t="shared" si="32"/>
        <v>0</v>
      </c>
      <c r="L100" s="100">
        <f t="shared" si="32"/>
        <v>0</v>
      </c>
      <c r="M100" s="114" t="str">
        <f t="shared" si="22"/>
        <v/>
      </c>
    </row>
    <row r="101" spans="1:13" ht="15" customHeight="1" x14ac:dyDescent="0.3">
      <c r="A101" s="155"/>
      <c r="B101" s="109"/>
      <c r="C101" s="109" t="s">
        <v>141</v>
      </c>
      <c r="D101" s="30">
        <v>0</v>
      </c>
      <c r="E101" s="30">
        <v>0</v>
      </c>
      <c r="F101" s="30">
        <v>0</v>
      </c>
      <c r="G101" s="30">
        <v>0</v>
      </c>
      <c r="H101" s="30">
        <v>0</v>
      </c>
      <c r="I101" s="30">
        <v>0</v>
      </c>
      <c r="J101" s="30">
        <v>0</v>
      </c>
      <c r="K101" s="30">
        <v>0</v>
      </c>
      <c r="L101" s="31">
        <f t="shared" ref="L101" si="33">E101-G101-K101</f>
        <v>0</v>
      </c>
      <c r="M101" s="114" t="str">
        <f t="shared" si="22"/>
        <v/>
      </c>
    </row>
    <row r="102" spans="1:13" ht="15" customHeight="1" x14ac:dyDescent="0.3">
      <c r="A102" s="155"/>
      <c r="B102" s="175" t="s">
        <v>142</v>
      </c>
      <c r="C102" s="176"/>
      <c r="D102" s="99">
        <f t="shared" ref="D102:L102" si="34">SUM(D103)</f>
        <v>0</v>
      </c>
      <c r="E102" s="99">
        <f t="shared" si="34"/>
        <v>0</v>
      </c>
      <c r="F102" s="99">
        <f t="shared" si="34"/>
        <v>0</v>
      </c>
      <c r="G102" s="99">
        <f t="shared" si="34"/>
        <v>0</v>
      </c>
      <c r="H102" s="99">
        <f t="shared" si="34"/>
        <v>0</v>
      </c>
      <c r="I102" s="99">
        <f t="shared" si="34"/>
        <v>0</v>
      </c>
      <c r="J102" s="99">
        <f t="shared" si="34"/>
        <v>0</v>
      </c>
      <c r="K102" s="99">
        <f t="shared" si="34"/>
        <v>0</v>
      </c>
      <c r="L102" s="100">
        <f t="shared" si="34"/>
        <v>0</v>
      </c>
      <c r="M102" s="114" t="str">
        <f t="shared" si="22"/>
        <v/>
      </c>
    </row>
    <row r="103" spans="1:13" ht="15" customHeight="1" thickBot="1" x14ac:dyDescent="0.35">
      <c r="A103" s="172"/>
      <c r="B103" s="106"/>
      <c r="C103" s="106" t="s">
        <v>142</v>
      </c>
      <c r="D103" s="34">
        <v>0</v>
      </c>
      <c r="E103" s="34">
        <v>0</v>
      </c>
      <c r="F103" s="34">
        <v>0</v>
      </c>
      <c r="G103" s="34">
        <v>0</v>
      </c>
      <c r="H103" s="34">
        <v>0</v>
      </c>
      <c r="I103" s="34">
        <v>0</v>
      </c>
      <c r="J103" s="34">
        <v>0</v>
      </c>
      <c r="K103" s="34">
        <v>0</v>
      </c>
      <c r="L103" s="35">
        <f t="shared" ref="L103" si="35">E103-G103-K103</f>
        <v>0</v>
      </c>
      <c r="M103" s="114" t="str">
        <f t="shared" si="22"/>
        <v/>
      </c>
    </row>
    <row r="104" spans="1:13" x14ac:dyDescent="0.3">
      <c r="M104" s="114" t="str">
        <f t="shared" si="22"/>
        <v/>
      </c>
    </row>
  </sheetData>
  <mergeCells count="42">
    <mergeCell ref="A91:A103"/>
    <mergeCell ref="B91:C91"/>
    <mergeCell ref="B93:C93"/>
    <mergeCell ref="B95:C95"/>
    <mergeCell ref="B97:C97"/>
    <mergeCell ref="B98:B99"/>
    <mergeCell ref="B100:C100"/>
    <mergeCell ref="B102:C102"/>
    <mergeCell ref="A90:C90"/>
    <mergeCell ref="B28:B32"/>
    <mergeCell ref="B33:C33"/>
    <mergeCell ref="B35:C35"/>
    <mergeCell ref="B36:B38"/>
    <mergeCell ref="A39:C39"/>
    <mergeCell ref="A40:A89"/>
    <mergeCell ref="B40:C40"/>
    <mergeCell ref="B41:B44"/>
    <mergeCell ref="B45:C45"/>
    <mergeCell ref="B47:C47"/>
    <mergeCell ref="B48:B49"/>
    <mergeCell ref="B50:C50"/>
    <mergeCell ref="B51:B57"/>
    <mergeCell ref="B58:C58"/>
    <mergeCell ref="B59:B89"/>
    <mergeCell ref="A6:C6"/>
    <mergeCell ref="A7:C7"/>
    <mergeCell ref="A8:A38"/>
    <mergeCell ref="B8:C8"/>
    <mergeCell ref="B9:B10"/>
    <mergeCell ref="B11:C11"/>
    <mergeCell ref="B12:B20"/>
    <mergeCell ref="B21:C21"/>
    <mergeCell ref="B22:B26"/>
    <mergeCell ref="B27:C27"/>
    <mergeCell ref="A1:L1"/>
    <mergeCell ref="A2:L2"/>
    <mergeCell ref="A4:C4"/>
    <mergeCell ref="D4:E4"/>
    <mergeCell ref="F4:G4"/>
    <mergeCell ref="H4:I4"/>
    <mergeCell ref="J4:K4"/>
    <mergeCell ref="L4:L5"/>
  </mergeCells>
  <phoneticPr fontId="4" type="noConversion"/>
  <conditionalFormatting sqref="D12:G12">
    <cfRule type="cellIs" dxfId="35" priority="12" operator="lessThan">
      <formula>0</formula>
    </cfRule>
  </conditionalFormatting>
  <conditionalFormatting sqref="D13:G13">
    <cfRule type="cellIs" dxfId="34" priority="11" operator="lessThan">
      <formula>0</formula>
    </cfRule>
  </conditionalFormatting>
  <conditionalFormatting sqref="L12:L20">
    <cfRule type="cellIs" dxfId="33" priority="10" operator="lessThan">
      <formula>0</formula>
    </cfRule>
  </conditionalFormatting>
  <conditionalFormatting sqref="H10:K10">
    <cfRule type="cellIs" dxfId="32" priority="8" operator="lessThan">
      <formula>0</formula>
    </cfRule>
  </conditionalFormatting>
  <conditionalFormatting sqref="D10:G10">
    <cfRule type="cellIs" dxfId="31" priority="7" operator="lessThan">
      <formula>0</formula>
    </cfRule>
  </conditionalFormatting>
  <conditionalFormatting sqref="D60:I60">
    <cfRule type="cellIs" dxfId="30" priority="6" operator="lessThan">
      <formula>0</formula>
    </cfRule>
  </conditionalFormatting>
  <conditionalFormatting sqref="D62:I62">
    <cfRule type="cellIs" dxfId="29" priority="4" operator="lessThan">
      <formula>0</formula>
    </cfRule>
  </conditionalFormatting>
  <conditionalFormatting sqref="D81:I81">
    <cfRule type="cellIs" dxfId="28" priority="3" operator="lessThan">
      <formula>0</formula>
    </cfRule>
  </conditionalFormatting>
  <conditionalFormatting sqref="D84:I84">
    <cfRule type="cellIs" dxfId="27" priority="2" operator="lessThan">
      <formula>0</formula>
    </cfRule>
  </conditionalFormatting>
  <conditionalFormatting sqref="D61:I61">
    <cfRule type="cellIs" dxfId="26" priority="1" operator="lessThan">
      <formula>0</formula>
    </cfRule>
  </conditionalFormatting>
  <pageMargins left="0.23622047244094491" right="0.15748031496062992" top="0.59055118110236227" bottom="0.39370078740157483" header="0.51181102362204722" footer="0.27559055118110237"/>
  <pageSetup paperSize="9" scale="45" fitToHeight="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139"/>
  <sheetViews>
    <sheetView zoomScaleNormal="100" workbookViewId="0">
      <selection activeCell="E87" sqref="E87"/>
    </sheetView>
  </sheetViews>
  <sheetFormatPr defaultRowHeight="11.25" x14ac:dyDescent="0.3"/>
  <cols>
    <col min="1" max="1" width="3" style="5" customWidth="1"/>
    <col min="2" max="2" width="2.875" style="5" customWidth="1"/>
    <col min="3" max="3" width="11.5" style="5" customWidth="1"/>
    <col min="4" max="12" width="13.625" style="5" customWidth="1"/>
    <col min="13" max="13" width="8.5" style="5" customWidth="1"/>
    <col min="14" max="14" width="13.75" style="5" bestFit="1" customWidth="1"/>
    <col min="15" max="15" width="9" style="5"/>
    <col min="16" max="16" width="12.875" style="5" bestFit="1" customWidth="1"/>
    <col min="17" max="17" width="14.5" style="5" bestFit="1" customWidth="1"/>
    <col min="18" max="18" width="13.75" style="5" bestFit="1" customWidth="1"/>
    <col min="19" max="20" width="14.5" style="5" bestFit="1" customWidth="1"/>
    <col min="21" max="256" width="9" style="5"/>
    <col min="257" max="257" width="3" style="5" customWidth="1"/>
    <col min="258" max="258" width="2.875" style="5" customWidth="1"/>
    <col min="259" max="259" width="9" style="5" customWidth="1"/>
    <col min="260" max="260" width="13.5" style="5" customWidth="1"/>
    <col min="261" max="261" width="14.375" style="5" customWidth="1"/>
    <col min="262" max="262" width="14.125" style="5" customWidth="1"/>
    <col min="263" max="263" width="14.625" style="5" customWidth="1"/>
    <col min="264" max="264" width="13.125" style="5" customWidth="1"/>
    <col min="265" max="265" width="14.625" style="5" customWidth="1"/>
    <col min="266" max="266" width="10.875" style="5" customWidth="1"/>
    <col min="267" max="267" width="14.25" style="5" customWidth="1"/>
    <col min="268" max="268" width="13.875" style="5" customWidth="1"/>
    <col min="269" max="269" width="0" style="5" hidden="1" customWidth="1"/>
    <col min="270" max="270" width="13.75" style="5" bestFit="1" customWidth="1"/>
    <col min="271" max="271" width="9" style="5"/>
    <col min="272" max="272" width="12.875" style="5" bestFit="1" customWidth="1"/>
    <col min="273" max="273" width="14.5" style="5" bestFit="1" customWidth="1"/>
    <col min="274" max="274" width="13.75" style="5" bestFit="1" customWidth="1"/>
    <col min="275" max="276" width="14.5" style="5" bestFit="1" customWidth="1"/>
    <col min="277" max="512" width="9" style="5"/>
    <col min="513" max="513" width="3" style="5" customWidth="1"/>
    <col min="514" max="514" width="2.875" style="5" customWidth="1"/>
    <col min="515" max="515" width="9" style="5" customWidth="1"/>
    <col min="516" max="516" width="13.5" style="5" customWidth="1"/>
    <col min="517" max="517" width="14.375" style="5" customWidth="1"/>
    <col min="518" max="518" width="14.125" style="5" customWidth="1"/>
    <col min="519" max="519" width="14.625" style="5" customWidth="1"/>
    <col min="520" max="520" width="13.125" style="5" customWidth="1"/>
    <col min="521" max="521" width="14.625" style="5" customWidth="1"/>
    <col min="522" max="522" width="10.875" style="5" customWidth="1"/>
    <col min="523" max="523" width="14.25" style="5" customWidth="1"/>
    <col min="524" max="524" width="13.875" style="5" customWidth="1"/>
    <col min="525" max="525" width="0" style="5" hidden="1" customWidth="1"/>
    <col min="526" max="526" width="13.75" style="5" bestFit="1" customWidth="1"/>
    <col min="527" max="527" width="9" style="5"/>
    <col min="528" max="528" width="12.875" style="5" bestFit="1" customWidth="1"/>
    <col min="529" max="529" width="14.5" style="5" bestFit="1" customWidth="1"/>
    <col min="530" max="530" width="13.75" style="5" bestFit="1" customWidth="1"/>
    <col min="531" max="532" width="14.5" style="5" bestFit="1" customWidth="1"/>
    <col min="533" max="768" width="9" style="5"/>
    <col min="769" max="769" width="3" style="5" customWidth="1"/>
    <col min="770" max="770" width="2.875" style="5" customWidth="1"/>
    <col min="771" max="771" width="9" style="5" customWidth="1"/>
    <col min="772" max="772" width="13.5" style="5" customWidth="1"/>
    <col min="773" max="773" width="14.375" style="5" customWidth="1"/>
    <col min="774" max="774" width="14.125" style="5" customWidth="1"/>
    <col min="775" max="775" width="14.625" style="5" customWidth="1"/>
    <col min="776" max="776" width="13.125" style="5" customWidth="1"/>
    <col min="777" max="777" width="14.625" style="5" customWidth="1"/>
    <col min="778" max="778" width="10.875" style="5" customWidth="1"/>
    <col min="779" max="779" width="14.25" style="5" customWidth="1"/>
    <col min="780" max="780" width="13.875" style="5" customWidth="1"/>
    <col min="781" max="781" width="0" style="5" hidden="1" customWidth="1"/>
    <col min="782" max="782" width="13.75" style="5" bestFit="1" customWidth="1"/>
    <col min="783" max="783" width="9" style="5"/>
    <col min="784" max="784" width="12.875" style="5" bestFit="1" customWidth="1"/>
    <col min="785" max="785" width="14.5" style="5" bestFit="1" customWidth="1"/>
    <col min="786" max="786" width="13.75" style="5" bestFit="1" customWidth="1"/>
    <col min="787" max="788" width="14.5" style="5" bestFit="1" customWidth="1"/>
    <col min="789" max="1024" width="9" style="5"/>
    <col min="1025" max="1025" width="3" style="5" customWidth="1"/>
    <col min="1026" max="1026" width="2.875" style="5" customWidth="1"/>
    <col min="1027" max="1027" width="9" style="5" customWidth="1"/>
    <col min="1028" max="1028" width="13.5" style="5" customWidth="1"/>
    <col min="1029" max="1029" width="14.375" style="5" customWidth="1"/>
    <col min="1030" max="1030" width="14.125" style="5" customWidth="1"/>
    <col min="1031" max="1031" width="14.625" style="5" customWidth="1"/>
    <col min="1032" max="1032" width="13.125" style="5" customWidth="1"/>
    <col min="1033" max="1033" width="14.625" style="5" customWidth="1"/>
    <col min="1034" max="1034" width="10.875" style="5" customWidth="1"/>
    <col min="1035" max="1035" width="14.25" style="5" customWidth="1"/>
    <col min="1036" max="1036" width="13.875" style="5" customWidth="1"/>
    <col min="1037" max="1037" width="0" style="5" hidden="1" customWidth="1"/>
    <col min="1038" max="1038" width="13.75" style="5" bestFit="1" customWidth="1"/>
    <col min="1039" max="1039" width="9" style="5"/>
    <col min="1040" max="1040" width="12.875" style="5" bestFit="1" customWidth="1"/>
    <col min="1041" max="1041" width="14.5" style="5" bestFit="1" customWidth="1"/>
    <col min="1042" max="1042" width="13.75" style="5" bestFit="1" customWidth="1"/>
    <col min="1043" max="1044" width="14.5" style="5" bestFit="1" customWidth="1"/>
    <col min="1045" max="1280" width="9" style="5"/>
    <col min="1281" max="1281" width="3" style="5" customWidth="1"/>
    <col min="1282" max="1282" width="2.875" style="5" customWidth="1"/>
    <col min="1283" max="1283" width="9" style="5" customWidth="1"/>
    <col min="1284" max="1284" width="13.5" style="5" customWidth="1"/>
    <col min="1285" max="1285" width="14.375" style="5" customWidth="1"/>
    <col min="1286" max="1286" width="14.125" style="5" customWidth="1"/>
    <col min="1287" max="1287" width="14.625" style="5" customWidth="1"/>
    <col min="1288" max="1288" width="13.125" style="5" customWidth="1"/>
    <col min="1289" max="1289" width="14.625" style="5" customWidth="1"/>
    <col min="1290" max="1290" width="10.875" style="5" customWidth="1"/>
    <col min="1291" max="1291" width="14.25" style="5" customWidth="1"/>
    <col min="1292" max="1292" width="13.875" style="5" customWidth="1"/>
    <col min="1293" max="1293" width="0" style="5" hidden="1" customWidth="1"/>
    <col min="1294" max="1294" width="13.75" style="5" bestFit="1" customWidth="1"/>
    <col min="1295" max="1295" width="9" style="5"/>
    <col min="1296" max="1296" width="12.875" style="5" bestFit="1" customWidth="1"/>
    <col min="1297" max="1297" width="14.5" style="5" bestFit="1" customWidth="1"/>
    <col min="1298" max="1298" width="13.75" style="5" bestFit="1" customWidth="1"/>
    <col min="1299" max="1300" width="14.5" style="5" bestFit="1" customWidth="1"/>
    <col min="1301" max="1536" width="9" style="5"/>
    <col min="1537" max="1537" width="3" style="5" customWidth="1"/>
    <col min="1538" max="1538" width="2.875" style="5" customWidth="1"/>
    <col min="1539" max="1539" width="9" style="5" customWidth="1"/>
    <col min="1540" max="1540" width="13.5" style="5" customWidth="1"/>
    <col min="1541" max="1541" width="14.375" style="5" customWidth="1"/>
    <col min="1542" max="1542" width="14.125" style="5" customWidth="1"/>
    <col min="1543" max="1543" width="14.625" style="5" customWidth="1"/>
    <col min="1544" max="1544" width="13.125" style="5" customWidth="1"/>
    <col min="1545" max="1545" width="14.625" style="5" customWidth="1"/>
    <col min="1546" max="1546" width="10.875" style="5" customWidth="1"/>
    <col min="1547" max="1547" width="14.25" style="5" customWidth="1"/>
    <col min="1548" max="1548" width="13.875" style="5" customWidth="1"/>
    <col min="1549" max="1549" width="0" style="5" hidden="1" customWidth="1"/>
    <col min="1550" max="1550" width="13.75" style="5" bestFit="1" customWidth="1"/>
    <col min="1551" max="1551" width="9" style="5"/>
    <col min="1552" max="1552" width="12.875" style="5" bestFit="1" customWidth="1"/>
    <col min="1553" max="1553" width="14.5" style="5" bestFit="1" customWidth="1"/>
    <col min="1554" max="1554" width="13.75" style="5" bestFit="1" customWidth="1"/>
    <col min="1555" max="1556" width="14.5" style="5" bestFit="1" customWidth="1"/>
    <col min="1557" max="1792" width="9" style="5"/>
    <col min="1793" max="1793" width="3" style="5" customWidth="1"/>
    <col min="1794" max="1794" width="2.875" style="5" customWidth="1"/>
    <col min="1795" max="1795" width="9" style="5" customWidth="1"/>
    <col min="1796" max="1796" width="13.5" style="5" customWidth="1"/>
    <col min="1797" max="1797" width="14.375" style="5" customWidth="1"/>
    <col min="1798" max="1798" width="14.125" style="5" customWidth="1"/>
    <col min="1799" max="1799" width="14.625" style="5" customWidth="1"/>
    <col min="1800" max="1800" width="13.125" style="5" customWidth="1"/>
    <col min="1801" max="1801" width="14.625" style="5" customWidth="1"/>
    <col min="1802" max="1802" width="10.875" style="5" customWidth="1"/>
    <col min="1803" max="1803" width="14.25" style="5" customWidth="1"/>
    <col min="1804" max="1804" width="13.875" style="5" customWidth="1"/>
    <col min="1805" max="1805" width="0" style="5" hidden="1" customWidth="1"/>
    <col min="1806" max="1806" width="13.75" style="5" bestFit="1" customWidth="1"/>
    <col min="1807" max="1807" width="9" style="5"/>
    <col min="1808" max="1808" width="12.875" style="5" bestFit="1" customWidth="1"/>
    <col min="1809" max="1809" width="14.5" style="5" bestFit="1" customWidth="1"/>
    <col min="1810" max="1810" width="13.75" style="5" bestFit="1" customWidth="1"/>
    <col min="1811" max="1812" width="14.5" style="5" bestFit="1" customWidth="1"/>
    <col min="1813" max="2048" width="9" style="5"/>
    <col min="2049" max="2049" width="3" style="5" customWidth="1"/>
    <col min="2050" max="2050" width="2.875" style="5" customWidth="1"/>
    <col min="2051" max="2051" width="9" style="5" customWidth="1"/>
    <col min="2052" max="2052" width="13.5" style="5" customWidth="1"/>
    <col min="2053" max="2053" width="14.375" style="5" customWidth="1"/>
    <col min="2054" max="2054" width="14.125" style="5" customWidth="1"/>
    <col min="2055" max="2055" width="14.625" style="5" customWidth="1"/>
    <col min="2056" max="2056" width="13.125" style="5" customWidth="1"/>
    <col min="2057" max="2057" width="14.625" style="5" customWidth="1"/>
    <col min="2058" max="2058" width="10.875" style="5" customWidth="1"/>
    <col min="2059" max="2059" width="14.25" style="5" customWidth="1"/>
    <col min="2060" max="2060" width="13.875" style="5" customWidth="1"/>
    <col min="2061" max="2061" width="0" style="5" hidden="1" customWidth="1"/>
    <col min="2062" max="2062" width="13.75" style="5" bestFit="1" customWidth="1"/>
    <col min="2063" max="2063" width="9" style="5"/>
    <col min="2064" max="2064" width="12.875" style="5" bestFit="1" customWidth="1"/>
    <col min="2065" max="2065" width="14.5" style="5" bestFit="1" customWidth="1"/>
    <col min="2066" max="2066" width="13.75" style="5" bestFit="1" customWidth="1"/>
    <col min="2067" max="2068" width="14.5" style="5" bestFit="1" customWidth="1"/>
    <col min="2069" max="2304" width="9" style="5"/>
    <col min="2305" max="2305" width="3" style="5" customWidth="1"/>
    <col min="2306" max="2306" width="2.875" style="5" customWidth="1"/>
    <col min="2307" max="2307" width="9" style="5" customWidth="1"/>
    <col min="2308" max="2308" width="13.5" style="5" customWidth="1"/>
    <col min="2309" max="2309" width="14.375" style="5" customWidth="1"/>
    <col min="2310" max="2310" width="14.125" style="5" customWidth="1"/>
    <col min="2311" max="2311" width="14.625" style="5" customWidth="1"/>
    <col min="2312" max="2312" width="13.125" style="5" customWidth="1"/>
    <col min="2313" max="2313" width="14.625" style="5" customWidth="1"/>
    <col min="2314" max="2314" width="10.875" style="5" customWidth="1"/>
    <col min="2315" max="2315" width="14.25" style="5" customWidth="1"/>
    <col min="2316" max="2316" width="13.875" style="5" customWidth="1"/>
    <col min="2317" max="2317" width="0" style="5" hidden="1" customWidth="1"/>
    <col min="2318" max="2318" width="13.75" style="5" bestFit="1" customWidth="1"/>
    <col min="2319" max="2319" width="9" style="5"/>
    <col min="2320" max="2320" width="12.875" style="5" bestFit="1" customWidth="1"/>
    <col min="2321" max="2321" width="14.5" style="5" bestFit="1" customWidth="1"/>
    <col min="2322" max="2322" width="13.75" style="5" bestFit="1" customWidth="1"/>
    <col min="2323" max="2324" width="14.5" style="5" bestFit="1" customWidth="1"/>
    <col min="2325" max="2560" width="9" style="5"/>
    <col min="2561" max="2561" width="3" style="5" customWidth="1"/>
    <col min="2562" max="2562" width="2.875" style="5" customWidth="1"/>
    <col min="2563" max="2563" width="9" style="5" customWidth="1"/>
    <col min="2564" max="2564" width="13.5" style="5" customWidth="1"/>
    <col min="2565" max="2565" width="14.375" style="5" customWidth="1"/>
    <col min="2566" max="2566" width="14.125" style="5" customWidth="1"/>
    <col min="2567" max="2567" width="14.625" style="5" customWidth="1"/>
    <col min="2568" max="2568" width="13.125" style="5" customWidth="1"/>
    <col min="2569" max="2569" width="14.625" style="5" customWidth="1"/>
    <col min="2570" max="2570" width="10.875" style="5" customWidth="1"/>
    <col min="2571" max="2571" width="14.25" style="5" customWidth="1"/>
    <col min="2572" max="2572" width="13.875" style="5" customWidth="1"/>
    <col min="2573" max="2573" width="0" style="5" hidden="1" customWidth="1"/>
    <col min="2574" max="2574" width="13.75" style="5" bestFit="1" customWidth="1"/>
    <col min="2575" max="2575" width="9" style="5"/>
    <col min="2576" max="2576" width="12.875" style="5" bestFit="1" customWidth="1"/>
    <col min="2577" max="2577" width="14.5" style="5" bestFit="1" customWidth="1"/>
    <col min="2578" max="2578" width="13.75" style="5" bestFit="1" customWidth="1"/>
    <col min="2579" max="2580" width="14.5" style="5" bestFit="1" customWidth="1"/>
    <col min="2581" max="2816" width="9" style="5"/>
    <col min="2817" max="2817" width="3" style="5" customWidth="1"/>
    <col min="2818" max="2818" width="2.875" style="5" customWidth="1"/>
    <col min="2819" max="2819" width="9" style="5" customWidth="1"/>
    <col min="2820" max="2820" width="13.5" style="5" customWidth="1"/>
    <col min="2821" max="2821" width="14.375" style="5" customWidth="1"/>
    <col min="2822" max="2822" width="14.125" style="5" customWidth="1"/>
    <col min="2823" max="2823" width="14.625" style="5" customWidth="1"/>
    <col min="2824" max="2824" width="13.125" style="5" customWidth="1"/>
    <col min="2825" max="2825" width="14.625" style="5" customWidth="1"/>
    <col min="2826" max="2826" width="10.875" style="5" customWidth="1"/>
    <col min="2827" max="2827" width="14.25" style="5" customWidth="1"/>
    <col min="2828" max="2828" width="13.875" style="5" customWidth="1"/>
    <col min="2829" max="2829" width="0" style="5" hidden="1" customWidth="1"/>
    <col min="2830" max="2830" width="13.75" style="5" bestFit="1" customWidth="1"/>
    <col min="2831" max="2831" width="9" style="5"/>
    <col min="2832" max="2832" width="12.875" style="5" bestFit="1" customWidth="1"/>
    <col min="2833" max="2833" width="14.5" style="5" bestFit="1" customWidth="1"/>
    <col min="2834" max="2834" width="13.75" style="5" bestFit="1" customWidth="1"/>
    <col min="2835" max="2836" width="14.5" style="5" bestFit="1" customWidth="1"/>
    <col min="2837" max="3072" width="9" style="5"/>
    <col min="3073" max="3073" width="3" style="5" customWidth="1"/>
    <col min="3074" max="3074" width="2.875" style="5" customWidth="1"/>
    <col min="3075" max="3075" width="9" style="5" customWidth="1"/>
    <col min="3076" max="3076" width="13.5" style="5" customWidth="1"/>
    <col min="3077" max="3077" width="14.375" style="5" customWidth="1"/>
    <col min="3078" max="3078" width="14.125" style="5" customWidth="1"/>
    <col min="3079" max="3079" width="14.625" style="5" customWidth="1"/>
    <col min="3080" max="3080" width="13.125" style="5" customWidth="1"/>
    <col min="3081" max="3081" width="14.625" style="5" customWidth="1"/>
    <col min="3082" max="3082" width="10.875" style="5" customWidth="1"/>
    <col min="3083" max="3083" width="14.25" style="5" customWidth="1"/>
    <col min="3084" max="3084" width="13.875" style="5" customWidth="1"/>
    <col min="3085" max="3085" width="0" style="5" hidden="1" customWidth="1"/>
    <col min="3086" max="3086" width="13.75" style="5" bestFit="1" customWidth="1"/>
    <col min="3087" max="3087" width="9" style="5"/>
    <col min="3088" max="3088" width="12.875" style="5" bestFit="1" customWidth="1"/>
    <col min="3089" max="3089" width="14.5" style="5" bestFit="1" customWidth="1"/>
    <col min="3090" max="3090" width="13.75" style="5" bestFit="1" customWidth="1"/>
    <col min="3091" max="3092" width="14.5" style="5" bestFit="1" customWidth="1"/>
    <col min="3093" max="3328" width="9" style="5"/>
    <col min="3329" max="3329" width="3" style="5" customWidth="1"/>
    <col min="3330" max="3330" width="2.875" style="5" customWidth="1"/>
    <col min="3331" max="3331" width="9" style="5" customWidth="1"/>
    <col min="3332" max="3332" width="13.5" style="5" customWidth="1"/>
    <col min="3333" max="3333" width="14.375" style="5" customWidth="1"/>
    <col min="3334" max="3334" width="14.125" style="5" customWidth="1"/>
    <col min="3335" max="3335" width="14.625" style="5" customWidth="1"/>
    <col min="3336" max="3336" width="13.125" style="5" customWidth="1"/>
    <col min="3337" max="3337" width="14.625" style="5" customWidth="1"/>
    <col min="3338" max="3338" width="10.875" style="5" customWidth="1"/>
    <col min="3339" max="3339" width="14.25" style="5" customWidth="1"/>
    <col min="3340" max="3340" width="13.875" style="5" customWidth="1"/>
    <col min="3341" max="3341" width="0" style="5" hidden="1" customWidth="1"/>
    <col min="3342" max="3342" width="13.75" style="5" bestFit="1" customWidth="1"/>
    <col min="3343" max="3343" width="9" style="5"/>
    <col min="3344" max="3344" width="12.875" style="5" bestFit="1" customWidth="1"/>
    <col min="3345" max="3345" width="14.5" style="5" bestFit="1" customWidth="1"/>
    <col min="3346" max="3346" width="13.75" style="5" bestFit="1" customWidth="1"/>
    <col min="3347" max="3348" width="14.5" style="5" bestFit="1" customWidth="1"/>
    <col min="3349" max="3584" width="9" style="5"/>
    <col min="3585" max="3585" width="3" style="5" customWidth="1"/>
    <col min="3586" max="3586" width="2.875" style="5" customWidth="1"/>
    <col min="3587" max="3587" width="9" style="5" customWidth="1"/>
    <col min="3588" max="3588" width="13.5" style="5" customWidth="1"/>
    <col min="3589" max="3589" width="14.375" style="5" customWidth="1"/>
    <col min="3590" max="3590" width="14.125" style="5" customWidth="1"/>
    <col min="3591" max="3591" width="14.625" style="5" customWidth="1"/>
    <col min="3592" max="3592" width="13.125" style="5" customWidth="1"/>
    <col min="3593" max="3593" width="14.625" style="5" customWidth="1"/>
    <col min="3594" max="3594" width="10.875" style="5" customWidth="1"/>
    <col min="3595" max="3595" width="14.25" style="5" customWidth="1"/>
    <col min="3596" max="3596" width="13.875" style="5" customWidth="1"/>
    <col min="3597" max="3597" width="0" style="5" hidden="1" customWidth="1"/>
    <col min="3598" max="3598" width="13.75" style="5" bestFit="1" customWidth="1"/>
    <col min="3599" max="3599" width="9" style="5"/>
    <col min="3600" max="3600" width="12.875" style="5" bestFit="1" customWidth="1"/>
    <col min="3601" max="3601" width="14.5" style="5" bestFit="1" customWidth="1"/>
    <col min="3602" max="3602" width="13.75" style="5" bestFit="1" customWidth="1"/>
    <col min="3603" max="3604" width="14.5" style="5" bestFit="1" customWidth="1"/>
    <col min="3605" max="3840" width="9" style="5"/>
    <col min="3841" max="3841" width="3" style="5" customWidth="1"/>
    <col min="3842" max="3842" width="2.875" style="5" customWidth="1"/>
    <col min="3843" max="3843" width="9" style="5" customWidth="1"/>
    <col min="3844" max="3844" width="13.5" style="5" customWidth="1"/>
    <col min="3845" max="3845" width="14.375" style="5" customWidth="1"/>
    <col min="3846" max="3846" width="14.125" style="5" customWidth="1"/>
    <col min="3847" max="3847" width="14.625" style="5" customWidth="1"/>
    <col min="3848" max="3848" width="13.125" style="5" customWidth="1"/>
    <col min="3849" max="3849" width="14.625" style="5" customWidth="1"/>
    <col min="3850" max="3850" width="10.875" style="5" customWidth="1"/>
    <col min="3851" max="3851" width="14.25" style="5" customWidth="1"/>
    <col min="3852" max="3852" width="13.875" style="5" customWidth="1"/>
    <col min="3853" max="3853" width="0" style="5" hidden="1" customWidth="1"/>
    <col min="3854" max="3854" width="13.75" style="5" bestFit="1" customWidth="1"/>
    <col min="3855" max="3855" width="9" style="5"/>
    <col min="3856" max="3856" width="12.875" style="5" bestFit="1" customWidth="1"/>
    <col min="3857" max="3857" width="14.5" style="5" bestFit="1" customWidth="1"/>
    <col min="3858" max="3858" width="13.75" style="5" bestFit="1" customWidth="1"/>
    <col min="3859" max="3860" width="14.5" style="5" bestFit="1" customWidth="1"/>
    <col min="3861" max="4096" width="9" style="5"/>
    <col min="4097" max="4097" width="3" style="5" customWidth="1"/>
    <col min="4098" max="4098" width="2.875" style="5" customWidth="1"/>
    <col min="4099" max="4099" width="9" style="5" customWidth="1"/>
    <col min="4100" max="4100" width="13.5" style="5" customWidth="1"/>
    <col min="4101" max="4101" width="14.375" style="5" customWidth="1"/>
    <col min="4102" max="4102" width="14.125" style="5" customWidth="1"/>
    <col min="4103" max="4103" width="14.625" style="5" customWidth="1"/>
    <col min="4104" max="4104" width="13.125" style="5" customWidth="1"/>
    <col min="4105" max="4105" width="14.625" style="5" customWidth="1"/>
    <col min="4106" max="4106" width="10.875" style="5" customWidth="1"/>
    <col min="4107" max="4107" width="14.25" style="5" customWidth="1"/>
    <col min="4108" max="4108" width="13.875" style="5" customWidth="1"/>
    <col min="4109" max="4109" width="0" style="5" hidden="1" customWidth="1"/>
    <col min="4110" max="4110" width="13.75" style="5" bestFit="1" customWidth="1"/>
    <col min="4111" max="4111" width="9" style="5"/>
    <col min="4112" max="4112" width="12.875" style="5" bestFit="1" customWidth="1"/>
    <col min="4113" max="4113" width="14.5" style="5" bestFit="1" customWidth="1"/>
    <col min="4114" max="4114" width="13.75" style="5" bestFit="1" customWidth="1"/>
    <col min="4115" max="4116" width="14.5" style="5" bestFit="1" customWidth="1"/>
    <col min="4117" max="4352" width="9" style="5"/>
    <col min="4353" max="4353" width="3" style="5" customWidth="1"/>
    <col min="4354" max="4354" width="2.875" style="5" customWidth="1"/>
    <col min="4355" max="4355" width="9" style="5" customWidth="1"/>
    <col min="4356" max="4356" width="13.5" style="5" customWidth="1"/>
    <col min="4357" max="4357" width="14.375" style="5" customWidth="1"/>
    <col min="4358" max="4358" width="14.125" style="5" customWidth="1"/>
    <col min="4359" max="4359" width="14.625" style="5" customWidth="1"/>
    <col min="4360" max="4360" width="13.125" style="5" customWidth="1"/>
    <col min="4361" max="4361" width="14.625" style="5" customWidth="1"/>
    <col min="4362" max="4362" width="10.875" style="5" customWidth="1"/>
    <col min="4363" max="4363" width="14.25" style="5" customWidth="1"/>
    <col min="4364" max="4364" width="13.875" style="5" customWidth="1"/>
    <col min="4365" max="4365" width="0" style="5" hidden="1" customWidth="1"/>
    <col min="4366" max="4366" width="13.75" style="5" bestFit="1" customWidth="1"/>
    <col min="4367" max="4367" width="9" style="5"/>
    <col min="4368" max="4368" width="12.875" style="5" bestFit="1" customWidth="1"/>
    <col min="4369" max="4369" width="14.5" style="5" bestFit="1" customWidth="1"/>
    <col min="4370" max="4370" width="13.75" style="5" bestFit="1" customWidth="1"/>
    <col min="4371" max="4372" width="14.5" style="5" bestFit="1" customWidth="1"/>
    <col min="4373" max="4608" width="9" style="5"/>
    <col min="4609" max="4609" width="3" style="5" customWidth="1"/>
    <col min="4610" max="4610" width="2.875" style="5" customWidth="1"/>
    <col min="4611" max="4611" width="9" style="5" customWidth="1"/>
    <col min="4612" max="4612" width="13.5" style="5" customWidth="1"/>
    <col min="4613" max="4613" width="14.375" style="5" customWidth="1"/>
    <col min="4614" max="4614" width="14.125" style="5" customWidth="1"/>
    <col min="4615" max="4615" width="14.625" style="5" customWidth="1"/>
    <col min="4616" max="4616" width="13.125" style="5" customWidth="1"/>
    <col min="4617" max="4617" width="14.625" style="5" customWidth="1"/>
    <col min="4618" max="4618" width="10.875" style="5" customWidth="1"/>
    <col min="4619" max="4619" width="14.25" style="5" customWidth="1"/>
    <col min="4620" max="4620" width="13.875" style="5" customWidth="1"/>
    <col min="4621" max="4621" width="0" style="5" hidden="1" customWidth="1"/>
    <col min="4622" max="4622" width="13.75" style="5" bestFit="1" customWidth="1"/>
    <col min="4623" max="4623" width="9" style="5"/>
    <col min="4624" max="4624" width="12.875" style="5" bestFit="1" customWidth="1"/>
    <col min="4625" max="4625" width="14.5" style="5" bestFit="1" customWidth="1"/>
    <col min="4626" max="4626" width="13.75" style="5" bestFit="1" customWidth="1"/>
    <col min="4627" max="4628" width="14.5" style="5" bestFit="1" customWidth="1"/>
    <col min="4629" max="4864" width="9" style="5"/>
    <col min="4865" max="4865" width="3" style="5" customWidth="1"/>
    <col min="4866" max="4866" width="2.875" style="5" customWidth="1"/>
    <col min="4867" max="4867" width="9" style="5" customWidth="1"/>
    <col min="4868" max="4868" width="13.5" style="5" customWidth="1"/>
    <col min="4869" max="4869" width="14.375" style="5" customWidth="1"/>
    <col min="4870" max="4870" width="14.125" style="5" customWidth="1"/>
    <col min="4871" max="4871" width="14.625" style="5" customWidth="1"/>
    <col min="4872" max="4872" width="13.125" style="5" customWidth="1"/>
    <col min="4873" max="4873" width="14.625" style="5" customWidth="1"/>
    <col min="4874" max="4874" width="10.875" style="5" customWidth="1"/>
    <col min="4875" max="4875" width="14.25" style="5" customWidth="1"/>
    <col min="4876" max="4876" width="13.875" style="5" customWidth="1"/>
    <col min="4877" max="4877" width="0" style="5" hidden="1" customWidth="1"/>
    <col min="4878" max="4878" width="13.75" style="5" bestFit="1" customWidth="1"/>
    <col min="4879" max="4879" width="9" style="5"/>
    <col min="4880" max="4880" width="12.875" style="5" bestFit="1" customWidth="1"/>
    <col min="4881" max="4881" width="14.5" style="5" bestFit="1" customWidth="1"/>
    <col min="4882" max="4882" width="13.75" style="5" bestFit="1" customWidth="1"/>
    <col min="4883" max="4884" width="14.5" style="5" bestFit="1" customWidth="1"/>
    <col min="4885" max="5120" width="9" style="5"/>
    <col min="5121" max="5121" width="3" style="5" customWidth="1"/>
    <col min="5122" max="5122" width="2.875" style="5" customWidth="1"/>
    <col min="5123" max="5123" width="9" style="5" customWidth="1"/>
    <col min="5124" max="5124" width="13.5" style="5" customWidth="1"/>
    <col min="5125" max="5125" width="14.375" style="5" customWidth="1"/>
    <col min="5126" max="5126" width="14.125" style="5" customWidth="1"/>
    <col min="5127" max="5127" width="14.625" style="5" customWidth="1"/>
    <col min="5128" max="5128" width="13.125" style="5" customWidth="1"/>
    <col min="5129" max="5129" width="14.625" style="5" customWidth="1"/>
    <col min="5130" max="5130" width="10.875" style="5" customWidth="1"/>
    <col min="5131" max="5131" width="14.25" style="5" customWidth="1"/>
    <col min="5132" max="5132" width="13.875" style="5" customWidth="1"/>
    <col min="5133" max="5133" width="0" style="5" hidden="1" customWidth="1"/>
    <col min="5134" max="5134" width="13.75" style="5" bestFit="1" customWidth="1"/>
    <col min="5135" max="5135" width="9" style="5"/>
    <col min="5136" max="5136" width="12.875" style="5" bestFit="1" customWidth="1"/>
    <col min="5137" max="5137" width="14.5" style="5" bestFit="1" customWidth="1"/>
    <col min="5138" max="5138" width="13.75" style="5" bestFit="1" customWidth="1"/>
    <col min="5139" max="5140" width="14.5" style="5" bestFit="1" customWidth="1"/>
    <col min="5141" max="5376" width="9" style="5"/>
    <col min="5377" max="5377" width="3" style="5" customWidth="1"/>
    <col min="5378" max="5378" width="2.875" style="5" customWidth="1"/>
    <col min="5379" max="5379" width="9" style="5" customWidth="1"/>
    <col min="5380" max="5380" width="13.5" style="5" customWidth="1"/>
    <col min="5381" max="5381" width="14.375" style="5" customWidth="1"/>
    <col min="5382" max="5382" width="14.125" style="5" customWidth="1"/>
    <col min="5383" max="5383" width="14.625" style="5" customWidth="1"/>
    <col min="5384" max="5384" width="13.125" style="5" customWidth="1"/>
    <col min="5385" max="5385" width="14.625" style="5" customWidth="1"/>
    <col min="5386" max="5386" width="10.875" style="5" customWidth="1"/>
    <col min="5387" max="5387" width="14.25" style="5" customWidth="1"/>
    <col min="5388" max="5388" width="13.875" style="5" customWidth="1"/>
    <col min="5389" max="5389" width="0" style="5" hidden="1" customWidth="1"/>
    <col min="5390" max="5390" width="13.75" style="5" bestFit="1" customWidth="1"/>
    <col min="5391" max="5391" width="9" style="5"/>
    <col min="5392" max="5392" width="12.875" style="5" bestFit="1" customWidth="1"/>
    <col min="5393" max="5393" width="14.5" style="5" bestFit="1" customWidth="1"/>
    <col min="5394" max="5394" width="13.75" style="5" bestFit="1" customWidth="1"/>
    <col min="5395" max="5396" width="14.5" style="5" bestFit="1" customWidth="1"/>
    <col min="5397" max="5632" width="9" style="5"/>
    <col min="5633" max="5633" width="3" style="5" customWidth="1"/>
    <col min="5634" max="5634" width="2.875" style="5" customWidth="1"/>
    <col min="5635" max="5635" width="9" style="5" customWidth="1"/>
    <col min="5636" max="5636" width="13.5" style="5" customWidth="1"/>
    <col min="5637" max="5637" width="14.375" style="5" customWidth="1"/>
    <col min="5638" max="5638" width="14.125" style="5" customWidth="1"/>
    <col min="5639" max="5639" width="14.625" style="5" customWidth="1"/>
    <col min="5640" max="5640" width="13.125" style="5" customWidth="1"/>
    <col min="5641" max="5641" width="14.625" style="5" customWidth="1"/>
    <col min="5642" max="5642" width="10.875" style="5" customWidth="1"/>
    <col min="5643" max="5643" width="14.25" style="5" customWidth="1"/>
    <col min="5644" max="5644" width="13.875" style="5" customWidth="1"/>
    <col min="5645" max="5645" width="0" style="5" hidden="1" customWidth="1"/>
    <col min="5646" max="5646" width="13.75" style="5" bestFit="1" customWidth="1"/>
    <col min="5647" max="5647" width="9" style="5"/>
    <col min="5648" max="5648" width="12.875" style="5" bestFit="1" customWidth="1"/>
    <col min="5649" max="5649" width="14.5" style="5" bestFit="1" customWidth="1"/>
    <col min="5650" max="5650" width="13.75" style="5" bestFit="1" customWidth="1"/>
    <col min="5651" max="5652" width="14.5" style="5" bestFit="1" customWidth="1"/>
    <col min="5653" max="5888" width="9" style="5"/>
    <col min="5889" max="5889" width="3" style="5" customWidth="1"/>
    <col min="5890" max="5890" width="2.875" style="5" customWidth="1"/>
    <col min="5891" max="5891" width="9" style="5" customWidth="1"/>
    <col min="5892" max="5892" width="13.5" style="5" customWidth="1"/>
    <col min="5893" max="5893" width="14.375" style="5" customWidth="1"/>
    <col min="5894" max="5894" width="14.125" style="5" customWidth="1"/>
    <col min="5895" max="5895" width="14.625" style="5" customWidth="1"/>
    <col min="5896" max="5896" width="13.125" style="5" customWidth="1"/>
    <col min="5897" max="5897" width="14.625" style="5" customWidth="1"/>
    <col min="5898" max="5898" width="10.875" style="5" customWidth="1"/>
    <col min="5899" max="5899" width="14.25" style="5" customWidth="1"/>
    <col min="5900" max="5900" width="13.875" style="5" customWidth="1"/>
    <col min="5901" max="5901" width="0" style="5" hidden="1" customWidth="1"/>
    <col min="5902" max="5902" width="13.75" style="5" bestFit="1" customWidth="1"/>
    <col min="5903" max="5903" width="9" style="5"/>
    <col min="5904" max="5904" width="12.875" style="5" bestFit="1" customWidth="1"/>
    <col min="5905" max="5905" width="14.5" style="5" bestFit="1" customWidth="1"/>
    <col min="5906" max="5906" width="13.75" style="5" bestFit="1" customWidth="1"/>
    <col min="5907" max="5908" width="14.5" style="5" bestFit="1" customWidth="1"/>
    <col min="5909" max="6144" width="9" style="5"/>
    <col min="6145" max="6145" width="3" style="5" customWidth="1"/>
    <col min="6146" max="6146" width="2.875" style="5" customWidth="1"/>
    <col min="6147" max="6147" width="9" style="5" customWidth="1"/>
    <col min="6148" max="6148" width="13.5" style="5" customWidth="1"/>
    <col min="6149" max="6149" width="14.375" style="5" customWidth="1"/>
    <col min="6150" max="6150" width="14.125" style="5" customWidth="1"/>
    <col min="6151" max="6151" width="14.625" style="5" customWidth="1"/>
    <col min="6152" max="6152" width="13.125" style="5" customWidth="1"/>
    <col min="6153" max="6153" width="14.625" style="5" customWidth="1"/>
    <col min="6154" max="6154" width="10.875" style="5" customWidth="1"/>
    <col min="6155" max="6155" width="14.25" style="5" customWidth="1"/>
    <col min="6156" max="6156" width="13.875" style="5" customWidth="1"/>
    <col min="6157" max="6157" width="0" style="5" hidden="1" customWidth="1"/>
    <col min="6158" max="6158" width="13.75" style="5" bestFit="1" customWidth="1"/>
    <col min="6159" max="6159" width="9" style="5"/>
    <col min="6160" max="6160" width="12.875" style="5" bestFit="1" customWidth="1"/>
    <col min="6161" max="6161" width="14.5" style="5" bestFit="1" customWidth="1"/>
    <col min="6162" max="6162" width="13.75" style="5" bestFit="1" customWidth="1"/>
    <col min="6163" max="6164" width="14.5" style="5" bestFit="1" customWidth="1"/>
    <col min="6165" max="6400" width="9" style="5"/>
    <col min="6401" max="6401" width="3" style="5" customWidth="1"/>
    <col min="6402" max="6402" width="2.875" style="5" customWidth="1"/>
    <col min="6403" max="6403" width="9" style="5" customWidth="1"/>
    <col min="6404" max="6404" width="13.5" style="5" customWidth="1"/>
    <col min="6405" max="6405" width="14.375" style="5" customWidth="1"/>
    <col min="6406" max="6406" width="14.125" style="5" customWidth="1"/>
    <col min="6407" max="6407" width="14.625" style="5" customWidth="1"/>
    <col min="6408" max="6408" width="13.125" style="5" customWidth="1"/>
    <col min="6409" max="6409" width="14.625" style="5" customWidth="1"/>
    <col min="6410" max="6410" width="10.875" style="5" customWidth="1"/>
    <col min="6411" max="6411" width="14.25" style="5" customWidth="1"/>
    <col min="6412" max="6412" width="13.875" style="5" customWidth="1"/>
    <col min="6413" max="6413" width="0" style="5" hidden="1" customWidth="1"/>
    <col min="6414" max="6414" width="13.75" style="5" bestFit="1" customWidth="1"/>
    <col min="6415" max="6415" width="9" style="5"/>
    <col min="6416" max="6416" width="12.875" style="5" bestFit="1" customWidth="1"/>
    <col min="6417" max="6417" width="14.5" style="5" bestFit="1" customWidth="1"/>
    <col min="6418" max="6418" width="13.75" style="5" bestFit="1" customWidth="1"/>
    <col min="6419" max="6420" width="14.5" style="5" bestFit="1" customWidth="1"/>
    <col min="6421" max="6656" width="9" style="5"/>
    <col min="6657" max="6657" width="3" style="5" customWidth="1"/>
    <col min="6658" max="6658" width="2.875" style="5" customWidth="1"/>
    <col min="6659" max="6659" width="9" style="5" customWidth="1"/>
    <col min="6660" max="6660" width="13.5" style="5" customWidth="1"/>
    <col min="6661" max="6661" width="14.375" style="5" customWidth="1"/>
    <col min="6662" max="6662" width="14.125" style="5" customWidth="1"/>
    <col min="6663" max="6663" width="14.625" style="5" customWidth="1"/>
    <col min="6664" max="6664" width="13.125" style="5" customWidth="1"/>
    <col min="6665" max="6665" width="14.625" style="5" customWidth="1"/>
    <col min="6666" max="6666" width="10.875" style="5" customWidth="1"/>
    <col min="6667" max="6667" width="14.25" style="5" customWidth="1"/>
    <col min="6668" max="6668" width="13.875" style="5" customWidth="1"/>
    <col min="6669" max="6669" width="0" style="5" hidden="1" customWidth="1"/>
    <col min="6670" max="6670" width="13.75" style="5" bestFit="1" customWidth="1"/>
    <col min="6671" max="6671" width="9" style="5"/>
    <col min="6672" max="6672" width="12.875" style="5" bestFit="1" customWidth="1"/>
    <col min="6673" max="6673" width="14.5" style="5" bestFit="1" customWidth="1"/>
    <col min="6674" max="6674" width="13.75" style="5" bestFit="1" customWidth="1"/>
    <col min="6675" max="6676" width="14.5" style="5" bestFit="1" customWidth="1"/>
    <col min="6677" max="6912" width="9" style="5"/>
    <col min="6913" max="6913" width="3" style="5" customWidth="1"/>
    <col min="6914" max="6914" width="2.875" style="5" customWidth="1"/>
    <col min="6915" max="6915" width="9" style="5" customWidth="1"/>
    <col min="6916" max="6916" width="13.5" style="5" customWidth="1"/>
    <col min="6917" max="6917" width="14.375" style="5" customWidth="1"/>
    <col min="6918" max="6918" width="14.125" style="5" customWidth="1"/>
    <col min="6919" max="6919" width="14.625" style="5" customWidth="1"/>
    <col min="6920" max="6920" width="13.125" style="5" customWidth="1"/>
    <col min="6921" max="6921" width="14.625" style="5" customWidth="1"/>
    <col min="6922" max="6922" width="10.875" style="5" customWidth="1"/>
    <col min="6923" max="6923" width="14.25" style="5" customWidth="1"/>
    <col min="6924" max="6924" width="13.875" style="5" customWidth="1"/>
    <col min="6925" max="6925" width="0" style="5" hidden="1" customWidth="1"/>
    <col min="6926" max="6926" width="13.75" style="5" bestFit="1" customWidth="1"/>
    <col min="6927" max="6927" width="9" style="5"/>
    <col min="6928" max="6928" width="12.875" style="5" bestFit="1" customWidth="1"/>
    <col min="6929" max="6929" width="14.5" style="5" bestFit="1" customWidth="1"/>
    <col min="6930" max="6930" width="13.75" style="5" bestFit="1" customWidth="1"/>
    <col min="6931" max="6932" width="14.5" style="5" bestFit="1" customWidth="1"/>
    <col min="6933" max="7168" width="9" style="5"/>
    <col min="7169" max="7169" width="3" style="5" customWidth="1"/>
    <col min="7170" max="7170" width="2.875" style="5" customWidth="1"/>
    <col min="7171" max="7171" width="9" style="5" customWidth="1"/>
    <col min="7172" max="7172" width="13.5" style="5" customWidth="1"/>
    <col min="7173" max="7173" width="14.375" style="5" customWidth="1"/>
    <col min="7174" max="7174" width="14.125" style="5" customWidth="1"/>
    <col min="7175" max="7175" width="14.625" style="5" customWidth="1"/>
    <col min="7176" max="7176" width="13.125" style="5" customWidth="1"/>
    <col min="7177" max="7177" width="14.625" style="5" customWidth="1"/>
    <col min="7178" max="7178" width="10.875" style="5" customWidth="1"/>
    <col min="7179" max="7179" width="14.25" style="5" customWidth="1"/>
    <col min="7180" max="7180" width="13.875" style="5" customWidth="1"/>
    <col min="7181" max="7181" width="0" style="5" hidden="1" customWidth="1"/>
    <col min="7182" max="7182" width="13.75" style="5" bestFit="1" customWidth="1"/>
    <col min="7183" max="7183" width="9" style="5"/>
    <col min="7184" max="7184" width="12.875" style="5" bestFit="1" customWidth="1"/>
    <col min="7185" max="7185" width="14.5" style="5" bestFit="1" customWidth="1"/>
    <col min="7186" max="7186" width="13.75" style="5" bestFit="1" customWidth="1"/>
    <col min="7187" max="7188" width="14.5" style="5" bestFit="1" customWidth="1"/>
    <col min="7189" max="7424" width="9" style="5"/>
    <col min="7425" max="7425" width="3" style="5" customWidth="1"/>
    <col min="7426" max="7426" width="2.875" style="5" customWidth="1"/>
    <col min="7427" max="7427" width="9" style="5" customWidth="1"/>
    <col min="7428" max="7428" width="13.5" style="5" customWidth="1"/>
    <col min="7429" max="7429" width="14.375" style="5" customWidth="1"/>
    <col min="7430" max="7430" width="14.125" style="5" customWidth="1"/>
    <col min="7431" max="7431" width="14.625" style="5" customWidth="1"/>
    <col min="7432" max="7432" width="13.125" style="5" customWidth="1"/>
    <col min="7433" max="7433" width="14.625" style="5" customWidth="1"/>
    <col min="7434" max="7434" width="10.875" style="5" customWidth="1"/>
    <col min="7435" max="7435" width="14.25" style="5" customWidth="1"/>
    <col min="7436" max="7436" width="13.875" style="5" customWidth="1"/>
    <col min="7437" max="7437" width="0" style="5" hidden="1" customWidth="1"/>
    <col min="7438" max="7438" width="13.75" style="5" bestFit="1" customWidth="1"/>
    <col min="7439" max="7439" width="9" style="5"/>
    <col min="7440" max="7440" width="12.875" style="5" bestFit="1" customWidth="1"/>
    <col min="7441" max="7441" width="14.5" style="5" bestFit="1" customWidth="1"/>
    <col min="7442" max="7442" width="13.75" style="5" bestFit="1" customWidth="1"/>
    <col min="7443" max="7444" width="14.5" style="5" bestFit="1" customWidth="1"/>
    <col min="7445" max="7680" width="9" style="5"/>
    <col min="7681" max="7681" width="3" style="5" customWidth="1"/>
    <col min="7682" max="7682" width="2.875" style="5" customWidth="1"/>
    <col min="7683" max="7683" width="9" style="5" customWidth="1"/>
    <col min="7684" max="7684" width="13.5" style="5" customWidth="1"/>
    <col min="7685" max="7685" width="14.375" style="5" customWidth="1"/>
    <col min="7686" max="7686" width="14.125" style="5" customWidth="1"/>
    <col min="7687" max="7687" width="14.625" style="5" customWidth="1"/>
    <col min="7688" max="7688" width="13.125" style="5" customWidth="1"/>
    <col min="7689" max="7689" width="14.625" style="5" customWidth="1"/>
    <col min="7690" max="7690" width="10.875" style="5" customWidth="1"/>
    <col min="7691" max="7691" width="14.25" style="5" customWidth="1"/>
    <col min="7692" max="7692" width="13.875" style="5" customWidth="1"/>
    <col min="7693" max="7693" width="0" style="5" hidden="1" customWidth="1"/>
    <col min="7694" max="7694" width="13.75" style="5" bestFit="1" customWidth="1"/>
    <col min="7695" max="7695" width="9" style="5"/>
    <col min="7696" max="7696" width="12.875" style="5" bestFit="1" customWidth="1"/>
    <col min="7697" max="7697" width="14.5" style="5" bestFit="1" customWidth="1"/>
    <col min="7698" max="7698" width="13.75" style="5" bestFit="1" customWidth="1"/>
    <col min="7699" max="7700" width="14.5" style="5" bestFit="1" customWidth="1"/>
    <col min="7701" max="7936" width="9" style="5"/>
    <col min="7937" max="7937" width="3" style="5" customWidth="1"/>
    <col min="7938" max="7938" width="2.875" style="5" customWidth="1"/>
    <col min="7939" max="7939" width="9" style="5" customWidth="1"/>
    <col min="7940" max="7940" width="13.5" style="5" customWidth="1"/>
    <col min="7941" max="7941" width="14.375" style="5" customWidth="1"/>
    <col min="7942" max="7942" width="14.125" style="5" customWidth="1"/>
    <col min="7943" max="7943" width="14.625" style="5" customWidth="1"/>
    <col min="7944" max="7944" width="13.125" style="5" customWidth="1"/>
    <col min="7945" max="7945" width="14.625" style="5" customWidth="1"/>
    <col min="7946" max="7946" width="10.875" style="5" customWidth="1"/>
    <col min="7947" max="7947" width="14.25" style="5" customWidth="1"/>
    <col min="7948" max="7948" width="13.875" style="5" customWidth="1"/>
    <col min="7949" max="7949" width="0" style="5" hidden="1" customWidth="1"/>
    <col min="7950" max="7950" width="13.75" style="5" bestFit="1" customWidth="1"/>
    <col min="7951" max="7951" width="9" style="5"/>
    <col min="7952" max="7952" width="12.875" style="5" bestFit="1" customWidth="1"/>
    <col min="7953" max="7953" width="14.5" style="5" bestFit="1" customWidth="1"/>
    <col min="7954" max="7954" width="13.75" style="5" bestFit="1" customWidth="1"/>
    <col min="7955" max="7956" width="14.5" style="5" bestFit="1" customWidth="1"/>
    <col min="7957" max="8192" width="9" style="5"/>
    <col min="8193" max="8193" width="3" style="5" customWidth="1"/>
    <col min="8194" max="8194" width="2.875" style="5" customWidth="1"/>
    <col min="8195" max="8195" width="9" style="5" customWidth="1"/>
    <col min="8196" max="8196" width="13.5" style="5" customWidth="1"/>
    <col min="8197" max="8197" width="14.375" style="5" customWidth="1"/>
    <col min="8198" max="8198" width="14.125" style="5" customWidth="1"/>
    <col min="8199" max="8199" width="14.625" style="5" customWidth="1"/>
    <col min="8200" max="8200" width="13.125" style="5" customWidth="1"/>
    <col min="8201" max="8201" width="14.625" style="5" customWidth="1"/>
    <col min="8202" max="8202" width="10.875" style="5" customWidth="1"/>
    <col min="8203" max="8203" width="14.25" style="5" customWidth="1"/>
    <col min="8204" max="8204" width="13.875" style="5" customWidth="1"/>
    <col min="8205" max="8205" width="0" style="5" hidden="1" customWidth="1"/>
    <col min="8206" max="8206" width="13.75" style="5" bestFit="1" customWidth="1"/>
    <col min="8207" max="8207" width="9" style="5"/>
    <col min="8208" max="8208" width="12.875" style="5" bestFit="1" customWidth="1"/>
    <col min="8209" max="8209" width="14.5" style="5" bestFit="1" customWidth="1"/>
    <col min="8210" max="8210" width="13.75" style="5" bestFit="1" customWidth="1"/>
    <col min="8211" max="8212" width="14.5" style="5" bestFit="1" customWidth="1"/>
    <col min="8213" max="8448" width="9" style="5"/>
    <col min="8449" max="8449" width="3" style="5" customWidth="1"/>
    <col min="8450" max="8450" width="2.875" style="5" customWidth="1"/>
    <col min="8451" max="8451" width="9" style="5" customWidth="1"/>
    <col min="8452" max="8452" width="13.5" style="5" customWidth="1"/>
    <col min="8453" max="8453" width="14.375" style="5" customWidth="1"/>
    <col min="8454" max="8454" width="14.125" style="5" customWidth="1"/>
    <col min="8455" max="8455" width="14.625" style="5" customWidth="1"/>
    <col min="8456" max="8456" width="13.125" style="5" customWidth="1"/>
    <col min="8457" max="8457" width="14.625" style="5" customWidth="1"/>
    <col min="8458" max="8458" width="10.875" style="5" customWidth="1"/>
    <col min="8459" max="8459" width="14.25" style="5" customWidth="1"/>
    <col min="8460" max="8460" width="13.875" style="5" customWidth="1"/>
    <col min="8461" max="8461" width="0" style="5" hidden="1" customWidth="1"/>
    <col min="8462" max="8462" width="13.75" style="5" bestFit="1" customWidth="1"/>
    <col min="8463" max="8463" width="9" style="5"/>
    <col min="8464" max="8464" width="12.875" style="5" bestFit="1" customWidth="1"/>
    <col min="8465" max="8465" width="14.5" style="5" bestFit="1" customWidth="1"/>
    <col min="8466" max="8466" width="13.75" style="5" bestFit="1" customWidth="1"/>
    <col min="8467" max="8468" width="14.5" style="5" bestFit="1" customWidth="1"/>
    <col min="8469" max="8704" width="9" style="5"/>
    <col min="8705" max="8705" width="3" style="5" customWidth="1"/>
    <col min="8706" max="8706" width="2.875" style="5" customWidth="1"/>
    <col min="8707" max="8707" width="9" style="5" customWidth="1"/>
    <col min="8708" max="8708" width="13.5" style="5" customWidth="1"/>
    <col min="8709" max="8709" width="14.375" style="5" customWidth="1"/>
    <col min="8710" max="8710" width="14.125" style="5" customWidth="1"/>
    <col min="8711" max="8711" width="14.625" style="5" customWidth="1"/>
    <col min="8712" max="8712" width="13.125" style="5" customWidth="1"/>
    <col min="8713" max="8713" width="14.625" style="5" customWidth="1"/>
    <col min="8714" max="8714" width="10.875" style="5" customWidth="1"/>
    <col min="8715" max="8715" width="14.25" style="5" customWidth="1"/>
    <col min="8716" max="8716" width="13.875" style="5" customWidth="1"/>
    <col min="8717" max="8717" width="0" style="5" hidden="1" customWidth="1"/>
    <col min="8718" max="8718" width="13.75" style="5" bestFit="1" customWidth="1"/>
    <col min="8719" max="8719" width="9" style="5"/>
    <col min="8720" max="8720" width="12.875" style="5" bestFit="1" customWidth="1"/>
    <col min="8721" max="8721" width="14.5" style="5" bestFit="1" customWidth="1"/>
    <col min="8722" max="8722" width="13.75" style="5" bestFit="1" customWidth="1"/>
    <col min="8723" max="8724" width="14.5" style="5" bestFit="1" customWidth="1"/>
    <col min="8725" max="8960" width="9" style="5"/>
    <col min="8961" max="8961" width="3" style="5" customWidth="1"/>
    <col min="8962" max="8962" width="2.875" style="5" customWidth="1"/>
    <col min="8963" max="8963" width="9" style="5" customWidth="1"/>
    <col min="8964" max="8964" width="13.5" style="5" customWidth="1"/>
    <col min="8965" max="8965" width="14.375" style="5" customWidth="1"/>
    <col min="8966" max="8966" width="14.125" style="5" customWidth="1"/>
    <col min="8967" max="8967" width="14.625" style="5" customWidth="1"/>
    <col min="8968" max="8968" width="13.125" style="5" customWidth="1"/>
    <col min="8969" max="8969" width="14.625" style="5" customWidth="1"/>
    <col min="8970" max="8970" width="10.875" style="5" customWidth="1"/>
    <col min="8971" max="8971" width="14.25" style="5" customWidth="1"/>
    <col min="8972" max="8972" width="13.875" style="5" customWidth="1"/>
    <col min="8973" max="8973" width="0" style="5" hidden="1" customWidth="1"/>
    <col min="8974" max="8974" width="13.75" style="5" bestFit="1" customWidth="1"/>
    <col min="8975" max="8975" width="9" style="5"/>
    <col min="8976" max="8976" width="12.875" style="5" bestFit="1" customWidth="1"/>
    <col min="8977" max="8977" width="14.5" style="5" bestFit="1" customWidth="1"/>
    <col min="8978" max="8978" width="13.75" style="5" bestFit="1" customWidth="1"/>
    <col min="8979" max="8980" width="14.5" style="5" bestFit="1" customWidth="1"/>
    <col min="8981" max="9216" width="9" style="5"/>
    <col min="9217" max="9217" width="3" style="5" customWidth="1"/>
    <col min="9218" max="9218" width="2.875" style="5" customWidth="1"/>
    <col min="9219" max="9219" width="9" style="5" customWidth="1"/>
    <col min="9220" max="9220" width="13.5" style="5" customWidth="1"/>
    <col min="9221" max="9221" width="14.375" style="5" customWidth="1"/>
    <col min="9222" max="9222" width="14.125" style="5" customWidth="1"/>
    <col min="9223" max="9223" width="14.625" style="5" customWidth="1"/>
    <col min="9224" max="9224" width="13.125" style="5" customWidth="1"/>
    <col min="9225" max="9225" width="14.625" style="5" customWidth="1"/>
    <col min="9226" max="9226" width="10.875" style="5" customWidth="1"/>
    <col min="9227" max="9227" width="14.25" style="5" customWidth="1"/>
    <col min="9228" max="9228" width="13.875" style="5" customWidth="1"/>
    <col min="9229" max="9229" width="0" style="5" hidden="1" customWidth="1"/>
    <col min="9230" max="9230" width="13.75" style="5" bestFit="1" customWidth="1"/>
    <col min="9231" max="9231" width="9" style="5"/>
    <col min="9232" max="9232" width="12.875" style="5" bestFit="1" customWidth="1"/>
    <col min="9233" max="9233" width="14.5" style="5" bestFit="1" customWidth="1"/>
    <col min="9234" max="9234" width="13.75" style="5" bestFit="1" customWidth="1"/>
    <col min="9235" max="9236" width="14.5" style="5" bestFit="1" customWidth="1"/>
    <col min="9237" max="9472" width="9" style="5"/>
    <col min="9473" max="9473" width="3" style="5" customWidth="1"/>
    <col min="9474" max="9474" width="2.875" style="5" customWidth="1"/>
    <col min="9475" max="9475" width="9" style="5" customWidth="1"/>
    <col min="9476" max="9476" width="13.5" style="5" customWidth="1"/>
    <col min="9477" max="9477" width="14.375" style="5" customWidth="1"/>
    <col min="9478" max="9478" width="14.125" style="5" customWidth="1"/>
    <col min="9479" max="9479" width="14.625" style="5" customWidth="1"/>
    <col min="9480" max="9480" width="13.125" style="5" customWidth="1"/>
    <col min="9481" max="9481" width="14.625" style="5" customWidth="1"/>
    <col min="9482" max="9482" width="10.875" style="5" customWidth="1"/>
    <col min="9483" max="9483" width="14.25" style="5" customWidth="1"/>
    <col min="9484" max="9484" width="13.875" style="5" customWidth="1"/>
    <col min="9485" max="9485" width="0" style="5" hidden="1" customWidth="1"/>
    <col min="9486" max="9486" width="13.75" style="5" bestFit="1" customWidth="1"/>
    <col min="9487" max="9487" width="9" style="5"/>
    <col min="9488" max="9488" width="12.875" style="5" bestFit="1" customWidth="1"/>
    <col min="9489" max="9489" width="14.5" style="5" bestFit="1" customWidth="1"/>
    <col min="9490" max="9490" width="13.75" style="5" bestFit="1" customWidth="1"/>
    <col min="9491" max="9492" width="14.5" style="5" bestFit="1" customWidth="1"/>
    <col min="9493" max="9728" width="9" style="5"/>
    <col min="9729" max="9729" width="3" style="5" customWidth="1"/>
    <col min="9730" max="9730" width="2.875" style="5" customWidth="1"/>
    <col min="9731" max="9731" width="9" style="5" customWidth="1"/>
    <col min="9732" max="9732" width="13.5" style="5" customWidth="1"/>
    <col min="9733" max="9733" width="14.375" style="5" customWidth="1"/>
    <col min="9734" max="9734" width="14.125" style="5" customWidth="1"/>
    <col min="9735" max="9735" width="14.625" style="5" customWidth="1"/>
    <col min="9736" max="9736" width="13.125" style="5" customWidth="1"/>
    <col min="9737" max="9737" width="14.625" style="5" customWidth="1"/>
    <col min="9738" max="9738" width="10.875" style="5" customWidth="1"/>
    <col min="9739" max="9739" width="14.25" style="5" customWidth="1"/>
    <col min="9740" max="9740" width="13.875" style="5" customWidth="1"/>
    <col min="9741" max="9741" width="0" style="5" hidden="1" customWidth="1"/>
    <col min="9742" max="9742" width="13.75" style="5" bestFit="1" customWidth="1"/>
    <col min="9743" max="9743" width="9" style="5"/>
    <col min="9744" max="9744" width="12.875" style="5" bestFit="1" customWidth="1"/>
    <col min="9745" max="9745" width="14.5" style="5" bestFit="1" customWidth="1"/>
    <col min="9746" max="9746" width="13.75" style="5" bestFit="1" customWidth="1"/>
    <col min="9747" max="9748" width="14.5" style="5" bestFit="1" customWidth="1"/>
    <col min="9749" max="9984" width="9" style="5"/>
    <col min="9985" max="9985" width="3" style="5" customWidth="1"/>
    <col min="9986" max="9986" width="2.875" style="5" customWidth="1"/>
    <col min="9987" max="9987" width="9" style="5" customWidth="1"/>
    <col min="9988" max="9988" width="13.5" style="5" customWidth="1"/>
    <col min="9989" max="9989" width="14.375" style="5" customWidth="1"/>
    <col min="9990" max="9990" width="14.125" style="5" customWidth="1"/>
    <col min="9991" max="9991" width="14.625" style="5" customWidth="1"/>
    <col min="9992" max="9992" width="13.125" style="5" customWidth="1"/>
    <col min="9993" max="9993" width="14.625" style="5" customWidth="1"/>
    <col min="9994" max="9994" width="10.875" style="5" customWidth="1"/>
    <col min="9995" max="9995" width="14.25" style="5" customWidth="1"/>
    <col min="9996" max="9996" width="13.875" style="5" customWidth="1"/>
    <col min="9997" max="9997" width="0" style="5" hidden="1" customWidth="1"/>
    <col min="9998" max="9998" width="13.75" style="5" bestFit="1" customWidth="1"/>
    <col min="9999" max="9999" width="9" style="5"/>
    <col min="10000" max="10000" width="12.875" style="5" bestFit="1" customWidth="1"/>
    <col min="10001" max="10001" width="14.5" style="5" bestFit="1" customWidth="1"/>
    <col min="10002" max="10002" width="13.75" style="5" bestFit="1" customWidth="1"/>
    <col min="10003" max="10004" width="14.5" style="5" bestFit="1" customWidth="1"/>
    <col min="10005" max="10240" width="9" style="5"/>
    <col min="10241" max="10241" width="3" style="5" customWidth="1"/>
    <col min="10242" max="10242" width="2.875" style="5" customWidth="1"/>
    <col min="10243" max="10243" width="9" style="5" customWidth="1"/>
    <col min="10244" max="10244" width="13.5" style="5" customWidth="1"/>
    <col min="10245" max="10245" width="14.375" style="5" customWidth="1"/>
    <col min="10246" max="10246" width="14.125" style="5" customWidth="1"/>
    <col min="10247" max="10247" width="14.625" style="5" customWidth="1"/>
    <col min="10248" max="10248" width="13.125" style="5" customWidth="1"/>
    <col min="10249" max="10249" width="14.625" style="5" customWidth="1"/>
    <col min="10250" max="10250" width="10.875" style="5" customWidth="1"/>
    <col min="10251" max="10251" width="14.25" style="5" customWidth="1"/>
    <col min="10252" max="10252" width="13.875" style="5" customWidth="1"/>
    <col min="10253" max="10253" width="0" style="5" hidden="1" customWidth="1"/>
    <col min="10254" max="10254" width="13.75" style="5" bestFit="1" customWidth="1"/>
    <col min="10255" max="10255" width="9" style="5"/>
    <col min="10256" max="10256" width="12.875" style="5" bestFit="1" customWidth="1"/>
    <col min="10257" max="10257" width="14.5" style="5" bestFit="1" customWidth="1"/>
    <col min="10258" max="10258" width="13.75" style="5" bestFit="1" customWidth="1"/>
    <col min="10259" max="10260" width="14.5" style="5" bestFit="1" customWidth="1"/>
    <col min="10261" max="10496" width="9" style="5"/>
    <col min="10497" max="10497" width="3" style="5" customWidth="1"/>
    <col min="10498" max="10498" width="2.875" style="5" customWidth="1"/>
    <col min="10499" max="10499" width="9" style="5" customWidth="1"/>
    <col min="10500" max="10500" width="13.5" style="5" customWidth="1"/>
    <col min="10501" max="10501" width="14.375" style="5" customWidth="1"/>
    <col min="10502" max="10502" width="14.125" style="5" customWidth="1"/>
    <col min="10503" max="10503" width="14.625" style="5" customWidth="1"/>
    <col min="10504" max="10504" width="13.125" style="5" customWidth="1"/>
    <col min="10505" max="10505" width="14.625" style="5" customWidth="1"/>
    <col min="10506" max="10506" width="10.875" style="5" customWidth="1"/>
    <col min="10507" max="10507" width="14.25" style="5" customWidth="1"/>
    <col min="10508" max="10508" width="13.875" style="5" customWidth="1"/>
    <col min="10509" max="10509" width="0" style="5" hidden="1" customWidth="1"/>
    <col min="10510" max="10510" width="13.75" style="5" bestFit="1" customWidth="1"/>
    <col min="10511" max="10511" width="9" style="5"/>
    <col min="10512" max="10512" width="12.875" style="5" bestFit="1" customWidth="1"/>
    <col min="10513" max="10513" width="14.5" style="5" bestFit="1" customWidth="1"/>
    <col min="10514" max="10514" width="13.75" style="5" bestFit="1" customWidth="1"/>
    <col min="10515" max="10516" width="14.5" style="5" bestFit="1" customWidth="1"/>
    <col min="10517" max="10752" width="9" style="5"/>
    <col min="10753" max="10753" width="3" style="5" customWidth="1"/>
    <col min="10754" max="10754" width="2.875" style="5" customWidth="1"/>
    <col min="10755" max="10755" width="9" style="5" customWidth="1"/>
    <col min="10756" max="10756" width="13.5" style="5" customWidth="1"/>
    <col min="10757" max="10757" width="14.375" style="5" customWidth="1"/>
    <col min="10758" max="10758" width="14.125" style="5" customWidth="1"/>
    <col min="10759" max="10759" width="14.625" style="5" customWidth="1"/>
    <col min="10760" max="10760" width="13.125" style="5" customWidth="1"/>
    <col min="10761" max="10761" width="14.625" style="5" customWidth="1"/>
    <col min="10762" max="10762" width="10.875" style="5" customWidth="1"/>
    <col min="10763" max="10763" width="14.25" style="5" customWidth="1"/>
    <col min="10764" max="10764" width="13.875" style="5" customWidth="1"/>
    <col min="10765" max="10765" width="0" style="5" hidden="1" customWidth="1"/>
    <col min="10766" max="10766" width="13.75" style="5" bestFit="1" customWidth="1"/>
    <col min="10767" max="10767" width="9" style="5"/>
    <col min="10768" max="10768" width="12.875" style="5" bestFit="1" customWidth="1"/>
    <col min="10769" max="10769" width="14.5" style="5" bestFit="1" customWidth="1"/>
    <col min="10770" max="10770" width="13.75" style="5" bestFit="1" customWidth="1"/>
    <col min="10771" max="10772" width="14.5" style="5" bestFit="1" customWidth="1"/>
    <col min="10773" max="11008" width="9" style="5"/>
    <col min="11009" max="11009" width="3" style="5" customWidth="1"/>
    <col min="11010" max="11010" width="2.875" style="5" customWidth="1"/>
    <col min="11011" max="11011" width="9" style="5" customWidth="1"/>
    <col min="11012" max="11012" width="13.5" style="5" customWidth="1"/>
    <col min="11013" max="11013" width="14.375" style="5" customWidth="1"/>
    <col min="11014" max="11014" width="14.125" style="5" customWidth="1"/>
    <col min="11015" max="11015" width="14.625" style="5" customWidth="1"/>
    <col min="11016" max="11016" width="13.125" style="5" customWidth="1"/>
    <col min="11017" max="11017" width="14.625" style="5" customWidth="1"/>
    <col min="11018" max="11018" width="10.875" style="5" customWidth="1"/>
    <col min="11019" max="11019" width="14.25" style="5" customWidth="1"/>
    <col min="11020" max="11020" width="13.875" style="5" customWidth="1"/>
    <col min="11021" max="11021" width="0" style="5" hidden="1" customWidth="1"/>
    <col min="11022" max="11022" width="13.75" style="5" bestFit="1" customWidth="1"/>
    <col min="11023" max="11023" width="9" style="5"/>
    <col min="11024" max="11024" width="12.875" style="5" bestFit="1" customWidth="1"/>
    <col min="11025" max="11025" width="14.5" style="5" bestFit="1" customWidth="1"/>
    <col min="11026" max="11026" width="13.75" style="5" bestFit="1" customWidth="1"/>
    <col min="11027" max="11028" width="14.5" style="5" bestFit="1" customWidth="1"/>
    <col min="11029" max="11264" width="9" style="5"/>
    <col min="11265" max="11265" width="3" style="5" customWidth="1"/>
    <col min="11266" max="11266" width="2.875" style="5" customWidth="1"/>
    <col min="11267" max="11267" width="9" style="5" customWidth="1"/>
    <col min="11268" max="11268" width="13.5" style="5" customWidth="1"/>
    <col min="11269" max="11269" width="14.375" style="5" customWidth="1"/>
    <col min="11270" max="11270" width="14.125" style="5" customWidth="1"/>
    <col min="11271" max="11271" width="14.625" style="5" customWidth="1"/>
    <col min="11272" max="11272" width="13.125" style="5" customWidth="1"/>
    <col min="11273" max="11273" width="14.625" style="5" customWidth="1"/>
    <col min="11274" max="11274" width="10.875" style="5" customWidth="1"/>
    <col min="11275" max="11275" width="14.25" style="5" customWidth="1"/>
    <col min="11276" max="11276" width="13.875" style="5" customWidth="1"/>
    <col min="11277" max="11277" width="0" style="5" hidden="1" customWidth="1"/>
    <col min="11278" max="11278" width="13.75" style="5" bestFit="1" customWidth="1"/>
    <col min="11279" max="11279" width="9" style="5"/>
    <col min="11280" max="11280" width="12.875" style="5" bestFit="1" customWidth="1"/>
    <col min="11281" max="11281" width="14.5" style="5" bestFit="1" customWidth="1"/>
    <col min="11282" max="11282" width="13.75" style="5" bestFit="1" customWidth="1"/>
    <col min="11283" max="11284" width="14.5" style="5" bestFit="1" customWidth="1"/>
    <col min="11285" max="11520" width="9" style="5"/>
    <col min="11521" max="11521" width="3" style="5" customWidth="1"/>
    <col min="11522" max="11522" width="2.875" style="5" customWidth="1"/>
    <col min="11523" max="11523" width="9" style="5" customWidth="1"/>
    <col min="11524" max="11524" width="13.5" style="5" customWidth="1"/>
    <col min="11525" max="11525" width="14.375" style="5" customWidth="1"/>
    <col min="11526" max="11526" width="14.125" style="5" customWidth="1"/>
    <col min="11527" max="11527" width="14.625" style="5" customWidth="1"/>
    <col min="11528" max="11528" width="13.125" style="5" customWidth="1"/>
    <col min="11529" max="11529" width="14.625" style="5" customWidth="1"/>
    <col min="11530" max="11530" width="10.875" style="5" customWidth="1"/>
    <col min="11531" max="11531" width="14.25" style="5" customWidth="1"/>
    <col min="11532" max="11532" width="13.875" style="5" customWidth="1"/>
    <col min="11533" max="11533" width="0" style="5" hidden="1" customWidth="1"/>
    <col min="11534" max="11534" width="13.75" style="5" bestFit="1" customWidth="1"/>
    <col min="11535" max="11535" width="9" style="5"/>
    <col min="11536" max="11536" width="12.875" style="5" bestFit="1" customWidth="1"/>
    <col min="11537" max="11537" width="14.5" style="5" bestFit="1" customWidth="1"/>
    <col min="11538" max="11538" width="13.75" style="5" bestFit="1" customWidth="1"/>
    <col min="11539" max="11540" width="14.5" style="5" bestFit="1" customWidth="1"/>
    <col min="11541" max="11776" width="9" style="5"/>
    <col min="11777" max="11777" width="3" style="5" customWidth="1"/>
    <col min="11778" max="11778" width="2.875" style="5" customWidth="1"/>
    <col min="11779" max="11779" width="9" style="5" customWidth="1"/>
    <col min="11780" max="11780" width="13.5" style="5" customWidth="1"/>
    <col min="11781" max="11781" width="14.375" style="5" customWidth="1"/>
    <col min="11782" max="11782" width="14.125" style="5" customWidth="1"/>
    <col min="11783" max="11783" width="14.625" style="5" customWidth="1"/>
    <col min="11784" max="11784" width="13.125" style="5" customWidth="1"/>
    <col min="11785" max="11785" width="14.625" style="5" customWidth="1"/>
    <col min="11786" max="11786" width="10.875" style="5" customWidth="1"/>
    <col min="11787" max="11787" width="14.25" style="5" customWidth="1"/>
    <col min="11788" max="11788" width="13.875" style="5" customWidth="1"/>
    <col min="11789" max="11789" width="0" style="5" hidden="1" customWidth="1"/>
    <col min="11790" max="11790" width="13.75" style="5" bestFit="1" customWidth="1"/>
    <col min="11791" max="11791" width="9" style="5"/>
    <col min="11792" max="11792" width="12.875" style="5" bestFit="1" customWidth="1"/>
    <col min="11793" max="11793" width="14.5" style="5" bestFit="1" customWidth="1"/>
    <col min="11794" max="11794" width="13.75" style="5" bestFit="1" customWidth="1"/>
    <col min="11795" max="11796" width="14.5" style="5" bestFit="1" customWidth="1"/>
    <col min="11797" max="12032" width="9" style="5"/>
    <col min="12033" max="12033" width="3" style="5" customWidth="1"/>
    <col min="12034" max="12034" width="2.875" style="5" customWidth="1"/>
    <col min="12035" max="12035" width="9" style="5" customWidth="1"/>
    <col min="12036" max="12036" width="13.5" style="5" customWidth="1"/>
    <col min="12037" max="12037" width="14.375" style="5" customWidth="1"/>
    <col min="12038" max="12038" width="14.125" style="5" customWidth="1"/>
    <col min="12039" max="12039" width="14.625" style="5" customWidth="1"/>
    <col min="12040" max="12040" width="13.125" style="5" customWidth="1"/>
    <col min="12041" max="12041" width="14.625" style="5" customWidth="1"/>
    <col min="12042" max="12042" width="10.875" style="5" customWidth="1"/>
    <col min="12043" max="12043" width="14.25" style="5" customWidth="1"/>
    <col min="12044" max="12044" width="13.875" style="5" customWidth="1"/>
    <col min="12045" max="12045" width="0" style="5" hidden="1" customWidth="1"/>
    <col min="12046" max="12046" width="13.75" style="5" bestFit="1" customWidth="1"/>
    <col min="12047" max="12047" width="9" style="5"/>
    <col min="12048" max="12048" width="12.875" style="5" bestFit="1" customWidth="1"/>
    <col min="12049" max="12049" width="14.5" style="5" bestFit="1" customWidth="1"/>
    <col min="12050" max="12050" width="13.75" style="5" bestFit="1" customWidth="1"/>
    <col min="12051" max="12052" width="14.5" style="5" bestFit="1" customWidth="1"/>
    <col min="12053" max="12288" width="9" style="5"/>
    <col min="12289" max="12289" width="3" style="5" customWidth="1"/>
    <col min="12290" max="12290" width="2.875" style="5" customWidth="1"/>
    <col min="12291" max="12291" width="9" style="5" customWidth="1"/>
    <col min="12292" max="12292" width="13.5" style="5" customWidth="1"/>
    <col min="12293" max="12293" width="14.375" style="5" customWidth="1"/>
    <col min="12294" max="12294" width="14.125" style="5" customWidth="1"/>
    <col min="12295" max="12295" width="14.625" style="5" customWidth="1"/>
    <col min="12296" max="12296" width="13.125" style="5" customWidth="1"/>
    <col min="12297" max="12297" width="14.625" style="5" customWidth="1"/>
    <col min="12298" max="12298" width="10.875" style="5" customWidth="1"/>
    <col min="12299" max="12299" width="14.25" style="5" customWidth="1"/>
    <col min="12300" max="12300" width="13.875" style="5" customWidth="1"/>
    <col min="12301" max="12301" width="0" style="5" hidden="1" customWidth="1"/>
    <col min="12302" max="12302" width="13.75" style="5" bestFit="1" customWidth="1"/>
    <col min="12303" max="12303" width="9" style="5"/>
    <col min="12304" max="12304" width="12.875" style="5" bestFit="1" customWidth="1"/>
    <col min="12305" max="12305" width="14.5" style="5" bestFit="1" customWidth="1"/>
    <col min="12306" max="12306" width="13.75" style="5" bestFit="1" customWidth="1"/>
    <col min="12307" max="12308" width="14.5" style="5" bestFit="1" customWidth="1"/>
    <col min="12309" max="12544" width="9" style="5"/>
    <col min="12545" max="12545" width="3" style="5" customWidth="1"/>
    <col min="12546" max="12546" width="2.875" style="5" customWidth="1"/>
    <col min="12547" max="12547" width="9" style="5" customWidth="1"/>
    <col min="12548" max="12548" width="13.5" style="5" customWidth="1"/>
    <col min="12549" max="12549" width="14.375" style="5" customWidth="1"/>
    <col min="12550" max="12550" width="14.125" style="5" customWidth="1"/>
    <col min="12551" max="12551" width="14.625" style="5" customWidth="1"/>
    <col min="12552" max="12552" width="13.125" style="5" customWidth="1"/>
    <col min="12553" max="12553" width="14.625" style="5" customWidth="1"/>
    <col min="12554" max="12554" width="10.875" style="5" customWidth="1"/>
    <col min="12555" max="12555" width="14.25" style="5" customWidth="1"/>
    <col min="12556" max="12556" width="13.875" style="5" customWidth="1"/>
    <col min="12557" max="12557" width="0" style="5" hidden="1" customWidth="1"/>
    <col min="12558" max="12558" width="13.75" style="5" bestFit="1" customWidth="1"/>
    <col min="12559" max="12559" width="9" style="5"/>
    <col min="12560" max="12560" width="12.875" style="5" bestFit="1" customWidth="1"/>
    <col min="12561" max="12561" width="14.5" style="5" bestFit="1" customWidth="1"/>
    <col min="12562" max="12562" width="13.75" style="5" bestFit="1" customWidth="1"/>
    <col min="12563" max="12564" width="14.5" style="5" bestFit="1" customWidth="1"/>
    <col min="12565" max="12800" width="9" style="5"/>
    <col min="12801" max="12801" width="3" style="5" customWidth="1"/>
    <col min="12802" max="12802" width="2.875" style="5" customWidth="1"/>
    <col min="12803" max="12803" width="9" style="5" customWidth="1"/>
    <col min="12804" max="12804" width="13.5" style="5" customWidth="1"/>
    <col min="12805" max="12805" width="14.375" style="5" customWidth="1"/>
    <col min="12806" max="12806" width="14.125" style="5" customWidth="1"/>
    <col min="12807" max="12807" width="14.625" style="5" customWidth="1"/>
    <col min="12808" max="12808" width="13.125" style="5" customWidth="1"/>
    <col min="12809" max="12809" width="14.625" style="5" customWidth="1"/>
    <col min="12810" max="12810" width="10.875" style="5" customWidth="1"/>
    <col min="12811" max="12811" width="14.25" style="5" customWidth="1"/>
    <col min="12812" max="12812" width="13.875" style="5" customWidth="1"/>
    <col min="12813" max="12813" width="0" style="5" hidden="1" customWidth="1"/>
    <col min="12814" max="12814" width="13.75" style="5" bestFit="1" customWidth="1"/>
    <col min="12815" max="12815" width="9" style="5"/>
    <col min="12816" max="12816" width="12.875" style="5" bestFit="1" customWidth="1"/>
    <col min="12817" max="12817" width="14.5" style="5" bestFit="1" customWidth="1"/>
    <col min="12818" max="12818" width="13.75" style="5" bestFit="1" customWidth="1"/>
    <col min="12819" max="12820" width="14.5" style="5" bestFit="1" customWidth="1"/>
    <col min="12821" max="13056" width="9" style="5"/>
    <col min="13057" max="13057" width="3" style="5" customWidth="1"/>
    <col min="13058" max="13058" width="2.875" style="5" customWidth="1"/>
    <col min="13059" max="13059" width="9" style="5" customWidth="1"/>
    <col min="13060" max="13060" width="13.5" style="5" customWidth="1"/>
    <col min="13061" max="13061" width="14.375" style="5" customWidth="1"/>
    <col min="13062" max="13062" width="14.125" style="5" customWidth="1"/>
    <col min="13063" max="13063" width="14.625" style="5" customWidth="1"/>
    <col min="13064" max="13064" width="13.125" style="5" customWidth="1"/>
    <col min="13065" max="13065" width="14.625" style="5" customWidth="1"/>
    <col min="13066" max="13066" width="10.875" style="5" customWidth="1"/>
    <col min="13067" max="13067" width="14.25" style="5" customWidth="1"/>
    <col min="13068" max="13068" width="13.875" style="5" customWidth="1"/>
    <col min="13069" max="13069" width="0" style="5" hidden="1" customWidth="1"/>
    <col min="13070" max="13070" width="13.75" style="5" bestFit="1" customWidth="1"/>
    <col min="13071" max="13071" width="9" style="5"/>
    <col min="13072" max="13072" width="12.875" style="5" bestFit="1" customWidth="1"/>
    <col min="13073" max="13073" width="14.5" style="5" bestFit="1" customWidth="1"/>
    <col min="13074" max="13074" width="13.75" style="5" bestFit="1" customWidth="1"/>
    <col min="13075" max="13076" width="14.5" style="5" bestFit="1" customWidth="1"/>
    <col min="13077" max="13312" width="9" style="5"/>
    <col min="13313" max="13313" width="3" style="5" customWidth="1"/>
    <col min="13314" max="13314" width="2.875" style="5" customWidth="1"/>
    <col min="13315" max="13315" width="9" style="5" customWidth="1"/>
    <col min="13316" max="13316" width="13.5" style="5" customWidth="1"/>
    <col min="13317" max="13317" width="14.375" style="5" customWidth="1"/>
    <col min="13318" max="13318" width="14.125" style="5" customWidth="1"/>
    <col min="13319" max="13319" width="14.625" style="5" customWidth="1"/>
    <col min="13320" max="13320" width="13.125" style="5" customWidth="1"/>
    <col min="13321" max="13321" width="14.625" style="5" customWidth="1"/>
    <col min="13322" max="13322" width="10.875" style="5" customWidth="1"/>
    <col min="13323" max="13323" width="14.25" style="5" customWidth="1"/>
    <col min="13324" max="13324" width="13.875" style="5" customWidth="1"/>
    <col min="13325" max="13325" width="0" style="5" hidden="1" customWidth="1"/>
    <col min="13326" max="13326" width="13.75" style="5" bestFit="1" customWidth="1"/>
    <col min="13327" max="13327" width="9" style="5"/>
    <col min="13328" max="13328" width="12.875" style="5" bestFit="1" customWidth="1"/>
    <col min="13329" max="13329" width="14.5" style="5" bestFit="1" customWidth="1"/>
    <col min="13330" max="13330" width="13.75" style="5" bestFit="1" customWidth="1"/>
    <col min="13331" max="13332" width="14.5" style="5" bestFit="1" customWidth="1"/>
    <col min="13333" max="13568" width="9" style="5"/>
    <col min="13569" max="13569" width="3" style="5" customWidth="1"/>
    <col min="13570" max="13570" width="2.875" style="5" customWidth="1"/>
    <col min="13571" max="13571" width="9" style="5" customWidth="1"/>
    <col min="13572" max="13572" width="13.5" style="5" customWidth="1"/>
    <col min="13573" max="13573" width="14.375" style="5" customWidth="1"/>
    <col min="13574" max="13574" width="14.125" style="5" customWidth="1"/>
    <col min="13575" max="13575" width="14.625" style="5" customWidth="1"/>
    <col min="13576" max="13576" width="13.125" style="5" customWidth="1"/>
    <col min="13577" max="13577" width="14.625" style="5" customWidth="1"/>
    <col min="13578" max="13578" width="10.875" style="5" customWidth="1"/>
    <col min="13579" max="13579" width="14.25" style="5" customWidth="1"/>
    <col min="13580" max="13580" width="13.875" style="5" customWidth="1"/>
    <col min="13581" max="13581" width="0" style="5" hidden="1" customWidth="1"/>
    <col min="13582" max="13582" width="13.75" style="5" bestFit="1" customWidth="1"/>
    <col min="13583" max="13583" width="9" style="5"/>
    <col min="13584" max="13584" width="12.875" style="5" bestFit="1" customWidth="1"/>
    <col min="13585" max="13585" width="14.5" style="5" bestFit="1" customWidth="1"/>
    <col min="13586" max="13586" width="13.75" style="5" bestFit="1" customWidth="1"/>
    <col min="13587" max="13588" width="14.5" style="5" bestFit="1" customWidth="1"/>
    <col min="13589" max="13824" width="9" style="5"/>
    <col min="13825" max="13825" width="3" style="5" customWidth="1"/>
    <col min="13826" max="13826" width="2.875" style="5" customWidth="1"/>
    <col min="13827" max="13827" width="9" style="5" customWidth="1"/>
    <col min="13828" max="13828" width="13.5" style="5" customWidth="1"/>
    <col min="13829" max="13829" width="14.375" style="5" customWidth="1"/>
    <col min="13830" max="13830" width="14.125" style="5" customWidth="1"/>
    <col min="13831" max="13831" width="14.625" style="5" customWidth="1"/>
    <col min="13832" max="13832" width="13.125" style="5" customWidth="1"/>
    <col min="13833" max="13833" width="14.625" style="5" customWidth="1"/>
    <col min="13834" max="13834" width="10.875" style="5" customWidth="1"/>
    <col min="13835" max="13835" width="14.25" style="5" customWidth="1"/>
    <col min="13836" max="13836" width="13.875" style="5" customWidth="1"/>
    <col min="13837" max="13837" width="0" style="5" hidden="1" customWidth="1"/>
    <col min="13838" max="13838" width="13.75" style="5" bestFit="1" customWidth="1"/>
    <col min="13839" max="13839" width="9" style="5"/>
    <col min="13840" max="13840" width="12.875" style="5" bestFit="1" customWidth="1"/>
    <col min="13841" max="13841" width="14.5" style="5" bestFit="1" customWidth="1"/>
    <col min="13842" max="13842" width="13.75" style="5" bestFit="1" customWidth="1"/>
    <col min="13843" max="13844" width="14.5" style="5" bestFit="1" customWidth="1"/>
    <col min="13845" max="14080" width="9" style="5"/>
    <col min="14081" max="14081" width="3" style="5" customWidth="1"/>
    <col min="14082" max="14082" width="2.875" style="5" customWidth="1"/>
    <col min="14083" max="14083" width="9" style="5" customWidth="1"/>
    <col min="14084" max="14084" width="13.5" style="5" customWidth="1"/>
    <col min="14085" max="14085" width="14.375" style="5" customWidth="1"/>
    <col min="14086" max="14086" width="14.125" style="5" customWidth="1"/>
    <col min="14087" max="14087" width="14.625" style="5" customWidth="1"/>
    <col min="14088" max="14088" width="13.125" style="5" customWidth="1"/>
    <col min="14089" max="14089" width="14.625" style="5" customWidth="1"/>
    <col min="14090" max="14090" width="10.875" style="5" customWidth="1"/>
    <col min="14091" max="14091" width="14.25" style="5" customWidth="1"/>
    <col min="14092" max="14092" width="13.875" style="5" customWidth="1"/>
    <col min="14093" max="14093" width="0" style="5" hidden="1" customWidth="1"/>
    <col min="14094" max="14094" width="13.75" style="5" bestFit="1" customWidth="1"/>
    <col min="14095" max="14095" width="9" style="5"/>
    <col min="14096" max="14096" width="12.875" style="5" bestFit="1" customWidth="1"/>
    <col min="14097" max="14097" width="14.5" style="5" bestFit="1" customWidth="1"/>
    <col min="14098" max="14098" width="13.75" style="5" bestFit="1" customWidth="1"/>
    <col min="14099" max="14100" width="14.5" style="5" bestFit="1" customWidth="1"/>
    <col min="14101" max="14336" width="9" style="5"/>
    <col min="14337" max="14337" width="3" style="5" customWidth="1"/>
    <col min="14338" max="14338" width="2.875" style="5" customWidth="1"/>
    <col min="14339" max="14339" width="9" style="5" customWidth="1"/>
    <col min="14340" max="14340" width="13.5" style="5" customWidth="1"/>
    <col min="14341" max="14341" width="14.375" style="5" customWidth="1"/>
    <col min="14342" max="14342" width="14.125" style="5" customWidth="1"/>
    <col min="14343" max="14343" width="14.625" style="5" customWidth="1"/>
    <col min="14344" max="14344" width="13.125" style="5" customWidth="1"/>
    <col min="14345" max="14345" width="14.625" style="5" customWidth="1"/>
    <col min="14346" max="14346" width="10.875" style="5" customWidth="1"/>
    <col min="14347" max="14347" width="14.25" style="5" customWidth="1"/>
    <col min="14348" max="14348" width="13.875" style="5" customWidth="1"/>
    <col min="14349" max="14349" width="0" style="5" hidden="1" customWidth="1"/>
    <col min="14350" max="14350" width="13.75" style="5" bestFit="1" customWidth="1"/>
    <col min="14351" max="14351" width="9" style="5"/>
    <col min="14352" max="14352" width="12.875" style="5" bestFit="1" customWidth="1"/>
    <col min="14353" max="14353" width="14.5" style="5" bestFit="1" customWidth="1"/>
    <col min="14354" max="14354" width="13.75" style="5" bestFit="1" customWidth="1"/>
    <col min="14355" max="14356" width="14.5" style="5" bestFit="1" customWidth="1"/>
    <col min="14357" max="14592" width="9" style="5"/>
    <col min="14593" max="14593" width="3" style="5" customWidth="1"/>
    <col min="14594" max="14594" width="2.875" style="5" customWidth="1"/>
    <col min="14595" max="14595" width="9" style="5" customWidth="1"/>
    <col min="14596" max="14596" width="13.5" style="5" customWidth="1"/>
    <col min="14597" max="14597" width="14.375" style="5" customWidth="1"/>
    <col min="14598" max="14598" width="14.125" style="5" customWidth="1"/>
    <col min="14599" max="14599" width="14.625" style="5" customWidth="1"/>
    <col min="14600" max="14600" width="13.125" style="5" customWidth="1"/>
    <col min="14601" max="14601" width="14.625" style="5" customWidth="1"/>
    <col min="14602" max="14602" width="10.875" style="5" customWidth="1"/>
    <col min="14603" max="14603" width="14.25" style="5" customWidth="1"/>
    <col min="14604" max="14604" width="13.875" style="5" customWidth="1"/>
    <col min="14605" max="14605" width="0" style="5" hidden="1" customWidth="1"/>
    <col min="14606" max="14606" width="13.75" style="5" bestFit="1" customWidth="1"/>
    <col min="14607" max="14607" width="9" style="5"/>
    <col min="14608" max="14608" width="12.875" style="5" bestFit="1" customWidth="1"/>
    <col min="14609" max="14609" width="14.5" style="5" bestFit="1" customWidth="1"/>
    <col min="14610" max="14610" width="13.75" style="5" bestFit="1" customWidth="1"/>
    <col min="14611" max="14612" width="14.5" style="5" bestFit="1" customWidth="1"/>
    <col min="14613" max="14848" width="9" style="5"/>
    <col min="14849" max="14849" width="3" style="5" customWidth="1"/>
    <col min="14850" max="14850" width="2.875" style="5" customWidth="1"/>
    <col min="14851" max="14851" width="9" style="5" customWidth="1"/>
    <col min="14852" max="14852" width="13.5" style="5" customWidth="1"/>
    <col min="14853" max="14853" width="14.375" style="5" customWidth="1"/>
    <col min="14854" max="14854" width="14.125" style="5" customWidth="1"/>
    <col min="14855" max="14855" width="14.625" style="5" customWidth="1"/>
    <col min="14856" max="14856" width="13.125" style="5" customWidth="1"/>
    <col min="14857" max="14857" width="14.625" style="5" customWidth="1"/>
    <col min="14858" max="14858" width="10.875" style="5" customWidth="1"/>
    <col min="14859" max="14859" width="14.25" style="5" customWidth="1"/>
    <col min="14860" max="14860" width="13.875" style="5" customWidth="1"/>
    <col min="14861" max="14861" width="0" style="5" hidden="1" customWidth="1"/>
    <col min="14862" max="14862" width="13.75" style="5" bestFit="1" customWidth="1"/>
    <col min="14863" max="14863" width="9" style="5"/>
    <col min="14864" max="14864" width="12.875" style="5" bestFit="1" customWidth="1"/>
    <col min="14865" max="14865" width="14.5" style="5" bestFit="1" customWidth="1"/>
    <col min="14866" max="14866" width="13.75" style="5" bestFit="1" customWidth="1"/>
    <col min="14867" max="14868" width="14.5" style="5" bestFit="1" customWidth="1"/>
    <col min="14869" max="15104" width="9" style="5"/>
    <col min="15105" max="15105" width="3" style="5" customWidth="1"/>
    <col min="15106" max="15106" width="2.875" style="5" customWidth="1"/>
    <col min="15107" max="15107" width="9" style="5" customWidth="1"/>
    <col min="15108" max="15108" width="13.5" style="5" customWidth="1"/>
    <col min="15109" max="15109" width="14.375" style="5" customWidth="1"/>
    <col min="15110" max="15110" width="14.125" style="5" customWidth="1"/>
    <col min="15111" max="15111" width="14.625" style="5" customWidth="1"/>
    <col min="15112" max="15112" width="13.125" style="5" customWidth="1"/>
    <col min="15113" max="15113" width="14.625" style="5" customWidth="1"/>
    <col min="15114" max="15114" width="10.875" style="5" customWidth="1"/>
    <col min="15115" max="15115" width="14.25" style="5" customWidth="1"/>
    <col min="15116" max="15116" width="13.875" style="5" customWidth="1"/>
    <col min="15117" max="15117" width="0" style="5" hidden="1" customWidth="1"/>
    <col min="15118" max="15118" width="13.75" style="5" bestFit="1" customWidth="1"/>
    <col min="15119" max="15119" width="9" style="5"/>
    <col min="15120" max="15120" width="12.875" style="5" bestFit="1" customWidth="1"/>
    <col min="15121" max="15121" width="14.5" style="5" bestFit="1" customWidth="1"/>
    <col min="15122" max="15122" width="13.75" style="5" bestFit="1" customWidth="1"/>
    <col min="15123" max="15124" width="14.5" style="5" bestFit="1" customWidth="1"/>
    <col min="15125" max="15360" width="9" style="5"/>
    <col min="15361" max="15361" width="3" style="5" customWidth="1"/>
    <col min="15362" max="15362" width="2.875" style="5" customWidth="1"/>
    <col min="15363" max="15363" width="9" style="5" customWidth="1"/>
    <col min="15364" max="15364" width="13.5" style="5" customWidth="1"/>
    <col min="15365" max="15365" width="14.375" style="5" customWidth="1"/>
    <col min="15366" max="15366" width="14.125" style="5" customWidth="1"/>
    <col min="15367" max="15367" width="14.625" style="5" customWidth="1"/>
    <col min="15368" max="15368" width="13.125" style="5" customWidth="1"/>
    <col min="15369" max="15369" width="14.625" style="5" customWidth="1"/>
    <col min="15370" max="15370" width="10.875" style="5" customWidth="1"/>
    <col min="15371" max="15371" width="14.25" style="5" customWidth="1"/>
    <col min="15372" max="15372" width="13.875" style="5" customWidth="1"/>
    <col min="15373" max="15373" width="0" style="5" hidden="1" customWidth="1"/>
    <col min="15374" max="15374" width="13.75" style="5" bestFit="1" customWidth="1"/>
    <col min="15375" max="15375" width="9" style="5"/>
    <col min="15376" max="15376" width="12.875" style="5" bestFit="1" customWidth="1"/>
    <col min="15377" max="15377" width="14.5" style="5" bestFit="1" customWidth="1"/>
    <col min="15378" max="15378" width="13.75" style="5" bestFit="1" customWidth="1"/>
    <col min="15379" max="15380" width="14.5" style="5" bestFit="1" customWidth="1"/>
    <col min="15381" max="15616" width="9" style="5"/>
    <col min="15617" max="15617" width="3" style="5" customWidth="1"/>
    <col min="15618" max="15618" width="2.875" style="5" customWidth="1"/>
    <col min="15619" max="15619" width="9" style="5" customWidth="1"/>
    <col min="15620" max="15620" width="13.5" style="5" customWidth="1"/>
    <col min="15621" max="15621" width="14.375" style="5" customWidth="1"/>
    <col min="15622" max="15622" width="14.125" style="5" customWidth="1"/>
    <col min="15623" max="15623" width="14.625" style="5" customWidth="1"/>
    <col min="15624" max="15624" width="13.125" style="5" customWidth="1"/>
    <col min="15625" max="15625" width="14.625" style="5" customWidth="1"/>
    <col min="15626" max="15626" width="10.875" style="5" customWidth="1"/>
    <col min="15627" max="15627" width="14.25" style="5" customWidth="1"/>
    <col min="15628" max="15628" width="13.875" style="5" customWidth="1"/>
    <col min="15629" max="15629" width="0" style="5" hidden="1" customWidth="1"/>
    <col min="15630" max="15630" width="13.75" style="5" bestFit="1" customWidth="1"/>
    <col min="15631" max="15631" width="9" style="5"/>
    <col min="15632" max="15632" width="12.875" style="5" bestFit="1" customWidth="1"/>
    <col min="15633" max="15633" width="14.5" style="5" bestFit="1" customWidth="1"/>
    <col min="15634" max="15634" width="13.75" style="5" bestFit="1" customWidth="1"/>
    <col min="15635" max="15636" width="14.5" style="5" bestFit="1" customWidth="1"/>
    <col min="15637" max="15872" width="9" style="5"/>
    <col min="15873" max="15873" width="3" style="5" customWidth="1"/>
    <col min="15874" max="15874" width="2.875" style="5" customWidth="1"/>
    <col min="15875" max="15875" width="9" style="5" customWidth="1"/>
    <col min="15876" max="15876" width="13.5" style="5" customWidth="1"/>
    <col min="15877" max="15877" width="14.375" style="5" customWidth="1"/>
    <col min="15878" max="15878" width="14.125" style="5" customWidth="1"/>
    <col min="15879" max="15879" width="14.625" style="5" customWidth="1"/>
    <col min="15880" max="15880" width="13.125" style="5" customWidth="1"/>
    <col min="15881" max="15881" width="14.625" style="5" customWidth="1"/>
    <col min="15882" max="15882" width="10.875" style="5" customWidth="1"/>
    <col min="15883" max="15883" width="14.25" style="5" customWidth="1"/>
    <col min="15884" max="15884" width="13.875" style="5" customWidth="1"/>
    <col min="15885" max="15885" width="0" style="5" hidden="1" customWidth="1"/>
    <col min="15886" max="15886" width="13.75" style="5" bestFit="1" customWidth="1"/>
    <col min="15887" max="15887" width="9" style="5"/>
    <col min="15888" max="15888" width="12.875" style="5" bestFit="1" customWidth="1"/>
    <col min="15889" max="15889" width="14.5" style="5" bestFit="1" customWidth="1"/>
    <col min="15890" max="15890" width="13.75" style="5" bestFit="1" customWidth="1"/>
    <col min="15891" max="15892" width="14.5" style="5" bestFit="1" customWidth="1"/>
    <col min="15893" max="16128" width="9" style="5"/>
    <col min="16129" max="16129" width="3" style="5" customWidth="1"/>
    <col min="16130" max="16130" width="2.875" style="5" customWidth="1"/>
    <col min="16131" max="16131" width="9" style="5" customWidth="1"/>
    <col min="16132" max="16132" width="13.5" style="5" customWidth="1"/>
    <col min="16133" max="16133" width="14.375" style="5" customWidth="1"/>
    <col min="16134" max="16134" width="14.125" style="5" customWidth="1"/>
    <col min="16135" max="16135" width="14.625" style="5" customWidth="1"/>
    <col min="16136" max="16136" width="13.125" style="5" customWidth="1"/>
    <col min="16137" max="16137" width="14.625" style="5" customWidth="1"/>
    <col min="16138" max="16138" width="10.875" style="5" customWidth="1"/>
    <col min="16139" max="16139" width="14.25" style="5" customWidth="1"/>
    <col min="16140" max="16140" width="13.875" style="5" customWidth="1"/>
    <col min="16141" max="16141" width="0" style="5" hidden="1" customWidth="1"/>
    <col min="16142" max="16142" width="13.75" style="5" bestFit="1" customWidth="1"/>
    <col min="16143" max="16143" width="9" style="5"/>
    <col min="16144" max="16144" width="12.875" style="5" bestFit="1" customWidth="1"/>
    <col min="16145" max="16145" width="14.5" style="5" bestFit="1" customWidth="1"/>
    <col min="16146" max="16146" width="13.75" style="5" bestFit="1" customWidth="1"/>
    <col min="16147" max="16148" width="14.5" style="5" bestFit="1" customWidth="1"/>
    <col min="16149" max="16384" width="9" style="5"/>
  </cols>
  <sheetData>
    <row r="1" spans="1:21" ht="33" customHeight="1" x14ac:dyDescent="0.3">
      <c r="A1" s="131" t="s">
        <v>31</v>
      </c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31"/>
    </row>
    <row r="2" spans="1:21" ht="20.25" x14ac:dyDescent="0.3">
      <c r="A2" s="177" t="s">
        <v>55</v>
      </c>
      <c r="B2" s="177"/>
      <c r="C2" s="177"/>
      <c r="D2" s="177"/>
      <c r="E2" s="177"/>
      <c r="F2" s="177"/>
      <c r="G2" s="177"/>
      <c r="H2" s="177"/>
      <c r="I2" s="177"/>
      <c r="J2" s="177"/>
      <c r="K2" s="177"/>
      <c r="L2" s="177"/>
    </row>
    <row r="3" spans="1:21" s="6" customFormat="1" ht="15" customHeight="1" thickBot="1" x14ac:dyDescent="0.35">
      <c r="L3" s="12" t="s">
        <v>51</v>
      </c>
    </row>
    <row r="4" spans="1:21" ht="15.95" customHeight="1" x14ac:dyDescent="0.3">
      <c r="A4" s="133" t="s">
        <v>32</v>
      </c>
      <c r="B4" s="134"/>
      <c r="C4" s="134"/>
      <c r="D4" s="134" t="s">
        <v>2</v>
      </c>
      <c r="E4" s="134"/>
      <c r="F4" s="134" t="s">
        <v>33</v>
      </c>
      <c r="G4" s="134"/>
      <c r="H4" s="134" t="s">
        <v>34</v>
      </c>
      <c r="I4" s="134"/>
      <c r="J4" s="134" t="s">
        <v>5</v>
      </c>
      <c r="K4" s="134"/>
      <c r="L4" s="135" t="s">
        <v>6</v>
      </c>
    </row>
    <row r="5" spans="1:21" ht="15.95" customHeight="1" x14ac:dyDescent="0.3">
      <c r="A5" s="17" t="s">
        <v>7</v>
      </c>
      <c r="B5" s="18" t="s">
        <v>8</v>
      </c>
      <c r="C5" s="18" t="s">
        <v>9</v>
      </c>
      <c r="D5" s="19" t="s">
        <v>10</v>
      </c>
      <c r="E5" s="19" t="s">
        <v>11</v>
      </c>
      <c r="F5" s="19" t="s">
        <v>10</v>
      </c>
      <c r="G5" s="19" t="s">
        <v>11</v>
      </c>
      <c r="H5" s="19" t="s">
        <v>10</v>
      </c>
      <c r="I5" s="19" t="s">
        <v>11</v>
      </c>
      <c r="J5" s="19" t="s">
        <v>10</v>
      </c>
      <c r="K5" s="19" t="s">
        <v>11</v>
      </c>
      <c r="L5" s="178"/>
    </row>
    <row r="6" spans="1:21" ht="15.95" customHeight="1" x14ac:dyDescent="0.3">
      <c r="A6" s="137" t="s">
        <v>35</v>
      </c>
      <c r="B6" s="138"/>
      <c r="C6" s="138"/>
      <c r="D6" s="39">
        <f>SUM(D7,D15)</f>
        <v>4028358020</v>
      </c>
      <c r="E6" s="39">
        <f t="shared" ref="E6:K6" si="0">SUM(E7,E15)</f>
        <v>9669427240</v>
      </c>
      <c r="F6" s="39">
        <f t="shared" si="0"/>
        <v>4221290940</v>
      </c>
      <c r="G6" s="39">
        <f t="shared" si="0"/>
        <v>7482116050</v>
      </c>
      <c r="H6" s="39">
        <f t="shared" si="0"/>
        <v>96578270</v>
      </c>
      <c r="I6" s="39">
        <f t="shared" si="0"/>
        <v>100853980</v>
      </c>
      <c r="J6" s="39">
        <f t="shared" si="0"/>
        <v>0</v>
      </c>
      <c r="K6" s="39">
        <f t="shared" si="0"/>
        <v>0</v>
      </c>
      <c r="L6" s="40">
        <f>SUM(L7,L15)</f>
        <v>2187311190</v>
      </c>
      <c r="M6" s="21" t="str">
        <f>IF(E6-G6-K6=L6,"",E6-G6-K6)</f>
        <v/>
      </c>
      <c r="N6" s="7"/>
      <c r="O6" s="7"/>
      <c r="P6" s="8"/>
      <c r="Q6" s="8"/>
      <c r="R6" s="8"/>
      <c r="S6" s="8"/>
      <c r="T6" s="7"/>
      <c r="U6" s="7"/>
    </row>
    <row r="7" spans="1:21" ht="15.95" customHeight="1" x14ac:dyDescent="0.3">
      <c r="A7" s="139" t="s">
        <v>13</v>
      </c>
      <c r="B7" s="179" t="s">
        <v>36</v>
      </c>
      <c r="C7" s="179"/>
      <c r="D7" s="23">
        <f>SUM(D8:D14)</f>
        <v>4121494090</v>
      </c>
      <c r="E7" s="23">
        <f>SUM(E8:E14)</f>
        <v>7440818070</v>
      </c>
      <c r="F7" s="23">
        <f t="shared" ref="F7:L7" si="1">SUM(F8:F14)</f>
        <v>4214981930</v>
      </c>
      <c r="G7" s="23">
        <f t="shared" si="1"/>
        <v>7374928560</v>
      </c>
      <c r="H7" s="23">
        <f t="shared" si="1"/>
        <v>358170</v>
      </c>
      <c r="I7" s="23">
        <f t="shared" si="1"/>
        <v>1430010</v>
      </c>
      <c r="J7" s="23">
        <f t="shared" si="1"/>
        <v>0</v>
      </c>
      <c r="K7" s="23">
        <f t="shared" si="1"/>
        <v>0</v>
      </c>
      <c r="L7" s="41">
        <f t="shared" si="1"/>
        <v>65889510</v>
      </c>
      <c r="M7" s="21" t="str">
        <f t="shared" ref="M7:M26" si="2">IF(E7-G7-K7=L7,"",E7-G7-K7)</f>
        <v/>
      </c>
      <c r="N7" s="7"/>
      <c r="O7" s="7"/>
      <c r="P7" s="8"/>
      <c r="Q7" s="8"/>
      <c r="R7" s="8"/>
      <c r="S7" s="8"/>
      <c r="T7" s="7"/>
      <c r="U7" s="7"/>
    </row>
    <row r="8" spans="1:21" ht="15.95" customHeight="1" x14ac:dyDescent="0.3">
      <c r="A8" s="139"/>
      <c r="B8" s="142"/>
      <c r="C8" s="13" t="s">
        <v>17</v>
      </c>
      <c r="D8" s="43">
        <v>473245650</v>
      </c>
      <c r="E8" s="43">
        <v>1742000240</v>
      </c>
      <c r="F8" s="43">
        <v>568464750</v>
      </c>
      <c r="G8" s="43">
        <v>1680273020</v>
      </c>
      <c r="H8" s="43">
        <v>349090</v>
      </c>
      <c r="I8" s="43">
        <v>1223340</v>
      </c>
      <c r="J8" s="30">
        <v>0</v>
      </c>
      <c r="K8" s="30">
        <v>0</v>
      </c>
      <c r="L8" s="44">
        <v>61727220</v>
      </c>
      <c r="M8" s="21" t="str">
        <f t="shared" si="2"/>
        <v/>
      </c>
      <c r="N8" s="7"/>
      <c r="O8" s="7"/>
      <c r="P8" s="8"/>
      <c r="Q8" s="8"/>
      <c r="R8" s="8"/>
      <c r="S8" s="8"/>
      <c r="T8" s="7"/>
      <c r="U8" s="7"/>
    </row>
    <row r="9" spans="1:21" ht="15.95" customHeight="1" x14ac:dyDescent="0.3">
      <c r="A9" s="139"/>
      <c r="B9" s="142"/>
      <c r="C9" s="13" t="s">
        <v>18</v>
      </c>
      <c r="D9" s="43">
        <v>2290230090</v>
      </c>
      <c r="E9" s="43">
        <v>4335971970</v>
      </c>
      <c r="F9" s="43">
        <v>2288851040</v>
      </c>
      <c r="G9" s="43">
        <v>4332465890</v>
      </c>
      <c r="H9" s="43">
        <v>9080</v>
      </c>
      <c r="I9" s="43">
        <v>206670</v>
      </c>
      <c r="J9" s="30">
        <v>0</v>
      </c>
      <c r="K9" s="30">
        <v>0</v>
      </c>
      <c r="L9" s="44">
        <v>3506080</v>
      </c>
      <c r="M9" s="21" t="str">
        <f t="shared" si="2"/>
        <v/>
      </c>
      <c r="N9" s="7"/>
      <c r="O9" s="7"/>
      <c r="P9" s="8"/>
      <c r="Q9" s="8"/>
      <c r="R9" s="8"/>
      <c r="S9" s="8"/>
      <c r="T9" s="7"/>
      <c r="U9" s="7"/>
    </row>
    <row r="10" spans="1:21" ht="15.95" customHeight="1" x14ac:dyDescent="0.3">
      <c r="A10" s="139"/>
      <c r="B10" s="142"/>
      <c r="C10" s="13" t="s">
        <v>37</v>
      </c>
      <c r="D10" s="42">
        <v>764350</v>
      </c>
      <c r="E10" s="42">
        <v>5591860</v>
      </c>
      <c r="F10" s="42">
        <v>412140</v>
      </c>
      <c r="G10" s="42">
        <v>4935650</v>
      </c>
      <c r="H10" s="30">
        <v>0</v>
      </c>
      <c r="I10" s="30">
        <v>0</v>
      </c>
      <c r="J10" s="30">
        <v>0</v>
      </c>
      <c r="K10" s="30">
        <v>0</v>
      </c>
      <c r="L10" s="44">
        <v>656210</v>
      </c>
      <c r="M10" s="21" t="str">
        <f t="shared" si="2"/>
        <v/>
      </c>
      <c r="N10" s="7"/>
      <c r="O10" s="7"/>
      <c r="P10" s="8"/>
      <c r="Q10" s="8"/>
      <c r="R10" s="8"/>
      <c r="S10" s="8"/>
      <c r="T10" s="7"/>
      <c r="U10" s="7"/>
    </row>
    <row r="11" spans="1:21" ht="15.95" customHeight="1" x14ac:dyDescent="0.3">
      <c r="A11" s="139"/>
      <c r="B11" s="142"/>
      <c r="C11" s="13" t="s">
        <v>19</v>
      </c>
      <c r="D11" s="30">
        <v>0</v>
      </c>
      <c r="E11" s="30">
        <v>0</v>
      </c>
      <c r="F11" s="30">
        <v>0</v>
      </c>
      <c r="G11" s="30">
        <v>0</v>
      </c>
      <c r="H11" s="30">
        <v>0</v>
      </c>
      <c r="I11" s="30">
        <v>0</v>
      </c>
      <c r="J11" s="30">
        <v>0</v>
      </c>
      <c r="K11" s="30">
        <v>0</v>
      </c>
      <c r="L11" s="31">
        <v>0</v>
      </c>
      <c r="M11" s="21" t="str">
        <f t="shared" si="2"/>
        <v/>
      </c>
      <c r="N11" s="7"/>
      <c r="O11" s="7"/>
      <c r="P11" s="8"/>
      <c r="Q11" s="8"/>
      <c r="R11" s="8"/>
      <c r="S11" s="8"/>
      <c r="T11" s="7"/>
      <c r="U11" s="7"/>
    </row>
    <row r="12" spans="1:21" ht="15.95" customHeight="1" x14ac:dyDescent="0.3">
      <c r="A12" s="139"/>
      <c r="B12" s="142"/>
      <c r="C12" s="13" t="s">
        <v>20</v>
      </c>
      <c r="D12" s="30">
        <v>0</v>
      </c>
      <c r="E12" s="30">
        <v>0</v>
      </c>
      <c r="F12" s="30">
        <v>0</v>
      </c>
      <c r="G12" s="30">
        <v>0</v>
      </c>
      <c r="H12" s="30">
        <v>0</v>
      </c>
      <c r="I12" s="30">
        <v>0</v>
      </c>
      <c r="J12" s="30">
        <v>0</v>
      </c>
      <c r="K12" s="30">
        <v>0</v>
      </c>
      <c r="L12" s="31">
        <v>0</v>
      </c>
      <c r="M12" s="21" t="str">
        <f t="shared" si="2"/>
        <v/>
      </c>
      <c r="N12" s="7"/>
      <c r="O12" s="7"/>
      <c r="P12" s="8"/>
      <c r="Q12" s="8"/>
      <c r="R12" s="8"/>
      <c r="S12" s="8"/>
      <c r="T12" s="7"/>
      <c r="U12" s="7"/>
    </row>
    <row r="13" spans="1:21" ht="15.95" customHeight="1" x14ac:dyDescent="0.3">
      <c r="A13" s="139"/>
      <c r="B13" s="142"/>
      <c r="C13" s="13" t="s">
        <v>21</v>
      </c>
      <c r="D13" s="43">
        <v>1357254000</v>
      </c>
      <c r="E13" s="43">
        <v>1357254000</v>
      </c>
      <c r="F13" s="43">
        <v>1357254000</v>
      </c>
      <c r="G13" s="43">
        <v>1357254000</v>
      </c>
      <c r="H13" s="30">
        <v>0</v>
      </c>
      <c r="I13" s="30">
        <v>0</v>
      </c>
      <c r="J13" s="30">
        <v>0</v>
      </c>
      <c r="K13" s="30">
        <v>0</v>
      </c>
      <c r="L13" s="31">
        <v>0</v>
      </c>
      <c r="M13" s="21" t="str">
        <f t="shared" si="2"/>
        <v/>
      </c>
      <c r="N13" s="7"/>
      <c r="O13" s="7"/>
      <c r="P13" s="8"/>
      <c r="Q13" s="8"/>
      <c r="R13" s="8"/>
      <c r="S13" s="8"/>
      <c r="T13" s="7"/>
      <c r="U13" s="7"/>
    </row>
    <row r="14" spans="1:21" ht="15.95" customHeight="1" x14ac:dyDescent="0.3">
      <c r="A14" s="139"/>
      <c r="B14" s="142"/>
      <c r="C14" s="13" t="s">
        <v>22</v>
      </c>
      <c r="D14" s="30">
        <v>0</v>
      </c>
      <c r="E14" s="30">
        <v>0</v>
      </c>
      <c r="F14" s="30">
        <v>0</v>
      </c>
      <c r="G14" s="30">
        <v>0</v>
      </c>
      <c r="H14" s="30">
        <v>0</v>
      </c>
      <c r="I14" s="30">
        <v>0</v>
      </c>
      <c r="J14" s="30">
        <v>0</v>
      </c>
      <c r="K14" s="30">
        <v>0</v>
      </c>
      <c r="L14" s="31">
        <v>0</v>
      </c>
      <c r="M14" s="21" t="str">
        <f t="shared" si="2"/>
        <v/>
      </c>
      <c r="N14" s="7"/>
      <c r="O14" s="7"/>
      <c r="P14" s="8"/>
      <c r="Q14" s="8"/>
      <c r="R14" s="8"/>
      <c r="S14" s="8"/>
      <c r="T14" s="7"/>
      <c r="U14" s="7"/>
    </row>
    <row r="15" spans="1:21" ht="15.95" customHeight="1" x14ac:dyDescent="0.3">
      <c r="A15" s="139"/>
      <c r="B15" s="110" t="s">
        <v>38</v>
      </c>
      <c r="C15" s="110"/>
      <c r="D15" s="23">
        <f t="shared" ref="D15:L15" si="3">SUM(D16:D26)</f>
        <v>-93136070</v>
      </c>
      <c r="E15" s="23">
        <f t="shared" si="3"/>
        <v>2228609170</v>
      </c>
      <c r="F15" s="23">
        <f t="shared" si="3"/>
        <v>6309010</v>
      </c>
      <c r="G15" s="23">
        <f t="shared" si="3"/>
        <v>107187490</v>
      </c>
      <c r="H15" s="23">
        <f t="shared" si="3"/>
        <v>96220100</v>
      </c>
      <c r="I15" s="23">
        <f t="shared" si="3"/>
        <v>99423970</v>
      </c>
      <c r="J15" s="23">
        <f t="shared" si="3"/>
        <v>0</v>
      </c>
      <c r="K15" s="23">
        <f t="shared" si="3"/>
        <v>0</v>
      </c>
      <c r="L15" s="41">
        <f t="shared" si="3"/>
        <v>2121421680</v>
      </c>
      <c r="M15" s="21" t="str">
        <f t="shared" si="2"/>
        <v/>
      </c>
      <c r="N15" s="7"/>
      <c r="O15" s="7"/>
      <c r="P15" s="8"/>
      <c r="Q15" s="8"/>
      <c r="R15" s="8"/>
      <c r="S15" s="8"/>
      <c r="T15" s="7"/>
      <c r="U15" s="7"/>
    </row>
    <row r="16" spans="1:21" ht="15.95" customHeight="1" x14ac:dyDescent="0.3">
      <c r="A16" s="139"/>
      <c r="B16" s="180"/>
      <c r="C16" s="13" t="s">
        <v>17</v>
      </c>
      <c r="D16" s="43">
        <v>-4756810</v>
      </c>
      <c r="E16" s="43">
        <v>53641110</v>
      </c>
      <c r="F16" s="43">
        <v>-35890</v>
      </c>
      <c r="G16" s="43">
        <v>426620</v>
      </c>
      <c r="H16" s="43">
        <v>1866750</v>
      </c>
      <c r="I16" s="43">
        <v>4526750</v>
      </c>
      <c r="J16" s="30">
        <v>0</v>
      </c>
      <c r="K16" s="30">
        <v>0</v>
      </c>
      <c r="L16" s="44">
        <v>53214490</v>
      </c>
      <c r="M16" s="21" t="str">
        <f t="shared" si="2"/>
        <v/>
      </c>
      <c r="N16" s="7"/>
      <c r="O16" s="7"/>
      <c r="P16" s="8"/>
      <c r="Q16" s="8"/>
      <c r="R16" s="8"/>
      <c r="S16" s="8"/>
      <c r="T16" s="7"/>
      <c r="U16" s="7"/>
    </row>
    <row r="17" spans="1:21" ht="15.95" customHeight="1" x14ac:dyDescent="0.3">
      <c r="A17" s="139"/>
      <c r="B17" s="181"/>
      <c r="C17" s="13" t="s">
        <v>29</v>
      </c>
      <c r="D17" s="43">
        <v>113400</v>
      </c>
      <c r="E17" s="43">
        <v>13378970</v>
      </c>
      <c r="F17" s="43">
        <v>150480</v>
      </c>
      <c r="G17" s="43">
        <v>188280</v>
      </c>
      <c r="H17" s="30">
        <v>0</v>
      </c>
      <c r="I17" s="30">
        <v>0</v>
      </c>
      <c r="J17" s="30">
        <v>0</v>
      </c>
      <c r="K17" s="30">
        <v>0</v>
      </c>
      <c r="L17" s="44">
        <v>13190690</v>
      </c>
      <c r="M17" s="21" t="str">
        <f t="shared" si="2"/>
        <v/>
      </c>
      <c r="N17" s="7"/>
      <c r="O17" s="7"/>
      <c r="P17" s="8"/>
      <c r="Q17" s="8"/>
      <c r="R17" s="8"/>
      <c r="S17" s="8"/>
      <c r="T17" s="7"/>
      <c r="U17" s="7"/>
    </row>
    <row r="18" spans="1:21" ht="15.95" customHeight="1" x14ac:dyDescent="0.3">
      <c r="A18" s="139"/>
      <c r="B18" s="181"/>
      <c r="C18" s="13" t="s">
        <v>39</v>
      </c>
      <c r="D18" s="43">
        <v>241470</v>
      </c>
      <c r="E18" s="43">
        <v>42188300</v>
      </c>
      <c r="F18" s="43">
        <v>1773710</v>
      </c>
      <c r="G18" s="43">
        <v>13129540</v>
      </c>
      <c r="H18" s="43">
        <v>0</v>
      </c>
      <c r="I18" s="43">
        <v>543870</v>
      </c>
      <c r="J18" s="30">
        <v>0</v>
      </c>
      <c r="K18" s="30">
        <v>0</v>
      </c>
      <c r="L18" s="31">
        <v>29058760</v>
      </c>
      <c r="M18" s="21" t="str">
        <f t="shared" si="2"/>
        <v/>
      </c>
      <c r="N18" s="7"/>
      <c r="O18" s="7"/>
      <c r="P18" s="8"/>
      <c r="Q18" s="8"/>
      <c r="R18" s="8"/>
      <c r="S18" s="8"/>
      <c r="T18" s="7"/>
      <c r="U18" s="7"/>
    </row>
    <row r="19" spans="1:21" ht="15.95" customHeight="1" x14ac:dyDescent="0.3">
      <c r="A19" s="139"/>
      <c r="B19" s="181"/>
      <c r="C19" s="13" t="s">
        <v>40</v>
      </c>
      <c r="D19" s="43">
        <v>-88734130</v>
      </c>
      <c r="E19" s="43">
        <v>2068089790</v>
      </c>
      <c r="F19" s="43">
        <v>4420710</v>
      </c>
      <c r="G19" s="43">
        <v>93443050</v>
      </c>
      <c r="H19" s="43">
        <v>94353350</v>
      </c>
      <c r="I19" s="43">
        <v>94353350</v>
      </c>
      <c r="J19" s="30">
        <v>0</v>
      </c>
      <c r="K19" s="30">
        <v>0</v>
      </c>
      <c r="L19" s="31">
        <v>1974646740</v>
      </c>
      <c r="M19" s="21" t="str">
        <f t="shared" si="2"/>
        <v/>
      </c>
      <c r="N19" s="7"/>
      <c r="O19" s="7"/>
      <c r="P19" s="8"/>
      <c r="Q19" s="8"/>
      <c r="R19" s="8"/>
      <c r="S19" s="8"/>
      <c r="T19" s="7"/>
      <c r="U19" s="7"/>
    </row>
    <row r="20" spans="1:21" ht="15.95" customHeight="1" x14ac:dyDescent="0.3">
      <c r="A20" s="139"/>
      <c r="B20" s="181"/>
      <c r="C20" s="13" t="s">
        <v>19</v>
      </c>
      <c r="D20" s="30">
        <v>0</v>
      </c>
      <c r="E20" s="30">
        <v>0</v>
      </c>
      <c r="F20" s="30">
        <v>0</v>
      </c>
      <c r="G20" s="30">
        <v>0</v>
      </c>
      <c r="H20" s="30">
        <v>0</v>
      </c>
      <c r="I20" s="30">
        <v>0</v>
      </c>
      <c r="J20" s="30">
        <v>0</v>
      </c>
      <c r="K20" s="30">
        <v>0</v>
      </c>
      <c r="L20" s="31">
        <v>0</v>
      </c>
      <c r="M20" s="21" t="str">
        <f t="shared" si="2"/>
        <v/>
      </c>
      <c r="N20" s="7"/>
      <c r="O20" s="7"/>
      <c r="P20" s="8"/>
      <c r="Q20" s="8"/>
      <c r="R20" s="8"/>
      <c r="S20" s="8"/>
      <c r="T20" s="7"/>
      <c r="U20" s="7"/>
    </row>
    <row r="21" spans="1:21" s="9" customFormat="1" ht="15.95" customHeight="1" x14ac:dyDescent="0.3">
      <c r="A21" s="139"/>
      <c r="B21" s="181"/>
      <c r="C21" s="14" t="s">
        <v>20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2">
        <v>0</v>
      </c>
      <c r="K21" s="32">
        <v>0</v>
      </c>
      <c r="L21" s="33">
        <v>0</v>
      </c>
      <c r="M21" s="21" t="str">
        <f t="shared" si="2"/>
        <v/>
      </c>
      <c r="N21" s="10"/>
      <c r="O21" s="10"/>
      <c r="P21" s="11"/>
      <c r="Q21" s="11"/>
      <c r="R21" s="11"/>
      <c r="S21" s="11"/>
      <c r="T21" s="10"/>
      <c r="U21" s="10"/>
    </row>
    <row r="22" spans="1:21" s="9" customFormat="1" ht="15.95" customHeight="1" x14ac:dyDescent="0.3">
      <c r="A22" s="139"/>
      <c r="B22" s="181"/>
      <c r="C22" s="14" t="s">
        <v>43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2">
        <v>0</v>
      </c>
      <c r="K22" s="32">
        <v>0</v>
      </c>
      <c r="L22" s="33">
        <v>0</v>
      </c>
      <c r="M22" s="21" t="str">
        <f t="shared" si="2"/>
        <v/>
      </c>
      <c r="N22" s="10"/>
      <c r="O22" s="10"/>
      <c r="P22" s="11"/>
      <c r="Q22" s="11"/>
      <c r="R22" s="11"/>
      <c r="S22" s="11"/>
      <c r="T22" s="10"/>
      <c r="U22" s="10"/>
    </row>
    <row r="23" spans="1:21" ht="15.95" customHeight="1" x14ac:dyDescent="0.3">
      <c r="A23" s="139"/>
      <c r="B23" s="181"/>
      <c r="C23" s="13" t="s">
        <v>22</v>
      </c>
      <c r="D23" s="30">
        <v>0</v>
      </c>
      <c r="E23" s="30">
        <v>0</v>
      </c>
      <c r="F23" s="30">
        <v>0</v>
      </c>
      <c r="G23" s="30">
        <v>0</v>
      </c>
      <c r="H23" s="30">
        <v>0</v>
      </c>
      <c r="I23" s="30">
        <v>0</v>
      </c>
      <c r="J23" s="30">
        <v>0</v>
      </c>
      <c r="K23" s="30">
        <v>0</v>
      </c>
      <c r="L23" s="31">
        <v>0</v>
      </c>
      <c r="M23" s="21" t="str">
        <f t="shared" si="2"/>
        <v/>
      </c>
      <c r="N23" s="7"/>
      <c r="O23" s="7"/>
      <c r="P23" s="8"/>
      <c r="Q23" s="8"/>
      <c r="R23" s="8"/>
      <c r="S23" s="8"/>
      <c r="T23" s="7"/>
      <c r="U23" s="7"/>
    </row>
    <row r="24" spans="1:21" ht="15.95" customHeight="1" x14ac:dyDescent="0.3">
      <c r="A24" s="139"/>
      <c r="B24" s="181"/>
      <c r="C24" s="13" t="s">
        <v>41</v>
      </c>
      <c r="D24" s="43">
        <v>0</v>
      </c>
      <c r="E24" s="43">
        <v>43585130</v>
      </c>
      <c r="F24" s="43">
        <v>0</v>
      </c>
      <c r="G24" s="43">
        <v>0</v>
      </c>
      <c r="H24" s="30">
        <v>0</v>
      </c>
      <c r="I24" s="30">
        <v>0</v>
      </c>
      <c r="J24" s="30">
        <v>0</v>
      </c>
      <c r="K24" s="30">
        <v>0</v>
      </c>
      <c r="L24" s="44">
        <v>43585130</v>
      </c>
      <c r="M24" s="21" t="str">
        <f t="shared" si="2"/>
        <v/>
      </c>
      <c r="N24" s="7"/>
      <c r="O24" s="7"/>
      <c r="P24" s="8"/>
      <c r="Q24" s="8"/>
      <c r="R24" s="8"/>
      <c r="S24" s="8"/>
      <c r="T24" s="7"/>
      <c r="U24" s="7"/>
    </row>
    <row r="25" spans="1:21" ht="15.95" customHeight="1" x14ac:dyDescent="0.3">
      <c r="A25" s="139"/>
      <c r="B25" s="181"/>
      <c r="C25" s="15" t="s">
        <v>42</v>
      </c>
      <c r="D25" s="43">
        <v>0</v>
      </c>
      <c r="E25" s="43">
        <v>7725870</v>
      </c>
      <c r="F25" s="43">
        <v>0</v>
      </c>
      <c r="G25" s="43">
        <v>0</v>
      </c>
      <c r="H25" s="30">
        <v>0</v>
      </c>
      <c r="I25" s="30">
        <v>0</v>
      </c>
      <c r="J25" s="30">
        <v>0</v>
      </c>
      <c r="K25" s="30">
        <v>0</v>
      </c>
      <c r="L25" s="44">
        <v>7725870</v>
      </c>
      <c r="M25" s="21" t="str">
        <f t="shared" si="2"/>
        <v/>
      </c>
      <c r="N25" s="7"/>
      <c r="O25" s="7"/>
      <c r="P25" s="8"/>
      <c r="Q25" s="8"/>
      <c r="R25" s="8"/>
      <c r="S25" s="8"/>
      <c r="T25" s="7"/>
      <c r="U25" s="7"/>
    </row>
    <row r="26" spans="1:21" ht="15.95" customHeight="1" thickBot="1" x14ac:dyDescent="0.35">
      <c r="A26" s="140"/>
      <c r="B26" s="182"/>
      <c r="C26" s="16" t="s">
        <v>25</v>
      </c>
      <c r="D26" s="45"/>
      <c r="E26" s="45"/>
      <c r="F26" s="45"/>
      <c r="G26" s="45"/>
      <c r="H26" s="34">
        <v>0</v>
      </c>
      <c r="I26" s="34">
        <v>0</v>
      </c>
      <c r="J26" s="34">
        <v>0</v>
      </c>
      <c r="K26" s="34">
        <v>0</v>
      </c>
      <c r="L26" s="35">
        <v>0</v>
      </c>
      <c r="M26" s="21" t="str">
        <f t="shared" si="2"/>
        <v/>
      </c>
      <c r="N26" s="7"/>
      <c r="O26" s="7"/>
      <c r="P26" s="8"/>
      <c r="Q26" s="8"/>
      <c r="R26" s="8"/>
      <c r="S26" s="8"/>
      <c r="T26" s="7"/>
      <c r="U26" s="7"/>
    </row>
    <row r="27" spans="1:21" x14ac:dyDescent="0.3">
      <c r="D27" s="7"/>
      <c r="E27" s="7"/>
      <c r="F27" s="7"/>
      <c r="G27" s="7"/>
      <c r="H27" s="7"/>
      <c r="I27" s="7"/>
      <c r="J27" s="7"/>
      <c r="K27" s="7"/>
      <c r="L27" s="7"/>
      <c r="N27" s="7"/>
      <c r="U27" s="7"/>
    </row>
    <row r="28" spans="1:21" x14ac:dyDescent="0.3">
      <c r="D28" s="7"/>
      <c r="E28" s="7"/>
      <c r="F28" s="7"/>
      <c r="G28" s="7"/>
      <c r="H28" s="7"/>
      <c r="I28" s="7"/>
      <c r="J28" s="7"/>
      <c r="K28" s="7"/>
      <c r="L28" s="7"/>
      <c r="N28" s="7"/>
      <c r="U28" s="7"/>
    </row>
    <row r="29" spans="1:21" x14ac:dyDescent="0.3">
      <c r="D29" s="7"/>
      <c r="E29" s="7"/>
      <c r="F29" s="7"/>
      <c r="G29" s="7"/>
      <c r="H29" s="7"/>
      <c r="I29" s="7"/>
      <c r="J29" s="7"/>
      <c r="K29" s="7"/>
      <c r="L29" s="7"/>
      <c r="N29" s="7"/>
      <c r="U29" s="7"/>
    </row>
    <row r="30" spans="1:21" x14ac:dyDescent="0.3">
      <c r="D30" s="7"/>
      <c r="E30" s="7"/>
      <c r="F30" s="7"/>
      <c r="G30" s="7"/>
      <c r="H30" s="7"/>
      <c r="I30" s="7"/>
      <c r="J30" s="7"/>
      <c r="K30" s="7"/>
      <c r="L30" s="7"/>
      <c r="N30" s="7"/>
    </row>
    <row r="31" spans="1:21" x14ac:dyDescent="0.3">
      <c r="D31" s="7"/>
      <c r="E31" s="7"/>
      <c r="F31" s="7"/>
      <c r="G31" s="7"/>
      <c r="H31" s="7"/>
      <c r="I31" s="7"/>
      <c r="J31" s="7"/>
      <c r="K31" s="7"/>
      <c r="L31" s="7"/>
      <c r="N31" s="7"/>
    </row>
    <row r="32" spans="1:21" x14ac:dyDescent="0.3">
      <c r="D32" s="7"/>
      <c r="E32" s="7"/>
      <c r="F32" s="7"/>
      <c r="G32" s="7"/>
      <c r="H32" s="7"/>
      <c r="I32" s="7"/>
      <c r="J32" s="7"/>
      <c r="K32" s="7"/>
      <c r="L32" s="7"/>
      <c r="N32" s="7"/>
    </row>
    <row r="33" spans="4:14" x14ac:dyDescent="0.3">
      <c r="D33" s="7"/>
      <c r="E33" s="7"/>
      <c r="F33" s="7"/>
      <c r="G33" s="7"/>
      <c r="H33" s="7"/>
      <c r="I33" s="7"/>
      <c r="J33" s="7"/>
      <c r="K33" s="7"/>
      <c r="L33" s="7"/>
      <c r="N33" s="7"/>
    </row>
    <row r="34" spans="4:14" x14ac:dyDescent="0.3">
      <c r="N34" s="7"/>
    </row>
    <row r="35" spans="4:14" x14ac:dyDescent="0.3">
      <c r="N35" s="7"/>
    </row>
    <row r="36" spans="4:14" x14ac:dyDescent="0.3">
      <c r="N36" s="7"/>
    </row>
    <row r="37" spans="4:14" x14ac:dyDescent="0.3">
      <c r="N37" s="7"/>
    </row>
    <row r="38" spans="4:14" x14ac:dyDescent="0.3">
      <c r="N38" s="7"/>
    </row>
    <row r="39" spans="4:14" x14ac:dyDescent="0.3">
      <c r="N39" s="7"/>
    </row>
    <row r="40" spans="4:14" x14ac:dyDescent="0.3">
      <c r="N40" s="7"/>
    </row>
    <row r="41" spans="4:14" x14ac:dyDescent="0.3">
      <c r="N41" s="7"/>
    </row>
    <row r="42" spans="4:14" x14ac:dyDescent="0.3">
      <c r="N42" s="7"/>
    </row>
    <row r="43" spans="4:14" x14ac:dyDescent="0.3">
      <c r="N43" s="7"/>
    </row>
    <row r="44" spans="4:14" x14ac:dyDescent="0.3">
      <c r="N44" s="7"/>
    </row>
    <row r="45" spans="4:14" x14ac:dyDescent="0.3">
      <c r="N45" s="7"/>
    </row>
    <row r="46" spans="4:14" x14ac:dyDescent="0.3">
      <c r="N46" s="7"/>
    </row>
    <row r="47" spans="4:14" x14ac:dyDescent="0.3">
      <c r="N47" s="7"/>
    </row>
    <row r="48" spans="4:14" x14ac:dyDescent="0.3">
      <c r="N48" s="7"/>
    </row>
    <row r="49" spans="14:14" x14ac:dyDescent="0.3">
      <c r="N49" s="7"/>
    </row>
    <row r="50" spans="14:14" x14ac:dyDescent="0.3">
      <c r="N50" s="7"/>
    </row>
    <row r="51" spans="14:14" x14ac:dyDescent="0.3">
      <c r="N51" s="7"/>
    </row>
    <row r="52" spans="14:14" x14ac:dyDescent="0.3">
      <c r="N52" s="7"/>
    </row>
    <row r="53" spans="14:14" x14ac:dyDescent="0.3">
      <c r="N53" s="7"/>
    </row>
    <row r="54" spans="14:14" x14ac:dyDescent="0.3">
      <c r="N54" s="7"/>
    </row>
    <row r="55" spans="14:14" x14ac:dyDescent="0.3">
      <c r="N55" s="7"/>
    </row>
    <row r="56" spans="14:14" x14ac:dyDescent="0.3">
      <c r="N56" s="7"/>
    </row>
    <row r="57" spans="14:14" x14ac:dyDescent="0.3">
      <c r="N57" s="7"/>
    </row>
    <row r="58" spans="14:14" x14ac:dyDescent="0.3">
      <c r="N58" s="7"/>
    </row>
    <row r="59" spans="14:14" x14ac:dyDescent="0.3">
      <c r="N59" s="7"/>
    </row>
    <row r="60" spans="14:14" x14ac:dyDescent="0.3">
      <c r="N60" s="7"/>
    </row>
    <row r="61" spans="14:14" x14ac:dyDescent="0.3">
      <c r="N61" s="7"/>
    </row>
    <row r="62" spans="14:14" x14ac:dyDescent="0.3">
      <c r="N62" s="7"/>
    </row>
    <row r="63" spans="14:14" x14ac:dyDescent="0.3">
      <c r="N63" s="7"/>
    </row>
    <row r="64" spans="14:14" x14ac:dyDescent="0.3">
      <c r="N64" s="7"/>
    </row>
    <row r="65" spans="14:14" x14ac:dyDescent="0.3">
      <c r="N65" s="7"/>
    </row>
    <row r="66" spans="14:14" x14ac:dyDescent="0.3">
      <c r="N66" s="7"/>
    </row>
    <row r="67" spans="14:14" x14ac:dyDescent="0.3">
      <c r="N67" s="7"/>
    </row>
    <row r="68" spans="14:14" x14ac:dyDescent="0.3">
      <c r="N68" s="7"/>
    </row>
    <row r="69" spans="14:14" x14ac:dyDescent="0.3">
      <c r="N69" s="7"/>
    </row>
    <row r="70" spans="14:14" x14ac:dyDescent="0.3">
      <c r="N70" s="7"/>
    </row>
    <row r="71" spans="14:14" x14ac:dyDescent="0.3">
      <c r="N71" s="7"/>
    </row>
    <row r="72" spans="14:14" x14ac:dyDescent="0.3">
      <c r="N72" s="7"/>
    </row>
    <row r="73" spans="14:14" x14ac:dyDescent="0.3">
      <c r="N73" s="7"/>
    </row>
    <row r="74" spans="14:14" x14ac:dyDescent="0.3">
      <c r="N74" s="7"/>
    </row>
    <row r="75" spans="14:14" x14ac:dyDescent="0.3">
      <c r="N75" s="7"/>
    </row>
    <row r="76" spans="14:14" x14ac:dyDescent="0.3">
      <c r="N76" s="7"/>
    </row>
    <row r="77" spans="14:14" x14ac:dyDescent="0.3">
      <c r="N77" s="7"/>
    </row>
    <row r="78" spans="14:14" x14ac:dyDescent="0.3">
      <c r="N78" s="7"/>
    </row>
    <row r="79" spans="14:14" x14ac:dyDescent="0.3">
      <c r="N79" s="7"/>
    </row>
    <row r="80" spans="14:14" x14ac:dyDescent="0.3">
      <c r="N80" s="7"/>
    </row>
    <row r="81" spans="14:14" x14ac:dyDescent="0.3">
      <c r="N81" s="7"/>
    </row>
    <row r="82" spans="14:14" x14ac:dyDescent="0.3">
      <c r="N82" s="7"/>
    </row>
    <row r="83" spans="14:14" x14ac:dyDescent="0.3">
      <c r="N83" s="7"/>
    </row>
    <row r="84" spans="14:14" x14ac:dyDescent="0.3">
      <c r="N84" s="7"/>
    </row>
    <row r="85" spans="14:14" x14ac:dyDescent="0.3">
      <c r="N85" s="7"/>
    </row>
    <row r="86" spans="14:14" x14ac:dyDescent="0.3">
      <c r="N86" s="7"/>
    </row>
    <row r="87" spans="14:14" x14ac:dyDescent="0.3">
      <c r="N87" s="7"/>
    </row>
    <row r="88" spans="14:14" x14ac:dyDescent="0.3">
      <c r="N88" s="7"/>
    </row>
    <row r="89" spans="14:14" x14ac:dyDescent="0.3">
      <c r="N89" s="7"/>
    </row>
    <row r="90" spans="14:14" x14ac:dyDescent="0.3">
      <c r="N90" s="7"/>
    </row>
    <row r="91" spans="14:14" x14ac:dyDescent="0.3">
      <c r="N91" s="7"/>
    </row>
    <row r="92" spans="14:14" x14ac:dyDescent="0.3">
      <c r="N92" s="7"/>
    </row>
    <row r="93" spans="14:14" x14ac:dyDescent="0.3">
      <c r="N93" s="7"/>
    </row>
    <row r="94" spans="14:14" x14ac:dyDescent="0.3">
      <c r="N94" s="7"/>
    </row>
    <row r="95" spans="14:14" x14ac:dyDescent="0.3">
      <c r="N95" s="7"/>
    </row>
    <row r="96" spans="14:14" x14ac:dyDescent="0.3">
      <c r="N96" s="7"/>
    </row>
    <row r="97" spans="14:14" x14ac:dyDescent="0.3">
      <c r="N97" s="7"/>
    </row>
    <row r="98" spans="14:14" x14ac:dyDescent="0.3">
      <c r="N98" s="7"/>
    </row>
    <row r="99" spans="14:14" x14ac:dyDescent="0.3">
      <c r="N99" s="7"/>
    </row>
    <row r="100" spans="14:14" x14ac:dyDescent="0.3">
      <c r="N100" s="7"/>
    </row>
    <row r="101" spans="14:14" x14ac:dyDescent="0.3">
      <c r="N101" s="7"/>
    </row>
    <row r="102" spans="14:14" x14ac:dyDescent="0.3">
      <c r="N102" s="7"/>
    </row>
    <row r="103" spans="14:14" x14ac:dyDescent="0.3">
      <c r="N103" s="7"/>
    </row>
    <row r="104" spans="14:14" x14ac:dyDescent="0.3">
      <c r="N104" s="7"/>
    </row>
    <row r="105" spans="14:14" x14ac:dyDescent="0.3">
      <c r="N105" s="7"/>
    </row>
    <row r="106" spans="14:14" x14ac:dyDescent="0.3">
      <c r="N106" s="7"/>
    </row>
    <row r="107" spans="14:14" x14ac:dyDescent="0.3">
      <c r="N107" s="7"/>
    </row>
    <row r="108" spans="14:14" x14ac:dyDescent="0.3">
      <c r="N108" s="7"/>
    </row>
    <row r="109" spans="14:14" x14ac:dyDescent="0.3">
      <c r="N109" s="7"/>
    </row>
    <row r="110" spans="14:14" x14ac:dyDescent="0.3">
      <c r="N110" s="7"/>
    </row>
    <row r="111" spans="14:14" x14ac:dyDescent="0.3">
      <c r="N111" s="7"/>
    </row>
    <row r="112" spans="14:14" x14ac:dyDescent="0.3">
      <c r="N112" s="7"/>
    </row>
    <row r="113" spans="14:14" x14ac:dyDescent="0.3">
      <c r="N113" s="7"/>
    </row>
    <row r="114" spans="14:14" x14ac:dyDescent="0.3">
      <c r="N114" s="7"/>
    </row>
    <row r="115" spans="14:14" x14ac:dyDescent="0.3">
      <c r="N115" s="7"/>
    </row>
    <row r="116" spans="14:14" x14ac:dyDescent="0.3">
      <c r="N116" s="7"/>
    </row>
    <row r="117" spans="14:14" x14ac:dyDescent="0.3">
      <c r="N117" s="7"/>
    </row>
    <row r="118" spans="14:14" x14ac:dyDescent="0.3">
      <c r="N118" s="7"/>
    </row>
    <row r="119" spans="14:14" x14ac:dyDescent="0.3">
      <c r="N119" s="7"/>
    </row>
    <row r="120" spans="14:14" x14ac:dyDescent="0.3">
      <c r="N120" s="7"/>
    </row>
    <row r="121" spans="14:14" x14ac:dyDescent="0.3">
      <c r="N121" s="7"/>
    </row>
    <row r="122" spans="14:14" x14ac:dyDescent="0.3">
      <c r="N122" s="7"/>
    </row>
    <row r="123" spans="14:14" x14ac:dyDescent="0.3">
      <c r="N123" s="7"/>
    </row>
    <row r="124" spans="14:14" x14ac:dyDescent="0.3">
      <c r="N124" s="7"/>
    </row>
    <row r="125" spans="14:14" x14ac:dyDescent="0.3">
      <c r="N125" s="7"/>
    </row>
    <row r="126" spans="14:14" x14ac:dyDescent="0.3">
      <c r="N126" s="7"/>
    </row>
    <row r="127" spans="14:14" x14ac:dyDescent="0.3">
      <c r="N127" s="7"/>
    </row>
    <row r="128" spans="14:14" x14ac:dyDescent="0.3">
      <c r="N128" s="7"/>
    </row>
    <row r="129" spans="14:14" x14ac:dyDescent="0.3">
      <c r="N129" s="7"/>
    </row>
    <row r="130" spans="14:14" x14ac:dyDescent="0.3">
      <c r="N130" s="7"/>
    </row>
    <row r="131" spans="14:14" x14ac:dyDescent="0.3">
      <c r="N131" s="7"/>
    </row>
    <row r="132" spans="14:14" x14ac:dyDescent="0.3">
      <c r="N132" s="7"/>
    </row>
    <row r="133" spans="14:14" x14ac:dyDescent="0.3">
      <c r="N133" s="7"/>
    </row>
    <row r="134" spans="14:14" x14ac:dyDescent="0.3">
      <c r="N134" s="7"/>
    </row>
    <row r="135" spans="14:14" x14ac:dyDescent="0.3">
      <c r="N135" s="7"/>
    </row>
    <row r="136" spans="14:14" x14ac:dyDescent="0.3">
      <c r="N136" s="7"/>
    </row>
    <row r="137" spans="14:14" x14ac:dyDescent="0.3">
      <c r="N137" s="7"/>
    </row>
    <row r="138" spans="14:14" x14ac:dyDescent="0.3">
      <c r="N138" s="7"/>
    </row>
    <row r="139" spans="14:14" x14ac:dyDescent="0.3">
      <c r="N139" s="7"/>
    </row>
  </sheetData>
  <mergeCells count="13">
    <mergeCell ref="A6:C6"/>
    <mergeCell ref="A7:A26"/>
    <mergeCell ref="B7:C7"/>
    <mergeCell ref="B8:B14"/>
    <mergeCell ref="B16:B26"/>
    <mergeCell ref="A1:L1"/>
    <mergeCell ref="A2:L2"/>
    <mergeCell ref="A4:C4"/>
    <mergeCell ref="D4:E4"/>
    <mergeCell ref="F4:G4"/>
    <mergeCell ref="H4:I4"/>
    <mergeCell ref="J4:K4"/>
    <mergeCell ref="L4:L5"/>
  </mergeCells>
  <phoneticPr fontId="4" type="noConversion"/>
  <printOptions horizontalCentered="1"/>
  <pageMargins left="0.25" right="0.25" top="0.75" bottom="0.75" header="0.3" footer="0.3"/>
  <pageSetup paperSize="9" scale="88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04"/>
  <sheetViews>
    <sheetView zoomScale="85" zoomScaleNormal="85" workbookViewId="0">
      <selection activeCell="E87" sqref="E87"/>
    </sheetView>
  </sheetViews>
  <sheetFormatPr defaultRowHeight="11.25" x14ac:dyDescent="0.3"/>
  <cols>
    <col min="1" max="1" width="2.375" style="111" customWidth="1"/>
    <col min="2" max="2" width="2.25" style="111" customWidth="1"/>
    <col min="3" max="3" width="20.625" style="111" bestFit="1" customWidth="1"/>
    <col min="4" max="12" width="19.875" style="111" customWidth="1"/>
    <col min="13" max="13" width="14.875" style="111" bestFit="1" customWidth="1"/>
    <col min="14" max="14" width="13.875" style="111" customWidth="1"/>
    <col min="15" max="17" width="13.125" style="111" bestFit="1" customWidth="1"/>
    <col min="18" max="18" width="15.625" style="111" bestFit="1" customWidth="1"/>
    <col min="19" max="256" width="9" style="111"/>
    <col min="257" max="257" width="2.375" style="111" customWidth="1"/>
    <col min="258" max="258" width="2.25" style="111" customWidth="1"/>
    <col min="259" max="259" width="14.75" style="111" customWidth="1"/>
    <col min="260" max="261" width="14.125" style="111" customWidth="1"/>
    <col min="262" max="262" width="14.5" style="111" customWidth="1"/>
    <col min="263" max="263" width="15.125" style="111" customWidth="1"/>
    <col min="264" max="264" width="12.875" style="111" customWidth="1"/>
    <col min="265" max="265" width="15" style="111" customWidth="1"/>
    <col min="266" max="266" width="10" style="111" customWidth="1"/>
    <col min="267" max="267" width="13.375" style="111" customWidth="1"/>
    <col min="268" max="268" width="14.375" style="111" customWidth="1"/>
    <col min="269" max="269" width="14.875" style="111" bestFit="1" customWidth="1"/>
    <col min="270" max="270" width="13.875" style="111" customWidth="1"/>
    <col min="271" max="273" width="13.125" style="111" bestFit="1" customWidth="1"/>
    <col min="274" max="512" width="9" style="111"/>
    <col min="513" max="513" width="2.375" style="111" customWidth="1"/>
    <col min="514" max="514" width="2.25" style="111" customWidth="1"/>
    <col min="515" max="515" width="14.75" style="111" customWidth="1"/>
    <col min="516" max="517" width="14.125" style="111" customWidth="1"/>
    <col min="518" max="518" width="14.5" style="111" customWidth="1"/>
    <col min="519" max="519" width="15.125" style="111" customWidth="1"/>
    <col min="520" max="520" width="12.875" style="111" customWidth="1"/>
    <col min="521" max="521" width="15" style="111" customWidth="1"/>
    <col min="522" max="522" width="10" style="111" customWidth="1"/>
    <col min="523" max="523" width="13.375" style="111" customWidth="1"/>
    <col min="524" max="524" width="14.375" style="111" customWidth="1"/>
    <col min="525" max="525" width="14.875" style="111" bestFit="1" customWidth="1"/>
    <col min="526" max="526" width="13.875" style="111" customWidth="1"/>
    <col min="527" max="529" width="13.125" style="111" bestFit="1" customWidth="1"/>
    <col min="530" max="768" width="9" style="111"/>
    <col min="769" max="769" width="2.375" style="111" customWidth="1"/>
    <col min="770" max="770" width="2.25" style="111" customWidth="1"/>
    <col min="771" max="771" width="14.75" style="111" customWidth="1"/>
    <col min="772" max="773" width="14.125" style="111" customWidth="1"/>
    <col min="774" max="774" width="14.5" style="111" customWidth="1"/>
    <col min="775" max="775" width="15.125" style="111" customWidth="1"/>
    <col min="776" max="776" width="12.875" style="111" customWidth="1"/>
    <col min="777" max="777" width="15" style="111" customWidth="1"/>
    <col min="778" max="778" width="10" style="111" customWidth="1"/>
    <col min="779" max="779" width="13.375" style="111" customWidth="1"/>
    <col min="780" max="780" width="14.375" style="111" customWidth="1"/>
    <col min="781" max="781" width="14.875" style="111" bestFit="1" customWidth="1"/>
    <col min="782" max="782" width="13.875" style="111" customWidth="1"/>
    <col min="783" max="785" width="13.125" style="111" bestFit="1" customWidth="1"/>
    <col min="786" max="1024" width="9" style="111"/>
    <col min="1025" max="1025" width="2.375" style="111" customWidth="1"/>
    <col min="1026" max="1026" width="2.25" style="111" customWidth="1"/>
    <col min="1027" max="1027" width="14.75" style="111" customWidth="1"/>
    <col min="1028" max="1029" width="14.125" style="111" customWidth="1"/>
    <col min="1030" max="1030" width="14.5" style="111" customWidth="1"/>
    <col min="1031" max="1031" width="15.125" style="111" customWidth="1"/>
    <col min="1032" max="1032" width="12.875" style="111" customWidth="1"/>
    <col min="1033" max="1033" width="15" style="111" customWidth="1"/>
    <col min="1034" max="1034" width="10" style="111" customWidth="1"/>
    <col min="1035" max="1035" width="13.375" style="111" customWidth="1"/>
    <col min="1036" max="1036" width="14.375" style="111" customWidth="1"/>
    <col min="1037" max="1037" width="14.875" style="111" bestFit="1" customWidth="1"/>
    <col min="1038" max="1038" width="13.875" style="111" customWidth="1"/>
    <col min="1039" max="1041" width="13.125" style="111" bestFit="1" customWidth="1"/>
    <col min="1042" max="1280" width="9" style="111"/>
    <col min="1281" max="1281" width="2.375" style="111" customWidth="1"/>
    <col min="1282" max="1282" width="2.25" style="111" customWidth="1"/>
    <col min="1283" max="1283" width="14.75" style="111" customWidth="1"/>
    <col min="1284" max="1285" width="14.125" style="111" customWidth="1"/>
    <col min="1286" max="1286" width="14.5" style="111" customWidth="1"/>
    <col min="1287" max="1287" width="15.125" style="111" customWidth="1"/>
    <col min="1288" max="1288" width="12.875" style="111" customWidth="1"/>
    <col min="1289" max="1289" width="15" style="111" customWidth="1"/>
    <col min="1290" max="1290" width="10" style="111" customWidth="1"/>
    <col min="1291" max="1291" width="13.375" style="111" customWidth="1"/>
    <col min="1292" max="1292" width="14.375" style="111" customWidth="1"/>
    <col min="1293" max="1293" width="14.875" style="111" bestFit="1" customWidth="1"/>
    <col min="1294" max="1294" width="13.875" style="111" customWidth="1"/>
    <col min="1295" max="1297" width="13.125" style="111" bestFit="1" customWidth="1"/>
    <col min="1298" max="1536" width="9" style="111"/>
    <col min="1537" max="1537" width="2.375" style="111" customWidth="1"/>
    <col min="1538" max="1538" width="2.25" style="111" customWidth="1"/>
    <col min="1539" max="1539" width="14.75" style="111" customWidth="1"/>
    <col min="1540" max="1541" width="14.125" style="111" customWidth="1"/>
    <col min="1542" max="1542" width="14.5" style="111" customWidth="1"/>
    <col min="1543" max="1543" width="15.125" style="111" customWidth="1"/>
    <col min="1544" max="1544" width="12.875" style="111" customWidth="1"/>
    <col min="1545" max="1545" width="15" style="111" customWidth="1"/>
    <col min="1546" max="1546" width="10" style="111" customWidth="1"/>
    <col min="1547" max="1547" width="13.375" style="111" customWidth="1"/>
    <col min="1548" max="1548" width="14.375" style="111" customWidth="1"/>
    <col min="1549" max="1549" width="14.875" style="111" bestFit="1" customWidth="1"/>
    <col min="1550" max="1550" width="13.875" style="111" customWidth="1"/>
    <col min="1551" max="1553" width="13.125" style="111" bestFit="1" customWidth="1"/>
    <col min="1554" max="1792" width="9" style="111"/>
    <col min="1793" max="1793" width="2.375" style="111" customWidth="1"/>
    <col min="1794" max="1794" width="2.25" style="111" customWidth="1"/>
    <col min="1795" max="1795" width="14.75" style="111" customWidth="1"/>
    <col min="1796" max="1797" width="14.125" style="111" customWidth="1"/>
    <col min="1798" max="1798" width="14.5" style="111" customWidth="1"/>
    <col min="1799" max="1799" width="15.125" style="111" customWidth="1"/>
    <col min="1800" max="1800" width="12.875" style="111" customWidth="1"/>
    <col min="1801" max="1801" width="15" style="111" customWidth="1"/>
    <col min="1802" max="1802" width="10" style="111" customWidth="1"/>
    <col min="1803" max="1803" width="13.375" style="111" customWidth="1"/>
    <col min="1804" max="1804" width="14.375" style="111" customWidth="1"/>
    <col min="1805" max="1805" width="14.875" style="111" bestFit="1" customWidth="1"/>
    <col min="1806" max="1806" width="13.875" style="111" customWidth="1"/>
    <col min="1807" max="1809" width="13.125" style="111" bestFit="1" customWidth="1"/>
    <col min="1810" max="2048" width="9" style="111"/>
    <col min="2049" max="2049" width="2.375" style="111" customWidth="1"/>
    <col min="2050" max="2050" width="2.25" style="111" customWidth="1"/>
    <col min="2051" max="2051" width="14.75" style="111" customWidth="1"/>
    <col min="2052" max="2053" width="14.125" style="111" customWidth="1"/>
    <col min="2054" max="2054" width="14.5" style="111" customWidth="1"/>
    <col min="2055" max="2055" width="15.125" style="111" customWidth="1"/>
    <col min="2056" max="2056" width="12.875" style="111" customWidth="1"/>
    <col min="2057" max="2057" width="15" style="111" customWidth="1"/>
    <col min="2058" max="2058" width="10" style="111" customWidth="1"/>
    <col min="2059" max="2059" width="13.375" style="111" customWidth="1"/>
    <col min="2060" max="2060" width="14.375" style="111" customWidth="1"/>
    <col min="2061" max="2061" width="14.875" style="111" bestFit="1" customWidth="1"/>
    <col min="2062" max="2062" width="13.875" style="111" customWidth="1"/>
    <col min="2063" max="2065" width="13.125" style="111" bestFit="1" customWidth="1"/>
    <col min="2066" max="2304" width="9" style="111"/>
    <col min="2305" max="2305" width="2.375" style="111" customWidth="1"/>
    <col min="2306" max="2306" width="2.25" style="111" customWidth="1"/>
    <col min="2307" max="2307" width="14.75" style="111" customWidth="1"/>
    <col min="2308" max="2309" width="14.125" style="111" customWidth="1"/>
    <col min="2310" max="2310" width="14.5" style="111" customWidth="1"/>
    <col min="2311" max="2311" width="15.125" style="111" customWidth="1"/>
    <col min="2312" max="2312" width="12.875" style="111" customWidth="1"/>
    <col min="2313" max="2313" width="15" style="111" customWidth="1"/>
    <col min="2314" max="2314" width="10" style="111" customWidth="1"/>
    <col min="2315" max="2315" width="13.375" style="111" customWidth="1"/>
    <col min="2316" max="2316" width="14.375" style="111" customWidth="1"/>
    <col min="2317" max="2317" width="14.875" style="111" bestFit="1" customWidth="1"/>
    <col min="2318" max="2318" width="13.875" style="111" customWidth="1"/>
    <col min="2319" max="2321" width="13.125" style="111" bestFit="1" customWidth="1"/>
    <col min="2322" max="2560" width="9" style="111"/>
    <col min="2561" max="2561" width="2.375" style="111" customWidth="1"/>
    <col min="2562" max="2562" width="2.25" style="111" customWidth="1"/>
    <col min="2563" max="2563" width="14.75" style="111" customWidth="1"/>
    <col min="2564" max="2565" width="14.125" style="111" customWidth="1"/>
    <col min="2566" max="2566" width="14.5" style="111" customWidth="1"/>
    <col min="2567" max="2567" width="15.125" style="111" customWidth="1"/>
    <col min="2568" max="2568" width="12.875" style="111" customWidth="1"/>
    <col min="2569" max="2569" width="15" style="111" customWidth="1"/>
    <col min="2570" max="2570" width="10" style="111" customWidth="1"/>
    <col min="2571" max="2571" width="13.375" style="111" customWidth="1"/>
    <col min="2572" max="2572" width="14.375" style="111" customWidth="1"/>
    <col min="2573" max="2573" width="14.875" style="111" bestFit="1" customWidth="1"/>
    <col min="2574" max="2574" width="13.875" style="111" customWidth="1"/>
    <col min="2575" max="2577" width="13.125" style="111" bestFit="1" customWidth="1"/>
    <col min="2578" max="2816" width="9" style="111"/>
    <col min="2817" max="2817" width="2.375" style="111" customWidth="1"/>
    <col min="2818" max="2818" width="2.25" style="111" customWidth="1"/>
    <col min="2819" max="2819" width="14.75" style="111" customWidth="1"/>
    <col min="2820" max="2821" width="14.125" style="111" customWidth="1"/>
    <col min="2822" max="2822" width="14.5" style="111" customWidth="1"/>
    <col min="2823" max="2823" width="15.125" style="111" customWidth="1"/>
    <col min="2824" max="2824" width="12.875" style="111" customWidth="1"/>
    <col min="2825" max="2825" width="15" style="111" customWidth="1"/>
    <col min="2826" max="2826" width="10" style="111" customWidth="1"/>
    <col min="2827" max="2827" width="13.375" style="111" customWidth="1"/>
    <col min="2828" max="2828" width="14.375" style="111" customWidth="1"/>
    <col min="2829" max="2829" width="14.875" style="111" bestFit="1" customWidth="1"/>
    <col min="2830" max="2830" width="13.875" style="111" customWidth="1"/>
    <col min="2831" max="2833" width="13.125" style="111" bestFit="1" customWidth="1"/>
    <col min="2834" max="3072" width="9" style="111"/>
    <col min="3073" max="3073" width="2.375" style="111" customWidth="1"/>
    <col min="3074" max="3074" width="2.25" style="111" customWidth="1"/>
    <col min="3075" max="3075" width="14.75" style="111" customWidth="1"/>
    <col min="3076" max="3077" width="14.125" style="111" customWidth="1"/>
    <col min="3078" max="3078" width="14.5" style="111" customWidth="1"/>
    <col min="3079" max="3079" width="15.125" style="111" customWidth="1"/>
    <col min="3080" max="3080" width="12.875" style="111" customWidth="1"/>
    <col min="3081" max="3081" width="15" style="111" customWidth="1"/>
    <col min="3082" max="3082" width="10" style="111" customWidth="1"/>
    <col min="3083" max="3083" width="13.375" style="111" customWidth="1"/>
    <col min="3084" max="3084" width="14.375" style="111" customWidth="1"/>
    <col min="3085" max="3085" width="14.875" style="111" bestFit="1" customWidth="1"/>
    <col min="3086" max="3086" width="13.875" style="111" customWidth="1"/>
    <col min="3087" max="3089" width="13.125" style="111" bestFit="1" customWidth="1"/>
    <col min="3090" max="3328" width="9" style="111"/>
    <col min="3329" max="3329" width="2.375" style="111" customWidth="1"/>
    <col min="3330" max="3330" width="2.25" style="111" customWidth="1"/>
    <col min="3331" max="3331" width="14.75" style="111" customWidth="1"/>
    <col min="3332" max="3333" width="14.125" style="111" customWidth="1"/>
    <col min="3334" max="3334" width="14.5" style="111" customWidth="1"/>
    <col min="3335" max="3335" width="15.125" style="111" customWidth="1"/>
    <col min="3336" max="3336" width="12.875" style="111" customWidth="1"/>
    <col min="3337" max="3337" width="15" style="111" customWidth="1"/>
    <col min="3338" max="3338" width="10" style="111" customWidth="1"/>
    <col min="3339" max="3339" width="13.375" style="111" customWidth="1"/>
    <col min="3340" max="3340" width="14.375" style="111" customWidth="1"/>
    <col min="3341" max="3341" width="14.875" style="111" bestFit="1" customWidth="1"/>
    <col min="3342" max="3342" width="13.875" style="111" customWidth="1"/>
    <col min="3343" max="3345" width="13.125" style="111" bestFit="1" customWidth="1"/>
    <col min="3346" max="3584" width="9" style="111"/>
    <col min="3585" max="3585" width="2.375" style="111" customWidth="1"/>
    <col min="3586" max="3586" width="2.25" style="111" customWidth="1"/>
    <col min="3587" max="3587" width="14.75" style="111" customWidth="1"/>
    <col min="3588" max="3589" width="14.125" style="111" customWidth="1"/>
    <col min="3590" max="3590" width="14.5" style="111" customWidth="1"/>
    <col min="3591" max="3591" width="15.125" style="111" customWidth="1"/>
    <col min="3592" max="3592" width="12.875" style="111" customWidth="1"/>
    <col min="3593" max="3593" width="15" style="111" customWidth="1"/>
    <col min="3594" max="3594" width="10" style="111" customWidth="1"/>
    <col min="3595" max="3595" width="13.375" style="111" customWidth="1"/>
    <col min="3596" max="3596" width="14.375" style="111" customWidth="1"/>
    <col min="3597" max="3597" width="14.875" style="111" bestFit="1" customWidth="1"/>
    <col min="3598" max="3598" width="13.875" style="111" customWidth="1"/>
    <col min="3599" max="3601" width="13.125" style="111" bestFit="1" customWidth="1"/>
    <col min="3602" max="3840" width="9" style="111"/>
    <col min="3841" max="3841" width="2.375" style="111" customWidth="1"/>
    <col min="3842" max="3842" width="2.25" style="111" customWidth="1"/>
    <col min="3843" max="3843" width="14.75" style="111" customWidth="1"/>
    <col min="3844" max="3845" width="14.125" style="111" customWidth="1"/>
    <col min="3846" max="3846" width="14.5" style="111" customWidth="1"/>
    <col min="3847" max="3847" width="15.125" style="111" customWidth="1"/>
    <col min="3848" max="3848" width="12.875" style="111" customWidth="1"/>
    <col min="3849" max="3849" width="15" style="111" customWidth="1"/>
    <col min="3850" max="3850" width="10" style="111" customWidth="1"/>
    <col min="3851" max="3851" width="13.375" style="111" customWidth="1"/>
    <col min="3852" max="3852" width="14.375" style="111" customWidth="1"/>
    <col min="3853" max="3853" width="14.875" style="111" bestFit="1" customWidth="1"/>
    <col min="3854" max="3854" width="13.875" style="111" customWidth="1"/>
    <col min="3855" max="3857" width="13.125" style="111" bestFit="1" customWidth="1"/>
    <col min="3858" max="4096" width="9" style="111"/>
    <col min="4097" max="4097" width="2.375" style="111" customWidth="1"/>
    <col min="4098" max="4098" width="2.25" style="111" customWidth="1"/>
    <col min="4099" max="4099" width="14.75" style="111" customWidth="1"/>
    <col min="4100" max="4101" width="14.125" style="111" customWidth="1"/>
    <col min="4102" max="4102" width="14.5" style="111" customWidth="1"/>
    <col min="4103" max="4103" width="15.125" style="111" customWidth="1"/>
    <col min="4104" max="4104" width="12.875" style="111" customWidth="1"/>
    <col min="4105" max="4105" width="15" style="111" customWidth="1"/>
    <col min="4106" max="4106" width="10" style="111" customWidth="1"/>
    <col min="4107" max="4107" width="13.375" style="111" customWidth="1"/>
    <col min="4108" max="4108" width="14.375" style="111" customWidth="1"/>
    <col min="4109" max="4109" width="14.875" style="111" bestFit="1" customWidth="1"/>
    <col min="4110" max="4110" width="13.875" style="111" customWidth="1"/>
    <col min="4111" max="4113" width="13.125" style="111" bestFit="1" customWidth="1"/>
    <col min="4114" max="4352" width="9" style="111"/>
    <col min="4353" max="4353" width="2.375" style="111" customWidth="1"/>
    <col min="4354" max="4354" width="2.25" style="111" customWidth="1"/>
    <col min="4355" max="4355" width="14.75" style="111" customWidth="1"/>
    <col min="4356" max="4357" width="14.125" style="111" customWidth="1"/>
    <col min="4358" max="4358" width="14.5" style="111" customWidth="1"/>
    <col min="4359" max="4359" width="15.125" style="111" customWidth="1"/>
    <col min="4360" max="4360" width="12.875" style="111" customWidth="1"/>
    <col min="4361" max="4361" width="15" style="111" customWidth="1"/>
    <col min="4362" max="4362" width="10" style="111" customWidth="1"/>
    <col min="4363" max="4363" width="13.375" style="111" customWidth="1"/>
    <col min="4364" max="4364" width="14.375" style="111" customWidth="1"/>
    <col min="4365" max="4365" width="14.875" style="111" bestFit="1" customWidth="1"/>
    <col min="4366" max="4366" width="13.875" style="111" customWidth="1"/>
    <col min="4367" max="4369" width="13.125" style="111" bestFit="1" customWidth="1"/>
    <col min="4370" max="4608" width="9" style="111"/>
    <col min="4609" max="4609" width="2.375" style="111" customWidth="1"/>
    <col min="4610" max="4610" width="2.25" style="111" customWidth="1"/>
    <col min="4611" max="4611" width="14.75" style="111" customWidth="1"/>
    <col min="4612" max="4613" width="14.125" style="111" customWidth="1"/>
    <col min="4614" max="4614" width="14.5" style="111" customWidth="1"/>
    <col min="4615" max="4615" width="15.125" style="111" customWidth="1"/>
    <col min="4616" max="4616" width="12.875" style="111" customWidth="1"/>
    <col min="4617" max="4617" width="15" style="111" customWidth="1"/>
    <col min="4618" max="4618" width="10" style="111" customWidth="1"/>
    <col min="4619" max="4619" width="13.375" style="111" customWidth="1"/>
    <col min="4620" max="4620" width="14.375" style="111" customWidth="1"/>
    <col min="4621" max="4621" width="14.875" style="111" bestFit="1" customWidth="1"/>
    <col min="4622" max="4622" width="13.875" style="111" customWidth="1"/>
    <col min="4623" max="4625" width="13.125" style="111" bestFit="1" customWidth="1"/>
    <col min="4626" max="4864" width="9" style="111"/>
    <col min="4865" max="4865" width="2.375" style="111" customWidth="1"/>
    <col min="4866" max="4866" width="2.25" style="111" customWidth="1"/>
    <col min="4867" max="4867" width="14.75" style="111" customWidth="1"/>
    <col min="4868" max="4869" width="14.125" style="111" customWidth="1"/>
    <col min="4870" max="4870" width="14.5" style="111" customWidth="1"/>
    <col min="4871" max="4871" width="15.125" style="111" customWidth="1"/>
    <col min="4872" max="4872" width="12.875" style="111" customWidth="1"/>
    <col min="4873" max="4873" width="15" style="111" customWidth="1"/>
    <col min="4874" max="4874" width="10" style="111" customWidth="1"/>
    <col min="4875" max="4875" width="13.375" style="111" customWidth="1"/>
    <col min="4876" max="4876" width="14.375" style="111" customWidth="1"/>
    <col min="4877" max="4877" width="14.875" style="111" bestFit="1" customWidth="1"/>
    <col min="4878" max="4878" width="13.875" style="111" customWidth="1"/>
    <col min="4879" max="4881" width="13.125" style="111" bestFit="1" customWidth="1"/>
    <col min="4882" max="5120" width="9" style="111"/>
    <col min="5121" max="5121" width="2.375" style="111" customWidth="1"/>
    <col min="5122" max="5122" width="2.25" style="111" customWidth="1"/>
    <col min="5123" max="5123" width="14.75" style="111" customWidth="1"/>
    <col min="5124" max="5125" width="14.125" style="111" customWidth="1"/>
    <col min="5126" max="5126" width="14.5" style="111" customWidth="1"/>
    <col min="5127" max="5127" width="15.125" style="111" customWidth="1"/>
    <col min="5128" max="5128" width="12.875" style="111" customWidth="1"/>
    <col min="5129" max="5129" width="15" style="111" customWidth="1"/>
    <col min="5130" max="5130" width="10" style="111" customWidth="1"/>
    <col min="5131" max="5131" width="13.375" style="111" customWidth="1"/>
    <col min="5132" max="5132" width="14.375" style="111" customWidth="1"/>
    <col min="5133" max="5133" width="14.875" style="111" bestFit="1" customWidth="1"/>
    <col min="5134" max="5134" width="13.875" style="111" customWidth="1"/>
    <col min="5135" max="5137" width="13.125" style="111" bestFit="1" customWidth="1"/>
    <col min="5138" max="5376" width="9" style="111"/>
    <col min="5377" max="5377" width="2.375" style="111" customWidth="1"/>
    <col min="5378" max="5378" width="2.25" style="111" customWidth="1"/>
    <col min="5379" max="5379" width="14.75" style="111" customWidth="1"/>
    <col min="5380" max="5381" width="14.125" style="111" customWidth="1"/>
    <col min="5382" max="5382" width="14.5" style="111" customWidth="1"/>
    <col min="5383" max="5383" width="15.125" style="111" customWidth="1"/>
    <col min="5384" max="5384" width="12.875" style="111" customWidth="1"/>
    <col min="5385" max="5385" width="15" style="111" customWidth="1"/>
    <col min="5386" max="5386" width="10" style="111" customWidth="1"/>
    <col min="5387" max="5387" width="13.375" style="111" customWidth="1"/>
    <col min="5388" max="5388" width="14.375" style="111" customWidth="1"/>
    <col min="5389" max="5389" width="14.875" style="111" bestFit="1" customWidth="1"/>
    <col min="5390" max="5390" width="13.875" style="111" customWidth="1"/>
    <col min="5391" max="5393" width="13.125" style="111" bestFit="1" customWidth="1"/>
    <col min="5394" max="5632" width="9" style="111"/>
    <col min="5633" max="5633" width="2.375" style="111" customWidth="1"/>
    <col min="5634" max="5634" width="2.25" style="111" customWidth="1"/>
    <col min="5635" max="5635" width="14.75" style="111" customWidth="1"/>
    <col min="5636" max="5637" width="14.125" style="111" customWidth="1"/>
    <col min="5638" max="5638" width="14.5" style="111" customWidth="1"/>
    <col min="5639" max="5639" width="15.125" style="111" customWidth="1"/>
    <col min="5640" max="5640" width="12.875" style="111" customWidth="1"/>
    <col min="5641" max="5641" width="15" style="111" customWidth="1"/>
    <col min="5642" max="5642" width="10" style="111" customWidth="1"/>
    <col min="5643" max="5643" width="13.375" style="111" customWidth="1"/>
    <col min="5644" max="5644" width="14.375" style="111" customWidth="1"/>
    <col min="5645" max="5645" width="14.875" style="111" bestFit="1" customWidth="1"/>
    <col min="5646" max="5646" width="13.875" style="111" customWidth="1"/>
    <col min="5647" max="5649" width="13.125" style="111" bestFit="1" customWidth="1"/>
    <col min="5650" max="5888" width="9" style="111"/>
    <col min="5889" max="5889" width="2.375" style="111" customWidth="1"/>
    <col min="5890" max="5890" width="2.25" style="111" customWidth="1"/>
    <col min="5891" max="5891" width="14.75" style="111" customWidth="1"/>
    <col min="5892" max="5893" width="14.125" style="111" customWidth="1"/>
    <col min="5894" max="5894" width="14.5" style="111" customWidth="1"/>
    <col min="5895" max="5895" width="15.125" style="111" customWidth="1"/>
    <col min="5896" max="5896" width="12.875" style="111" customWidth="1"/>
    <col min="5897" max="5897" width="15" style="111" customWidth="1"/>
    <col min="5898" max="5898" width="10" style="111" customWidth="1"/>
    <col min="5899" max="5899" width="13.375" style="111" customWidth="1"/>
    <col min="5900" max="5900" width="14.375" style="111" customWidth="1"/>
    <col min="5901" max="5901" width="14.875" style="111" bestFit="1" customWidth="1"/>
    <col min="5902" max="5902" width="13.875" style="111" customWidth="1"/>
    <col min="5903" max="5905" width="13.125" style="111" bestFit="1" customWidth="1"/>
    <col min="5906" max="6144" width="9" style="111"/>
    <col min="6145" max="6145" width="2.375" style="111" customWidth="1"/>
    <col min="6146" max="6146" width="2.25" style="111" customWidth="1"/>
    <col min="6147" max="6147" width="14.75" style="111" customWidth="1"/>
    <col min="6148" max="6149" width="14.125" style="111" customWidth="1"/>
    <col min="6150" max="6150" width="14.5" style="111" customWidth="1"/>
    <col min="6151" max="6151" width="15.125" style="111" customWidth="1"/>
    <col min="6152" max="6152" width="12.875" style="111" customWidth="1"/>
    <col min="6153" max="6153" width="15" style="111" customWidth="1"/>
    <col min="6154" max="6154" width="10" style="111" customWidth="1"/>
    <col min="6155" max="6155" width="13.375" style="111" customWidth="1"/>
    <col min="6156" max="6156" width="14.375" style="111" customWidth="1"/>
    <col min="6157" max="6157" width="14.875" style="111" bestFit="1" customWidth="1"/>
    <col min="6158" max="6158" width="13.875" style="111" customWidth="1"/>
    <col min="6159" max="6161" width="13.125" style="111" bestFit="1" customWidth="1"/>
    <col min="6162" max="6400" width="9" style="111"/>
    <col min="6401" max="6401" width="2.375" style="111" customWidth="1"/>
    <col min="6402" max="6402" width="2.25" style="111" customWidth="1"/>
    <col min="6403" max="6403" width="14.75" style="111" customWidth="1"/>
    <col min="6404" max="6405" width="14.125" style="111" customWidth="1"/>
    <col min="6406" max="6406" width="14.5" style="111" customWidth="1"/>
    <col min="6407" max="6407" width="15.125" style="111" customWidth="1"/>
    <col min="6408" max="6408" width="12.875" style="111" customWidth="1"/>
    <col min="6409" max="6409" width="15" style="111" customWidth="1"/>
    <col min="6410" max="6410" width="10" style="111" customWidth="1"/>
    <col min="6411" max="6411" width="13.375" style="111" customWidth="1"/>
    <col min="6412" max="6412" width="14.375" style="111" customWidth="1"/>
    <col min="6413" max="6413" width="14.875" style="111" bestFit="1" customWidth="1"/>
    <col min="6414" max="6414" width="13.875" style="111" customWidth="1"/>
    <col min="6415" max="6417" width="13.125" style="111" bestFit="1" customWidth="1"/>
    <col min="6418" max="6656" width="9" style="111"/>
    <col min="6657" max="6657" width="2.375" style="111" customWidth="1"/>
    <col min="6658" max="6658" width="2.25" style="111" customWidth="1"/>
    <col min="6659" max="6659" width="14.75" style="111" customWidth="1"/>
    <col min="6660" max="6661" width="14.125" style="111" customWidth="1"/>
    <col min="6662" max="6662" width="14.5" style="111" customWidth="1"/>
    <col min="6663" max="6663" width="15.125" style="111" customWidth="1"/>
    <col min="6664" max="6664" width="12.875" style="111" customWidth="1"/>
    <col min="6665" max="6665" width="15" style="111" customWidth="1"/>
    <col min="6666" max="6666" width="10" style="111" customWidth="1"/>
    <col min="6667" max="6667" width="13.375" style="111" customWidth="1"/>
    <col min="6668" max="6668" width="14.375" style="111" customWidth="1"/>
    <col min="6669" max="6669" width="14.875" style="111" bestFit="1" customWidth="1"/>
    <col min="6670" max="6670" width="13.875" style="111" customWidth="1"/>
    <col min="6671" max="6673" width="13.125" style="111" bestFit="1" customWidth="1"/>
    <col min="6674" max="6912" width="9" style="111"/>
    <col min="6913" max="6913" width="2.375" style="111" customWidth="1"/>
    <col min="6914" max="6914" width="2.25" style="111" customWidth="1"/>
    <col min="6915" max="6915" width="14.75" style="111" customWidth="1"/>
    <col min="6916" max="6917" width="14.125" style="111" customWidth="1"/>
    <col min="6918" max="6918" width="14.5" style="111" customWidth="1"/>
    <col min="6919" max="6919" width="15.125" style="111" customWidth="1"/>
    <col min="6920" max="6920" width="12.875" style="111" customWidth="1"/>
    <col min="6921" max="6921" width="15" style="111" customWidth="1"/>
    <col min="6922" max="6922" width="10" style="111" customWidth="1"/>
    <col min="6923" max="6923" width="13.375" style="111" customWidth="1"/>
    <col min="6924" max="6924" width="14.375" style="111" customWidth="1"/>
    <col min="6925" max="6925" width="14.875" style="111" bestFit="1" customWidth="1"/>
    <col min="6926" max="6926" width="13.875" style="111" customWidth="1"/>
    <col min="6927" max="6929" width="13.125" style="111" bestFit="1" customWidth="1"/>
    <col min="6930" max="7168" width="9" style="111"/>
    <col min="7169" max="7169" width="2.375" style="111" customWidth="1"/>
    <col min="7170" max="7170" width="2.25" style="111" customWidth="1"/>
    <col min="7171" max="7171" width="14.75" style="111" customWidth="1"/>
    <col min="7172" max="7173" width="14.125" style="111" customWidth="1"/>
    <col min="7174" max="7174" width="14.5" style="111" customWidth="1"/>
    <col min="7175" max="7175" width="15.125" style="111" customWidth="1"/>
    <col min="7176" max="7176" width="12.875" style="111" customWidth="1"/>
    <col min="7177" max="7177" width="15" style="111" customWidth="1"/>
    <col min="7178" max="7178" width="10" style="111" customWidth="1"/>
    <col min="7179" max="7179" width="13.375" style="111" customWidth="1"/>
    <col min="7180" max="7180" width="14.375" style="111" customWidth="1"/>
    <col min="7181" max="7181" width="14.875" style="111" bestFit="1" customWidth="1"/>
    <col min="7182" max="7182" width="13.875" style="111" customWidth="1"/>
    <col min="7183" max="7185" width="13.125" style="111" bestFit="1" customWidth="1"/>
    <col min="7186" max="7424" width="9" style="111"/>
    <col min="7425" max="7425" width="2.375" style="111" customWidth="1"/>
    <col min="7426" max="7426" width="2.25" style="111" customWidth="1"/>
    <col min="7427" max="7427" width="14.75" style="111" customWidth="1"/>
    <col min="7428" max="7429" width="14.125" style="111" customWidth="1"/>
    <col min="7430" max="7430" width="14.5" style="111" customWidth="1"/>
    <col min="7431" max="7431" width="15.125" style="111" customWidth="1"/>
    <col min="7432" max="7432" width="12.875" style="111" customWidth="1"/>
    <col min="7433" max="7433" width="15" style="111" customWidth="1"/>
    <col min="7434" max="7434" width="10" style="111" customWidth="1"/>
    <col min="7435" max="7435" width="13.375" style="111" customWidth="1"/>
    <col min="7436" max="7436" width="14.375" style="111" customWidth="1"/>
    <col min="7437" max="7437" width="14.875" style="111" bestFit="1" customWidth="1"/>
    <col min="7438" max="7438" width="13.875" style="111" customWidth="1"/>
    <col min="7439" max="7441" width="13.125" style="111" bestFit="1" customWidth="1"/>
    <col min="7442" max="7680" width="9" style="111"/>
    <col min="7681" max="7681" width="2.375" style="111" customWidth="1"/>
    <col min="7682" max="7682" width="2.25" style="111" customWidth="1"/>
    <col min="7683" max="7683" width="14.75" style="111" customWidth="1"/>
    <col min="7684" max="7685" width="14.125" style="111" customWidth="1"/>
    <col min="7686" max="7686" width="14.5" style="111" customWidth="1"/>
    <col min="7687" max="7687" width="15.125" style="111" customWidth="1"/>
    <col min="7688" max="7688" width="12.875" style="111" customWidth="1"/>
    <col min="7689" max="7689" width="15" style="111" customWidth="1"/>
    <col min="7690" max="7690" width="10" style="111" customWidth="1"/>
    <col min="7691" max="7691" width="13.375" style="111" customWidth="1"/>
    <col min="7692" max="7692" width="14.375" style="111" customWidth="1"/>
    <col min="7693" max="7693" width="14.875" style="111" bestFit="1" customWidth="1"/>
    <col min="7694" max="7694" width="13.875" style="111" customWidth="1"/>
    <col min="7695" max="7697" width="13.125" style="111" bestFit="1" customWidth="1"/>
    <col min="7698" max="7936" width="9" style="111"/>
    <col min="7937" max="7937" width="2.375" style="111" customWidth="1"/>
    <col min="7938" max="7938" width="2.25" style="111" customWidth="1"/>
    <col min="7939" max="7939" width="14.75" style="111" customWidth="1"/>
    <col min="7940" max="7941" width="14.125" style="111" customWidth="1"/>
    <col min="7942" max="7942" width="14.5" style="111" customWidth="1"/>
    <col min="7943" max="7943" width="15.125" style="111" customWidth="1"/>
    <col min="7944" max="7944" width="12.875" style="111" customWidth="1"/>
    <col min="7945" max="7945" width="15" style="111" customWidth="1"/>
    <col min="7946" max="7946" width="10" style="111" customWidth="1"/>
    <col min="7947" max="7947" width="13.375" style="111" customWidth="1"/>
    <col min="7948" max="7948" width="14.375" style="111" customWidth="1"/>
    <col min="7949" max="7949" width="14.875" style="111" bestFit="1" customWidth="1"/>
    <col min="7950" max="7950" width="13.875" style="111" customWidth="1"/>
    <col min="7951" max="7953" width="13.125" style="111" bestFit="1" customWidth="1"/>
    <col min="7954" max="8192" width="9" style="111"/>
    <col min="8193" max="8193" width="2.375" style="111" customWidth="1"/>
    <col min="8194" max="8194" width="2.25" style="111" customWidth="1"/>
    <col min="8195" max="8195" width="14.75" style="111" customWidth="1"/>
    <col min="8196" max="8197" width="14.125" style="111" customWidth="1"/>
    <col min="8198" max="8198" width="14.5" style="111" customWidth="1"/>
    <col min="8199" max="8199" width="15.125" style="111" customWidth="1"/>
    <col min="8200" max="8200" width="12.875" style="111" customWidth="1"/>
    <col min="8201" max="8201" width="15" style="111" customWidth="1"/>
    <col min="8202" max="8202" width="10" style="111" customWidth="1"/>
    <col min="8203" max="8203" width="13.375" style="111" customWidth="1"/>
    <col min="8204" max="8204" width="14.375" style="111" customWidth="1"/>
    <col min="8205" max="8205" width="14.875" style="111" bestFit="1" customWidth="1"/>
    <col min="8206" max="8206" width="13.875" style="111" customWidth="1"/>
    <col min="8207" max="8209" width="13.125" style="111" bestFit="1" customWidth="1"/>
    <col min="8210" max="8448" width="9" style="111"/>
    <col min="8449" max="8449" width="2.375" style="111" customWidth="1"/>
    <col min="8450" max="8450" width="2.25" style="111" customWidth="1"/>
    <col min="8451" max="8451" width="14.75" style="111" customWidth="1"/>
    <col min="8452" max="8453" width="14.125" style="111" customWidth="1"/>
    <col min="8454" max="8454" width="14.5" style="111" customWidth="1"/>
    <col min="8455" max="8455" width="15.125" style="111" customWidth="1"/>
    <col min="8456" max="8456" width="12.875" style="111" customWidth="1"/>
    <col min="8457" max="8457" width="15" style="111" customWidth="1"/>
    <col min="8458" max="8458" width="10" style="111" customWidth="1"/>
    <col min="8459" max="8459" width="13.375" style="111" customWidth="1"/>
    <col min="8460" max="8460" width="14.375" style="111" customWidth="1"/>
    <col min="8461" max="8461" width="14.875" style="111" bestFit="1" customWidth="1"/>
    <col min="8462" max="8462" width="13.875" style="111" customWidth="1"/>
    <col min="8463" max="8465" width="13.125" style="111" bestFit="1" customWidth="1"/>
    <col min="8466" max="8704" width="9" style="111"/>
    <col min="8705" max="8705" width="2.375" style="111" customWidth="1"/>
    <col min="8706" max="8706" width="2.25" style="111" customWidth="1"/>
    <col min="8707" max="8707" width="14.75" style="111" customWidth="1"/>
    <col min="8708" max="8709" width="14.125" style="111" customWidth="1"/>
    <col min="8710" max="8710" width="14.5" style="111" customWidth="1"/>
    <col min="8711" max="8711" width="15.125" style="111" customWidth="1"/>
    <col min="8712" max="8712" width="12.875" style="111" customWidth="1"/>
    <col min="8713" max="8713" width="15" style="111" customWidth="1"/>
    <col min="8714" max="8714" width="10" style="111" customWidth="1"/>
    <col min="8715" max="8715" width="13.375" style="111" customWidth="1"/>
    <col min="8716" max="8716" width="14.375" style="111" customWidth="1"/>
    <col min="8717" max="8717" width="14.875" style="111" bestFit="1" customWidth="1"/>
    <col min="8718" max="8718" width="13.875" style="111" customWidth="1"/>
    <col min="8719" max="8721" width="13.125" style="111" bestFit="1" customWidth="1"/>
    <col min="8722" max="8960" width="9" style="111"/>
    <col min="8961" max="8961" width="2.375" style="111" customWidth="1"/>
    <col min="8962" max="8962" width="2.25" style="111" customWidth="1"/>
    <col min="8963" max="8963" width="14.75" style="111" customWidth="1"/>
    <col min="8964" max="8965" width="14.125" style="111" customWidth="1"/>
    <col min="8966" max="8966" width="14.5" style="111" customWidth="1"/>
    <col min="8967" max="8967" width="15.125" style="111" customWidth="1"/>
    <col min="8968" max="8968" width="12.875" style="111" customWidth="1"/>
    <col min="8969" max="8969" width="15" style="111" customWidth="1"/>
    <col min="8970" max="8970" width="10" style="111" customWidth="1"/>
    <col min="8971" max="8971" width="13.375" style="111" customWidth="1"/>
    <col min="8972" max="8972" width="14.375" style="111" customWidth="1"/>
    <col min="8973" max="8973" width="14.875" style="111" bestFit="1" customWidth="1"/>
    <col min="8974" max="8974" width="13.875" style="111" customWidth="1"/>
    <col min="8975" max="8977" width="13.125" style="111" bestFit="1" customWidth="1"/>
    <col min="8978" max="9216" width="9" style="111"/>
    <col min="9217" max="9217" width="2.375" style="111" customWidth="1"/>
    <col min="9218" max="9218" width="2.25" style="111" customWidth="1"/>
    <col min="9219" max="9219" width="14.75" style="111" customWidth="1"/>
    <col min="9220" max="9221" width="14.125" style="111" customWidth="1"/>
    <col min="9222" max="9222" width="14.5" style="111" customWidth="1"/>
    <col min="9223" max="9223" width="15.125" style="111" customWidth="1"/>
    <col min="9224" max="9224" width="12.875" style="111" customWidth="1"/>
    <col min="9225" max="9225" width="15" style="111" customWidth="1"/>
    <col min="9226" max="9226" width="10" style="111" customWidth="1"/>
    <col min="9227" max="9227" width="13.375" style="111" customWidth="1"/>
    <col min="9228" max="9228" width="14.375" style="111" customWidth="1"/>
    <col min="9229" max="9229" width="14.875" style="111" bestFit="1" customWidth="1"/>
    <col min="9230" max="9230" width="13.875" style="111" customWidth="1"/>
    <col min="9231" max="9233" width="13.125" style="111" bestFit="1" customWidth="1"/>
    <col min="9234" max="9472" width="9" style="111"/>
    <col min="9473" max="9473" width="2.375" style="111" customWidth="1"/>
    <col min="9474" max="9474" width="2.25" style="111" customWidth="1"/>
    <col min="9475" max="9475" width="14.75" style="111" customWidth="1"/>
    <col min="9476" max="9477" width="14.125" style="111" customWidth="1"/>
    <col min="9478" max="9478" width="14.5" style="111" customWidth="1"/>
    <col min="9479" max="9479" width="15.125" style="111" customWidth="1"/>
    <col min="9480" max="9480" width="12.875" style="111" customWidth="1"/>
    <col min="9481" max="9481" width="15" style="111" customWidth="1"/>
    <col min="9482" max="9482" width="10" style="111" customWidth="1"/>
    <col min="9483" max="9483" width="13.375" style="111" customWidth="1"/>
    <col min="9484" max="9484" width="14.375" style="111" customWidth="1"/>
    <col min="9485" max="9485" width="14.875" style="111" bestFit="1" customWidth="1"/>
    <col min="9486" max="9486" width="13.875" style="111" customWidth="1"/>
    <col min="9487" max="9489" width="13.125" style="111" bestFit="1" customWidth="1"/>
    <col min="9490" max="9728" width="9" style="111"/>
    <col min="9729" max="9729" width="2.375" style="111" customWidth="1"/>
    <col min="9730" max="9730" width="2.25" style="111" customWidth="1"/>
    <col min="9731" max="9731" width="14.75" style="111" customWidth="1"/>
    <col min="9732" max="9733" width="14.125" style="111" customWidth="1"/>
    <col min="9734" max="9734" width="14.5" style="111" customWidth="1"/>
    <col min="9735" max="9735" width="15.125" style="111" customWidth="1"/>
    <col min="9736" max="9736" width="12.875" style="111" customWidth="1"/>
    <col min="9737" max="9737" width="15" style="111" customWidth="1"/>
    <col min="9738" max="9738" width="10" style="111" customWidth="1"/>
    <col min="9739" max="9739" width="13.375" style="111" customWidth="1"/>
    <col min="9740" max="9740" width="14.375" style="111" customWidth="1"/>
    <col min="9741" max="9741" width="14.875" style="111" bestFit="1" customWidth="1"/>
    <col min="9742" max="9742" width="13.875" style="111" customWidth="1"/>
    <col min="9743" max="9745" width="13.125" style="111" bestFit="1" customWidth="1"/>
    <col min="9746" max="9984" width="9" style="111"/>
    <col min="9985" max="9985" width="2.375" style="111" customWidth="1"/>
    <col min="9986" max="9986" width="2.25" style="111" customWidth="1"/>
    <col min="9987" max="9987" width="14.75" style="111" customWidth="1"/>
    <col min="9988" max="9989" width="14.125" style="111" customWidth="1"/>
    <col min="9990" max="9990" width="14.5" style="111" customWidth="1"/>
    <col min="9991" max="9991" width="15.125" style="111" customWidth="1"/>
    <col min="9992" max="9992" width="12.875" style="111" customWidth="1"/>
    <col min="9993" max="9993" width="15" style="111" customWidth="1"/>
    <col min="9994" max="9994" width="10" style="111" customWidth="1"/>
    <col min="9995" max="9995" width="13.375" style="111" customWidth="1"/>
    <col min="9996" max="9996" width="14.375" style="111" customWidth="1"/>
    <col min="9997" max="9997" width="14.875" style="111" bestFit="1" customWidth="1"/>
    <col min="9998" max="9998" width="13.875" style="111" customWidth="1"/>
    <col min="9999" max="10001" width="13.125" style="111" bestFit="1" customWidth="1"/>
    <col min="10002" max="10240" width="9" style="111"/>
    <col min="10241" max="10241" width="2.375" style="111" customWidth="1"/>
    <col min="10242" max="10242" width="2.25" style="111" customWidth="1"/>
    <col min="10243" max="10243" width="14.75" style="111" customWidth="1"/>
    <col min="10244" max="10245" width="14.125" style="111" customWidth="1"/>
    <col min="10246" max="10246" width="14.5" style="111" customWidth="1"/>
    <col min="10247" max="10247" width="15.125" style="111" customWidth="1"/>
    <col min="10248" max="10248" width="12.875" style="111" customWidth="1"/>
    <col min="10249" max="10249" width="15" style="111" customWidth="1"/>
    <col min="10250" max="10250" width="10" style="111" customWidth="1"/>
    <col min="10251" max="10251" width="13.375" style="111" customWidth="1"/>
    <col min="10252" max="10252" width="14.375" style="111" customWidth="1"/>
    <col min="10253" max="10253" width="14.875" style="111" bestFit="1" customWidth="1"/>
    <col min="10254" max="10254" width="13.875" style="111" customWidth="1"/>
    <col min="10255" max="10257" width="13.125" style="111" bestFit="1" customWidth="1"/>
    <col min="10258" max="10496" width="9" style="111"/>
    <col min="10497" max="10497" width="2.375" style="111" customWidth="1"/>
    <col min="10498" max="10498" width="2.25" style="111" customWidth="1"/>
    <col min="10499" max="10499" width="14.75" style="111" customWidth="1"/>
    <col min="10500" max="10501" width="14.125" style="111" customWidth="1"/>
    <col min="10502" max="10502" width="14.5" style="111" customWidth="1"/>
    <col min="10503" max="10503" width="15.125" style="111" customWidth="1"/>
    <col min="10504" max="10504" width="12.875" style="111" customWidth="1"/>
    <col min="10505" max="10505" width="15" style="111" customWidth="1"/>
    <col min="10506" max="10506" width="10" style="111" customWidth="1"/>
    <col min="10507" max="10507" width="13.375" style="111" customWidth="1"/>
    <col min="10508" max="10508" width="14.375" style="111" customWidth="1"/>
    <col min="10509" max="10509" width="14.875" style="111" bestFit="1" customWidth="1"/>
    <col min="10510" max="10510" width="13.875" style="111" customWidth="1"/>
    <col min="10511" max="10513" width="13.125" style="111" bestFit="1" customWidth="1"/>
    <col min="10514" max="10752" width="9" style="111"/>
    <col min="10753" max="10753" width="2.375" style="111" customWidth="1"/>
    <col min="10754" max="10754" width="2.25" style="111" customWidth="1"/>
    <col min="10755" max="10755" width="14.75" style="111" customWidth="1"/>
    <col min="10756" max="10757" width="14.125" style="111" customWidth="1"/>
    <col min="10758" max="10758" width="14.5" style="111" customWidth="1"/>
    <col min="10759" max="10759" width="15.125" style="111" customWidth="1"/>
    <col min="10760" max="10760" width="12.875" style="111" customWidth="1"/>
    <col min="10761" max="10761" width="15" style="111" customWidth="1"/>
    <col min="10762" max="10762" width="10" style="111" customWidth="1"/>
    <col min="10763" max="10763" width="13.375" style="111" customWidth="1"/>
    <col min="10764" max="10764" width="14.375" style="111" customWidth="1"/>
    <col min="10765" max="10765" width="14.875" style="111" bestFit="1" customWidth="1"/>
    <col min="10766" max="10766" width="13.875" style="111" customWidth="1"/>
    <col min="10767" max="10769" width="13.125" style="111" bestFit="1" customWidth="1"/>
    <col min="10770" max="11008" width="9" style="111"/>
    <col min="11009" max="11009" width="2.375" style="111" customWidth="1"/>
    <col min="11010" max="11010" width="2.25" style="111" customWidth="1"/>
    <col min="11011" max="11011" width="14.75" style="111" customWidth="1"/>
    <col min="11012" max="11013" width="14.125" style="111" customWidth="1"/>
    <col min="11014" max="11014" width="14.5" style="111" customWidth="1"/>
    <col min="11015" max="11015" width="15.125" style="111" customWidth="1"/>
    <col min="11016" max="11016" width="12.875" style="111" customWidth="1"/>
    <col min="11017" max="11017" width="15" style="111" customWidth="1"/>
    <col min="11018" max="11018" width="10" style="111" customWidth="1"/>
    <col min="11019" max="11019" width="13.375" style="111" customWidth="1"/>
    <col min="11020" max="11020" width="14.375" style="111" customWidth="1"/>
    <col min="11021" max="11021" width="14.875" style="111" bestFit="1" customWidth="1"/>
    <col min="11022" max="11022" width="13.875" style="111" customWidth="1"/>
    <col min="11023" max="11025" width="13.125" style="111" bestFit="1" customWidth="1"/>
    <col min="11026" max="11264" width="9" style="111"/>
    <col min="11265" max="11265" width="2.375" style="111" customWidth="1"/>
    <col min="11266" max="11266" width="2.25" style="111" customWidth="1"/>
    <col min="11267" max="11267" width="14.75" style="111" customWidth="1"/>
    <col min="11268" max="11269" width="14.125" style="111" customWidth="1"/>
    <col min="11270" max="11270" width="14.5" style="111" customWidth="1"/>
    <col min="11271" max="11271" width="15.125" style="111" customWidth="1"/>
    <col min="11272" max="11272" width="12.875" style="111" customWidth="1"/>
    <col min="11273" max="11273" width="15" style="111" customWidth="1"/>
    <col min="11274" max="11274" width="10" style="111" customWidth="1"/>
    <col min="11275" max="11275" width="13.375" style="111" customWidth="1"/>
    <col min="11276" max="11276" width="14.375" style="111" customWidth="1"/>
    <col min="11277" max="11277" width="14.875" style="111" bestFit="1" customWidth="1"/>
    <col min="11278" max="11278" width="13.875" style="111" customWidth="1"/>
    <col min="11279" max="11281" width="13.125" style="111" bestFit="1" customWidth="1"/>
    <col min="11282" max="11520" width="9" style="111"/>
    <col min="11521" max="11521" width="2.375" style="111" customWidth="1"/>
    <col min="11522" max="11522" width="2.25" style="111" customWidth="1"/>
    <col min="11523" max="11523" width="14.75" style="111" customWidth="1"/>
    <col min="11524" max="11525" width="14.125" style="111" customWidth="1"/>
    <col min="11526" max="11526" width="14.5" style="111" customWidth="1"/>
    <col min="11527" max="11527" width="15.125" style="111" customWidth="1"/>
    <col min="11528" max="11528" width="12.875" style="111" customWidth="1"/>
    <col min="11529" max="11529" width="15" style="111" customWidth="1"/>
    <col min="11530" max="11530" width="10" style="111" customWidth="1"/>
    <col min="11531" max="11531" width="13.375" style="111" customWidth="1"/>
    <col min="11532" max="11532" width="14.375" style="111" customWidth="1"/>
    <col min="11533" max="11533" width="14.875" style="111" bestFit="1" customWidth="1"/>
    <col min="11534" max="11534" width="13.875" style="111" customWidth="1"/>
    <col min="11535" max="11537" width="13.125" style="111" bestFit="1" customWidth="1"/>
    <col min="11538" max="11776" width="9" style="111"/>
    <col min="11777" max="11777" width="2.375" style="111" customWidth="1"/>
    <col min="11778" max="11778" width="2.25" style="111" customWidth="1"/>
    <col min="11779" max="11779" width="14.75" style="111" customWidth="1"/>
    <col min="11780" max="11781" width="14.125" style="111" customWidth="1"/>
    <col min="11782" max="11782" width="14.5" style="111" customWidth="1"/>
    <col min="11783" max="11783" width="15.125" style="111" customWidth="1"/>
    <col min="11784" max="11784" width="12.875" style="111" customWidth="1"/>
    <col min="11785" max="11785" width="15" style="111" customWidth="1"/>
    <col min="11786" max="11786" width="10" style="111" customWidth="1"/>
    <col min="11787" max="11787" width="13.375" style="111" customWidth="1"/>
    <col min="11788" max="11788" width="14.375" style="111" customWidth="1"/>
    <col min="11789" max="11789" width="14.875" style="111" bestFit="1" customWidth="1"/>
    <col min="11790" max="11790" width="13.875" style="111" customWidth="1"/>
    <col min="11791" max="11793" width="13.125" style="111" bestFit="1" customWidth="1"/>
    <col min="11794" max="12032" width="9" style="111"/>
    <col min="12033" max="12033" width="2.375" style="111" customWidth="1"/>
    <col min="12034" max="12034" width="2.25" style="111" customWidth="1"/>
    <col min="12035" max="12035" width="14.75" style="111" customWidth="1"/>
    <col min="12036" max="12037" width="14.125" style="111" customWidth="1"/>
    <col min="12038" max="12038" width="14.5" style="111" customWidth="1"/>
    <col min="12039" max="12039" width="15.125" style="111" customWidth="1"/>
    <col min="12040" max="12040" width="12.875" style="111" customWidth="1"/>
    <col min="12041" max="12041" width="15" style="111" customWidth="1"/>
    <col min="12042" max="12042" width="10" style="111" customWidth="1"/>
    <col min="12043" max="12043" width="13.375" style="111" customWidth="1"/>
    <col min="12044" max="12044" width="14.375" style="111" customWidth="1"/>
    <col min="12045" max="12045" width="14.875" style="111" bestFit="1" customWidth="1"/>
    <col min="12046" max="12046" width="13.875" style="111" customWidth="1"/>
    <col min="12047" max="12049" width="13.125" style="111" bestFit="1" customWidth="1"/>
    <col min="12050" max="12288" width="9" style="111"/>
    <col min="12289" max="12289" width="2.375" style="111" customWidth="1"/>
    <col min="12290" max="12290" width="2.25" style="111" customWidth="1"/>
    <col min="12291" max="12291" width="14.75" style="111" customWidth="1"/>
    <col min="12292" max="12293" width="14.125" style="111" customWidth="1"/>
    <col min="12294" max="12294" width="14.5" style="111" customWidth="1"/>
    <col min="12295" max="12295" width="15.125" style="111" customWidth="1"/>
    <col min="12296" max="12296" width="12.875" style="111" customWidth="1"/>
    <col min="12297" max="12297" width="15" style="111" customWidth="1"/>
    <col min="12298" max="12298" width="10" style="111" customWidth="1"/>
    <col min="12299" max="12299" width="13.375" style="111" customWidth="1"/>
    <col min="12300" max="12300" width="14.375" style="111" customWidth="1"/>
    <col min="12301" max="12301" width="14.875" style="111" bestFit="1" customWidth="1"/>
    <col min="12302" max="12302" width="13.875" style="111" customWidth="1"/>
    <col min="12303" max="12305" width="13.125" style="111" bestFit="1" customWidth="1"/>
    <col min="12306" max="12544" width="9" style="111"/>
    <col min="12545" max="12545" width="2.375" style="111" customWidth="1"/>
    <col min="12546" max="12546" width="2.25" style="111" customWidth="1"/>
    <col min="12547" max="12547" width="14.75" style="111" customWidth="1"/>
    <col min="12548" max="12549" width="14.125" style="111" customWidth="1"/>
    <col min="12550" max="12550" width="14.5" style="111" customWidth="1"/>
    <col min="12551" max="12551" width="15.125" style="111" customWidth="1"/>
    <col min="12552" max="12552" width="12.875" style="111" customWidth="1"/>
    <col min="12553" max="12553" width="15" style="111" customWidth="1"/>
    <col min="12554" max="12554" width="10" style="111" customWidth="1"/>
    <col min="12555" max="12555" width="13.375" style="111" customWidth="1"/>
    <col min="12556" max="12556" width="14.375" style="111" customWidth="1"/>
    <col min="12557" max="12557" width="14.875" style="111" bestFit="1" customWidth="1"/>
    <col min="12558" max="12558" width="13.875" style="111" customWidth="1"/>
    <col min="12559" max="12561" width="13.125" style="111" bestFit="1" customWidth="1"/>
    <col min="12562" max="12800" width="9" style="111"/>
    <col min="12801" max="12801" width="2.375" style="111" customWidth="1"/>
    <col min="12802" max="12802" width="2.25" style="111" customWidth="1"/>
    <col min="12803" max="12803" width="14.75" style="111" customWidth="1"/>
    <col min="12804" max="12805" width="14.125" style="111" customWidth="1"/>
    <col min="12806" max="12806" width="14.5" style="111" customWidth="1"/>
    <col min="12807" max="12807" width="15.125" style="111" customWidth="1"/>
    <col min="12808" max="12808" width="12.875" style="111" customWidth="1"/>
    <col min="12809" max="12809" width="15" style="111" customWidth="1"/>
    <col min="12810" max="12810" width="10" style="111" customWidth="1"/>
    <col min="12811" max="12811" width="13.375" style="111" customWidth="1"/>
    <col min="12812" max="12812" width="14.375" style="111" customWidth="1"/>
    <col min="12813" max="12813" width="14.875" style="111" bestFit="1" customWidth="1"/>
    <col min="12814" max="12814" width="13.875" style="111" customWidth="1"/>
    <col min="12815" max="12817" width="13.125" style="111" bestFit="1" customWidth="1"/>
    <col min="12818" max="13056" width="9" style="111"/>
    <col min="13057" max="13057" width="2.375" style="111" customWidth="1"/>
    <col min="13058" max="13058" width="2.25" style="111" customWidth="1"/>
    <col min="13059" max="13059" width="14.75" style="111" customWidth="1"/>
    <col min="13060" max="13061" width="14.125" style="111" customWidth="1"/>
    <col min="13062" max="13062" width="14.5" style="111" customWidth="1"/>
    <col min="13063" max="13063" width="15.125" style="111" customWidth="1"/>
    <col min="13064" max="13064" width="12.875" style="111" customWidth="1"/>
    <col min="13065" max="13065" width="15" style="111" customWidth="1"/>
    <col min="13066" max="13066" width="10" style="111" customWidth="1"/>
    <col min="13067" max="13067" width="13.375" style="111" customWidth="1"/>
    <col min="13068" max="13068" width="14.375" style="111" customWidth="1"/>
    <col min="13069" max="13069" width="14.875" style="111" bestFit="1" customWidth="1"/>
    <col min="13070" max="13070" width="13.875" style="111" customWidth="1"/>
    <col min="13071" max="13073" width="13.125" style="111" bestFit="1" customWidth="1"/>
    <col min="13074" max="13312" width="9" style="111"/>
    <col min="13313" max="13313" width="2.375" style="111" customWidth="1"/>
    <col min="13314" max="13314" width="2.25" style="111" customWidth="1"/>
    <col min="13315" max="13315" width="14.75" style="111" customWidth="1"/>
    <col min="13316" max="13317" width="14.125" style="111" customWidth="1"/>
    <col min="13318" max="13318" width="14.5" style="111" customWidth="1"/>
    <col min="13319" max="13319" width="15.125" style="111" customWidth="1"/>
    <col min="13320" max="13320" width="12.875" style="111" customWidth="1"/>
    <col min="13321" max="13321" width="15" style="111" customWidth="1"/>
    <col min="13322" max="13322" width="10" style="111" customWidth="1"/>
    <col min="13323" max="13323" width="13.375" style="111" customWidth="1"/>
    <col min="13324" max="13324" width="14.375" style="111" customWidth="1"/>
    <col min="13325" max="13325" width="14.875" style="111" bestFit="1" customWidth="1"/>
    <col min="13326" max="13326" width="13.875" style="111" customWidth="1"/>
    <col min="13327" max="13329" width="13.125" style="111" bestFit="1" customWidth="1"/>
    <col min="13330" max="13568" width="9" style="111"/>
    <col min="13569" max="13569" width="2.375" style="111" customWidth="1"/>
    <col min="13570" max="13570" width="2.25" style="111" customWidth="1"/>
    <col min="13571" max="13571" width="14.75" style="111" customWidth="1"/>
    <col min="13572" max="13573" width="14.125" style="111" customWidth="1"/>
    <col min="13574" max="13574" width="14.5" style="111" customWidth="1"/>
    <col min="13575" max="13575" width="15.125" style="111" customWidth="1"/>
    <col min="13576" max="13576" width="12.875" style="111" customWidth="1"/>
    <col min="13577" max="13577" width="15" style="111" customWidth="1"/>
    <col min="13578" max="13578" width="10" style="111" customWidth="1"/>
    <col min="13579" max="13579" width="13.375" style="111" customWidth="1"/>
    <col min="13580" max="13580" width="14.375" style="111" customWidth="1"/>
    <col min="13581" max="13581" width="14.875" style="111" bestFit="1" customWidth="1"/>
    <col min="13582" max="13582" width="13.875" style="111" customWidth="1"/>
    <col min="13583" max="13585" width="13.125" style="111" bestFit="1" customWidth="1"/>
    <col min="13586" max="13824" width="9" style="111"/>
    <col min="13825" max="13825" width="2.375" style="111" customWidth="1"/>
    <col min="13826" max="13826" width="2.25" style="111" customWidth="1"/>
    <col min="13827" max="13827" width="14.75" style="111" customWidth="1"/>
    <col min="13828" max="13829" width="14.125" style="111" customWidth="1"/>
    <col min="13830" max="13830" width="14.5" style="111" customWidth="1"/>
    <col min="13831" max="13831" width="15.125" style="111" customWidth="1"/>
    <col min="13832" max="13832" width="12.875" style="111" customWidth="1"/>
    <col min="13833" max="13833" width="15" style="111" customWidth="1"/>
    <col min="13834" max="13834" width="10" style="111" customWidth="1"/>
    <col min="13835" max="13835" width="13.375" style="111" customWidth="1"/>
    <col min="13836" max="13836" width="14.375" style="111" customWidth="1"/>
    <col min="13837" max="13837" width="14.875" style="111" bestFit="1" customWidth="1"/>
    <col min="13838" max="13838" width="13.875" style="111" customWidth="1"/>
    <col min="13839" max="13841" width="13.125" style="111" bestFit="1" customWidth="1"/>
    <col min="13842" max="14080" width="9" style="111"/>
    <col min="14081" max="14081" width="2.375" style="111" customWidth="1"/>
    <col min="14082" max="14082" width="2.25" style="111" customWidth="1"/>
    <col min="14083" max="14083" width="14.75" style="111" customWidth="1"/>
    <col min="14084" max="14085" width="14.125" style="111" customWidth="1"/>
    <col min="14086" max="14086" width="14.5" style="111" customWidth="1"/>
    <col min="14087" max="14087" width="15.125" style="111" customWidth="1"/>
    <col min="14088" max="14088" width="12.875" style="111" customWidth="1"/>
    <col min="14089" max="14089" width="15" style="111" customWidth="1"/>
    <col min="14090" max="14090" width="10" style="111" customWidth="1"/>
    <col min="14091" max="14091" width="13.375" style="111" customWidth="1"/>
    <col min="14092" max="14092" width="14.375" style="111" customWidth="1"/>
    <col min="14093" max="14093" width="14.875" style="111" bestFit="1" customWidth="1"/>
    <col min="14094" max="14094" width="13.875" style="111" customWidth="1"/>
    <col min="14095" max="14097" width="13.125" style="111" bestFit="1" customWidth="1"/>
    <col min="14098" max="14336" width="9" style="111"/>
    <col min="14337" max="14337" width="2.375" style="111" customWidth="1"/>
    <col min="14338" max="14338" width="2.25" style="111" customWidth="1"/>
    <col min="14339" max="14339" width="14.75" style="111" customWidth="1"/>
    <col min="14340" max="14341" width="14.125" style="111" customWidth="1"/>
    <col min="14342" max="14342" width="14.5" style="111" customWidth="1"/>
    <col min="14343" max="14343" width="15.125" style="111" customWidth="1"/>
    <col min="14344" max="14344" width="12.875" style="111" customWidth="1"/>
    <col min="14345" max="14345" width="15" style="111" customWidth="1"/>
    <col min="14346" max="14346" width="10" style="111" customWidth="1"/>
    <col min="14347" max="14347" width="13.375" style="111" customWidth="1"/>
    <col min="14348" max="14348" width="14.375" style="111" customWidth="1"/>
    <col min="14349" max="14349" width="14.875" style="111" bestFit="1" customWidth="1"/>
    <col min="14350" max="14350" width="13.875" style="111" customWidth="1"/>
    <col min="14351" max="14353" width="13.125" style="111" bestFit="1" customWidth="1"/>
    <col min="14354" max="14592" width="9" style="111"/>
    <col min="14593" max="14593" width="2.375" style="111" customWidth="1"/>
    <col min="14594" max="14594" width="2.25" style="111" customWidth="1"/>
    <col min="14595" max="14595" width="14.75" style="111" customWidth="1"/>
    <col min="14596" max="14597" width="14.125" style="111" customWidth="1"/>
    <col min="14598" max="14598" width="14.5" style="111" customWidth="1"/>
    <col min="14599" max="14599" width="15.125" style="111" customWidth="1"/>
    <col min="14600" max="14600" width="12.875" style="111" customWidth="1"/>
    <col min="14601" max="14601" width="15" style="111" customWidth="1"/>
    <col min="14602" max="14602" width="10" style="111" customWidth="1"/>
    <col min="14603" max="14603" width="13.375" style="111" customWidth="1"/>
    <col min="14604" max="14604" width="14.375" style="111" customWidth="1"/>
    <col min="14605" max="14605" width="14.875" style="111" bestFit="1" customWidth="1"/>
    <col min="14606" max="14606" width="13.875" style="111" customWidth="1"/>
    <col min="14607" max="14609" width="13.125" style="111" bestFit="1" customWidth="1"/>
    <col min="14610" max="14848" width="9" style="111"/>
    <col min="14849" max="14849" width="2.375" style="111" customWidth="1"/>
    <col min="14850" max="14850" width="2.25" style="111" customWidth="1"/>
    <col min="14851" max="14851" width="14.75" style="111" customWidth="1"/>
    <col min="14852" max="14853" width="14.125" style="111" customWidth="1"/>
    <col min="14854" max="14854" width="14.5" style="111" customWidth="1"/>
    <col min="14855" max="14855" width="15.125" style="111" customWidth="1"/>
    <col min="14856" max="14856" width="12.875" style="111" customWidth="1"/>
    <col min="14857" max="14857" width="15" style="111" customWidth="1"/>
    <col min="14858" max="14858" width="10" style="111" customWidth="1"/>
    <col min="14859" max="14859" width="13.375" style="111" customWidth="1"/>
    <col min="14860" max="14860" width="14.375" style="111" customWidth="1"/>
    <col min="14861" max="14861" width="14.875" style="111" bestFit="1" customWidth="1"/>
    <col min="14862" max="14862" width="13.875" style="111" customWidth="1"/>
    <col min="14863" max="14865" width="13.125" style="111" bestFit="1" customWidth="1"/>
    <col min="14866" max="15104" width="9" style="111"/>
    <col min="15105" max="15105" width="2.375" style="111" customWidth="1"/>
    <col min="15106" max="15106" width="2.25" style="111" customWidth="1"/>
    <col min="15107" max="15107" width="14.75" style="111" customWidth="1"/>
    <col min="15108" max="15109" width="14.125" style="111" customWidth="1"/>
    <col min="15110" max="15110" width="14.5" style="111" customWidth="1"/>
    <col min="15111" max="15111" width="15.125" style="111" customWidth="1"/>
    <col min="15112" max="15112" width="12.875" style="111" customWidth="1"/>
    <col min="15113" max="15113" width="15" style="111" customWidth="1"/>
    <col min="15114" max="15114" width="10" style="111" customWidth="1"/>
    <col min="15115" max="15115" width="13.375" style="111" customWidth="1"/>
    <col min="15116" max="15116" width="14.375" style="111" customWidth="1"/>
    <col min="15117" max="15117" width="14.875" style="111" bestFit="1" customWidth="1"/>
    <col min="15118" max="15118" width="13.875" style="111" customWidth="1"/>
    <col min="15119" max="15121" width="13.125" style="111" bestFit="1" customWidth="1"/>
    <col min="15122" max="15360" width="9" style="111"/>
    <col min="15361" max="15361" width="2.375" style="111" customWidth="1"/>
    <col min="15362" max="15362" width="2.25" style="111" customWidth="1"/>
    <col min="15363" max="15363" width="14.75" style="111" customWidth="1"/>
    <col min="15364" max="15365" width="14.125" style="111" customWidth="1"/>
    <col min="15366" max="15366" width="14.5" style="111" customWidth="1"/>
    <col min="15367" max="15367" width="15.125" style="111" customWidth="1"/>
    <col min="15368" max="15368" width="12.875" style="111" customWidth="1"/>
    <col min="15369" max="15369" width="15" style="111" customWidth="1"/>
    <col min="15370" max="15370" width="10" style="111" customWidth="1"/>
    <col min="15371" max="15371" width="13.375" style="111" customWidth="1"/>
    <col min="15372" max="15372" width="14.375" style="111" customWidth="1"/>
    <col min="15373" max="15373" width="14.875" style="111" bestFit="1" customWidth="1"/>
    <col min="15374" max="15374" width="13.875" style="111" customWidth="1"/>
    <col min="15375" max="15377" width="13.125" style="111" bestFit="1" customWidth="1"/>
    <col min="15378" max="15616" width="9" style="111"/>
    <col min="15617" max="15617" width="2.375" style="111" customWidth="1"/>
    <col min="15618" max="15618" width="2.25" style="111" customWidth="1"/>
    <col min="15619" max="15619" width="14.75" style="111" customWidth="1"/>
    <col min="15620" max="15621" width="14.125" style="111" customWidth="1"/>
    <col min="15622" max="15622" width="14.5" style="111" customWidth="1"/>
    <col min="15623" max="15623" width="15.125" style="111" customWidth="1"/>
    <col min="15624" max="15624" width="12.875" style="111" customWidth="1"/>
    <col min="15625" max="15625" width="15" style="111" customWidth="1"/>
    <col min="15626" max="15626" width="10" style="111" customWidth="1"/>
    <col min="15627" max="15627" width="13.375" style="111" customWidth="1"/>
    <col min="15628" max="15628" width="14.375" style="111" customWidth="1"/>
    <col min="15629" max="15629" width="14.875" style="111" bestFit="1" customWidth="1"/>
    <col min="15630" max="15630" width="13.875" style="111" customWidth="1"/>
    <col min="15631" max="15633" width="13.125" style="111" bestFit="1" customWidth="1"/>
    <col min="15634" max="15872" width="9" style="111"/>
    <col min="15873" max="15873" width="2.375" style="111" customWidth="1"/>
    <col min="15874" max="15874" width="2.25" style="111" customWidth="1"/>
    <col min="15875" max="15875" width="14.75" style="111" customWidth="1"/>
    <col min="15876" max="15877" width="14.125" style="111" customWidth="1"/>
    <col min="15878" max="15878" width="14.5" style="111" customWidth="1"/>
    <col min="15879" max="15879" width="15.125" style="111" customWidth="1"/>
    <col min="15880" max="15880" width="12.875" style="111" customWidth="1"/>
    <col min="15881" max="15881" width="15" style="111" customWidth="1"/>
    <col min="15882" max="15882" width="10" style="111" customWidth="1"/>
    <col min="15883" max="15883" width="13.375" style="111" customWidth="1"/>
    <col min="15884" max="15884" width="14.375" style="111" customWidth="1"/>
    <col min="15885" max="15885" width="14.875" style="111" bestFit="1" customWidth="1"/>
    <col min="15886" max="15886" width="13.875" style="111" customWidth="1"/>
    <col min="15887" max="15889" width="13.125" style="111" bestFit="1" customWidth="1"/>
    <col min="15890" max="16128" width="9" style="111"/>
    <col min="16129" max="16129" width="2.375" style="111" customWidth="1"/>
    <col min="16130" max="16130" width="2.25" style="111" customWidth="1"/>
    <col min="16131" max="16131" width="14.75" style="111" customWidth="1"/>
    <col min="16132" max="16133" width="14.125" style="111" customWidth="1"/>
    <col min="16134" max="16134" width="14.5" style="111" customWidth="1"/>
    <col min="16135" max="16135" width="15.125" style="111" customWidth="1"/>
    <col min="16136" max="16136" width="12.875" style="111" customWidth="1"/>
    <col min="16137" max="16137" width="15" style="111" customWidth="1"/>
    <col min="16138" max="16138" width="10" style="111" customWidth="1"/>
    <col min="16139" max="16139" width="13.375" style="111" customWidth="1"/>
    <col min="16140" max="16140" width="14.375" style="111" customWidth="1"/>
    <col min="16141" max="16141" width="14.875" style="111" bestFit="1" customWidth="1"/>
    <col min="16142" max="16142" width="13.875" style="111" customWidth="1"/>
    <col min="16143" max="16145" width="13.125" style="111" bestFit="1" customWidth="1"/>
    <col min="16146" max="16384" width="9" style="111"/>
  </cols>
  <sheetData>
    <row r="1" spans="1:18" ht="31.5" x14ac:dyDescent="0.3">
      <c r="A1" s="144" t="s">
        <v>144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</row>
    <row r="2" spans="1:18" ht="26.25" x14ac:dyDescent="0.3">
      <c r="A2" s="145" t="s">
        <v>55</v>
      </c>
      <c r="B2" s="145"/>
      <c r="C2" s="145"/>
      <c r="D2" s="145"/>
      <c r="E2" s="145"/>
      <c r="F2" s="145"/>
      <c r="G2" s="145"/>
      <c r="H2" s="145"/>
      <c r="I2" s="145"/>
      <c r="J2" s="145"/>
      <c r="K2" s="145"/>
      <c r="L2" s="145"/>
    </row>
    <row r="3" spans="1:18" s="112" customFormat="1" ht="15" customHeight="1" thickBot="1" x14ac:dyDescent="0.35">
      <c r="A3" s="89"/>
      <c r="B3" s="90"/>
      <c r="C3" s="90"/>
      <c r="D3" s="90"/>
      <c r="E3" s="90"/>
      <c r="F3" s="90"/>
      <c r="G3" s="90"/>
      <c r="H3" s="90"/>
      <c r="I3" s="90"/>
      <c r="J3" s="90"/>
      <c r="K3" s="90"/>
      <c r="L3" s="91" t="s">
        <v>57</v>
      </c>
    </row>
    <row r="4" spans="1:18" s="113" customFormat="1" ht="18" customHeight="1" x14ac:dyDescent="0.3">
      <c r="A4" s="146" t="s">
        <v>58</v>
      </c>
      <c r="B4" s="147"/>
      <c r="C4" s="147"/>
      <c r="D4" s="148" t="s">
        <v>59</v>
      </c>
      <c r="E4" s="148"/>
      <c r="F4" s="148" t="s">
        <v>60</v>
      </c>
      <c r="G4" s="148"/>
      <c r="H4" s="148" t="s">
        <v>61</v>
      </c>
      <c r="I4" s="148"/>
      <c r="J4" s="148" t="s">
        <v>62</v>
      </c>
      <c r="K4" s="148"/>
      <c r="L4" s="149" t="s">
        <v>63</v>
      </c>
    </row>
    <row r="5" spans="1:18" s="113" customFormat="1" ht="18" customHeight="1" x14ac:dyDescent="0.3">
      <c r="A5" s="92" t="s">
        <v>7</v>
      </c>
      <c r="B5" s="93" t="s">
        <v>8</v>
      </c>
      <c r="C5" s="93" t="s">
        <v>9</v>
      </c>
      <c r="D5" s="94" t="s">
        <v>64</v>
      </c>
      <c r="E5" s="94" t="s">
        <v>65</v>
      </c>
      <c r="F5" s="94" t="s">
        <v>64</v>
      </c>
      <c r="G5" s="94" t="s">
        <v>65</v>
      </c>
      <c r="H5" s="94" t="s">
        <v>64</v>
      </c>
      <c r="I5" s="94" t="s">
        <v>65</v>
      </c>
      <c r="J5" s="94" t="s">
        <v>64</v>
      </c>
      <c r="K5" s="94" t="s">
        <v>65</v>
      </c>
      <c r="L5" s="150"/>
    </row>
    <row r="6" spans="1:18" s="113" customFormat="1" ht="18" customHeight="1" x14ac:dyDescent="0.3">
      <c r="A6" s="151" t="s">
        <v>66</v>
      </c>
      <c r="B6" s="152"/>
      <c r="C6" s="152"/>
      <c r="D6" s="95">
        <f>SUM(D7,D39,D90)</f>
        <v>2004593136</v>
      </c>
      <c r="E6" s="95">
        <f t="shared" ref="E6:L6" si="0">SUM(E7,E39,E90)</f>
        <v>12415515117</v>
      </c>
      <c r="F6" s="95">
        <f t="shared" si="0"/>
        <v>2074913916</v>
      </c>
      <c r="G6" s="95">
        <f t="shared" si="0"/>
        <v>3956882289</v>
      </c>
      <c r="H6" s="95">
        <f t="shared" si="0"/>
        <v>299060</v>
      </c>
      <c r="I6" s="95">
        <f t="shared" si="0"/>
        <v>5355360</v>
      </c>
      <c r="J6" s="95">
        <f t="shared" si="0"/>
        <v>0</v>
      </c>
      <c r="K6" s="95">
        <f t="shared" si="0"/>
        <v>0</v>
      </c>
      <c r="L6" s="96">
        <f t="shared" si="0"/>
        <v>8458632828</v>
      </c>
      <c r="M6" s="114" t="str">
        <f>IF(E6-G6-K6=L6,"",E6-G6-K6=L6)</f>
        <v/>
      </c>
      <c r="R6" s="115"/>
    </row>
    <row r="7" spans="1:18" s="113" customFormat="1" ht="18" customHeight="1" x14ac:dyDescent="0.3">
      <c r="A7" s="153" t="s">
        <v>67</v>
      </c>
      <c r="B7" s="154"/>
      <c r="C7" s="154"/>
      <c r="D7" s="97">
        <f>SUM(D8,D11,D21,D27,D33,D35)</f>
        <v>1261540596</v>
      </c>
      <c r="E7" s="97">
        <f t="shared" ref="E7:L7" si="1">SUM(E8,E11,E21,E27,E33,E35)</f>
        <v>2825584638</v>
      </c>
      <c r="F7" s="97">
        <f t="shared" si="1"/>
        <v>1332667646</v>
      </c>
      <c r="G7" s="97">
        <f t="shared" si="1"/>
        <v>2725448252</v>
      </c>
      <c r="H7" s="97">
        <f t="shared" si="1"/>
        <v>0</v>
      </c>
      <c r="I7" s="97">
        <f t="shared" si="1"/>
        <v>0</v>
      </c>
      <c r="J7" s="97">
        <f t="shared" si="1"/>
        <v>0</v>
      </c>
      <c r="K7" s="97">
        <f t="shared" si="1"/>
        <v>0</v>
      </c>
      <c r="L7" s="98">
        <f t="shared" si="1"/>
        <v>100136386</v>
      </c>
      <c r="M7" s="114" t="str">
        <f t="shared" ref="M7:M70" si="2">IF(E7-G7-K7=L7,"",E7-G7-K7=L7)</f>
        <v/>
      </c>
    </row>
    <row r="8" spans="1:18" s="113" customFormat="1" ht="15" customHeight="1" x14ac:dyDescent="0.3">
      <c r="A8" s="155"/>
      <c r="B8" s="156" t="s">
        <v>68</v>
      </c>
      <c r="C8" s="156"/>
      <c r="D8" s="99">
        <f>SUM(D9:D10)</f>
        <v>15019670</v>
      </c>
      <c r="E8" s="99">
        <f t="shared" ref="E8:L8" si="3">SUM(E9:E10)</f>
        <v>182062100</v>
      </c>
      <c r="F8" s="99">
        <f t="shared" si="3"/>
        <v>59197710</v>
      </c>
      <c r="G8" s="99">
        <f t="shared" si="3"/>
        <v>102986120</v>
      </c>
      <c r="H8" s="99">
        <f t="shared" si="3"/>
        <v>0</v>
      </c>
      <c r="I8" s="99">
        <f t="shared" si="3"/>
        <v>0</v>
      </c>
      <c r="J8" s="99">
        <f t="shared" si="3"/>
        <v>0</v>
      </c>
      <c r="K8" s="99">
        <f t="shared" si="3"/>
        <v>0</v>
      </c>
      <c r="L8" s="100">
        <f t="shared" si="3"/>
        <v>79075980</v>
      </c>
      <c r="M8" s="114" t="str">
        <f t="shared" si="2"/>
        <v/>
      </c>
    </row>
    <row r="9" spans="1:18" s="113" customFormat="1" ht="15" customHeight="1" x14ac:dyDescent="0.3">
      <c r="A9" s="155"/>
      <c r="B9" s="157"/>
      <c r="C9" s="109" t="s">
        <v>69</v>
      </c>
      <c r="D9" s="30">
        <v>329680</v>
      </c>
      <c r="E9" s="30">
        <v>336350</v>
      </c>
      <c r="F9" s="30">
        <v>328740</v>
      </c>
      <c r="G9" s="30">
        <v>335410</v>
      </c>
      <c r="H9" s="30"/>
      <c r="I9" s="30"/>
      <c r="J9" s="30"/>
      <c r="K9" s="30"/>
      <c r="L9" s="31">
        <f>E9-G9-K9</f>
        <v>940</v>
      </c>
      <c r="M9" s="114" t="str">
        <f t="shared" si="2"/>
        <v/>
      </c>
    </row>
    <row r="10" spans="1:18" s="113" customFormat="1" ht="15" customHeight="1" x14ac:dyDescent="0.3">
      <c r="A10" s="155"/>
      <c r="B10" s="157"/>
      <c r="C10" s="109" t="s">
        <v>71</v>
      </c>
      <c r="D10" s="30">
        <v>14689990</v>
      </c>
      <c r="E10" s="30">
        <v>181725750</v>
      </c>
      <c r="F10" s="32">
        <v>58868970</v>
      </c>
      <c r="G10" s="32">
        <v>102650710</v>
      </c>
      <c r="H10" s="30"/>
      <c r="I10" s="30"/>
      <c r="J10" s="30"/>
      <c r="K10" s="30"/>
      <c r="L10" s="31">
        <f>E10-G10-K10</f>
        <v>79075040</v>
      </c>
      <c r="M10" s="114" t="str">
        <f>IF(E10-G10-K10=L10,"",E10-G10-K10=L10)</f>
        <v/>
      </c>
    </row>
    <row r="11" spans="1:18" s="113" customFormat="1" ht="15" customHeight="1" x14ac:dyDescent="0.3">
      <c r="A11" s="155"/>
      <c r="B11" s="156" t="s">
        <v>72</v>
      </c>
      <c r="C11" s="156"/>
      <c r="D11" s="99">
        <f>SUM(D12:D20)</f>
        <v>7284380</v>
      </c>
      <c r="E11" s="99">
        <f t="shared" ref="E11:L11" si="4">SUM(E12:E20)</f>
        <v>96009110</v>
      </c>
      <c r="F11" s="99">
        <f t="shared" si="4"/>
        <v>34464450</v>
      </c>
      <c r="G11" s="99">
        <f t="shared" si="4"/>
        <v>91046080</v>
      </c>
      <c r="H11" s="99">
        <f t="shared" si="4"/>
        <v>0</v>
      </c>
      <c r="I11" s="99">
        <f t="shared" si="4"/>
        <v>0</v>
      </c>
      <c r="J11" s="99">
        <f t="shared" si="4"/>
        <v>0</v>
      </c>
      <c r="K11" s="99">
        <f t="shared" si="4"/>
        <v>0</v>
      </c>
      <c r="L11" s="100">
        <f t="shared" si="4"/>
        <v>4963030</v>
      </c>
      <c r="M11" s="114" t="str">
        <f t="shared" si="2"/>
        <v/>
      </c>
    </row>
    <row r="12" spans="1:18" s="113" customFormat="1" ht="15" customHeight="1" x14ac:dyDescent="0.3">
      <c r="A12" s="155"/>
      <c r="B12" s="158"/>
      <c r="C12" s="109" t="s">
        <v>74</v>
      </c>
      <c r="D12" s="30">
        <v>3452590</v>
      </c>
      <c r="E12" s="30">
        <v>5773240</v>
      </c>
      <c r="F12" s="30">
        <v>3707790</v>
      </c>
      <c r="G12" s="30">
        <v>5355490</v>
      </c>
      <c r="H12" s="30"/>
      <c r="I12" s="30"/>
      <c r="J12" s="30"/>
      <c r="K12" s="30"/>
      <c r="L12" s="31">
        <f>E12-G12-K12</f>
        <v>417750</v>
      </c>
      <c r="M12" s="114" t="str">
        <f t="shared" si="2"/>
        <v/>
      </c>
    </row>
    <row r="13" spans="1:18" s="113" customFormat="1" ht="15" customHeight="1" x14ac:dyDescent="0.3">
      <c r="A13" s="155"/>
      <c r="B13" s="158"/>
      <c r="C13" s="109" t="s">
        <v>76</v>
      </c>
      <c r="D13" s="30">
        <v>0</v>
      </c>
      <c r="E13" s="30">
        <v>0</v>
      </c>
      <c r="F13" s="30">
        <v>0</v>
      </c>
      <c r="G13" s="30">
        <v>0</v>
      </c>
      <c r="H13" s="30"/>
      <c r="I13" s="30"/>
      <c r="J13" s="30"/>
      <c r="K13" s="30"/>
      <c r="L13" s="31">
        <f t="shared" ref="L13:L20" si="5">E13-G13-K13</f>
        <v>0</v>
      </c>
      <c r="M13" s="114" t="str">
        <f t="shared" si="2"/>
        <v/>
      </c>
    </row>
    <row r="14" spans="1:18" s="113" customFormat="1" ht="15" customHeight="1" x14ac:dyDescent="0.3">
      <c r="A14" s="155"/>
      <c r="B14" s="158"/>
      <c r="C14" s="109" t="s">
        <v>77</v>
      </c>
      <c r="D14" s="30">
        <v>0</v>
      </c>
      <c r="E14" s="30">
        <v>0</v>
      </c>
      <c r="F14" s="30">
        <v>0</v>
      </c>
      <c r="G14" s="30">
        <v>0</v>
      </c>
      <c r="H14" s="30"/>
      <c r="I14" s="30"/>
      <c r="J14" s="30"/>
      <c r="K14" s="30"/>
      <c r="L14" s="31">
        <f t="shared" si="5"/>
        <v>0</v>
      </c>
      <c r="M14" s="114" t="str">
        <f t="shared" si="2"/>
        <v/>
      </c>
    </row>
    <row r="15" spans="1:18" s="113" customFormat="1" ht="15" customHeight="1" x14ac:dyDescent="0.3">
      <c r="A15" s="155"/>
      <c r="B15" s="158"/>
      <c r="C15" s="109" t="s">
        <v>78</v>
      </c>
      <c r="D15" s="30">
        <v>0</v>
      </c>
      <c r="E15" s="30">
        <v>0</v>
      </c>
      <c r="F15" s="30">
        <v>0</v>
      </c>
      <c r="G15" s="30">
        <v>0</v>
      </c>
      <c r="H15" s="30"/>
      <c r="I15" s="30"/>
      <c r="J15" s="30"/>
      <c r="K15" s="30"/>
      <c r="L15" s="31">
        <f t="shared" si="5"/>
        <v>0</v>
      </c>
      <c r="M15" s="114" t="str">
        <f t="shared" si="2"/>
        <v/>
      </c>
    </row>
    <row r="16" spans="1:18" s="113" customFormat="1" ht="15" customHeight="1" x14ac:dyDescent="0.3">
      <c r="A16" s="155"/>
      <c r="B16" s="158"/>
      <c r="C16" s="109" t="s">
        <v>79</v>
      </c>
      <c r="D16" s="30">
        <v>174010</v>
      </c>
      <c r="E16" s="30">
        <v>174010</v>
      </c>
      <c r="F16" s="30">
        <v>174010</v>
      </c>
      <c r="G16" s="30">
        <v>174010</v>
      </c>
      <c r="H16" s="30"/>
      <c r="I16" s="30"/>
      <c r="J16" s="30"/>
      <c r="K16" s="30"/>
      <c r="L16" s="31">
        <f t="shared" si="5"/>
        <v>0</v>
      </c>
      <c r="M16" s="114" t="str">
        <f t="shared" si="2"/>
        <v/>
      </c>
    </row>
    <row r="17" spans="1:13" s="113" customFormat="1" ht="15" customHeight="1" x14ac:dyDescent="0.3">
      <c r="A17" s="155"/>
      <c r="B17" s="158"/>
      <c r="C17" s="109" t="s">
        <v>81</v>
      </c>
      <c r="D17" s="30">
        <v>1103310</v>
      </c>
      <c r="E17" s="30">
        <v>44456990</v>
      </c>
      <c r="F17" s="30">
        <v>26760880</v>
      </c>
      <c r="G17" s="30">
        <v>44456990</v>
      </c>
      <c r="H17" s="30"/>
      <c r="I17" s="30"/>
      <c r="J17" s="30"/>
      <c r="K17" s="30"/>
      <c r="L17" s="31">
        <f t="shared" si="5"/>
        <v>0</v>
      </c>
      <c r="M17" s="114" t="str">
        <f t="shared" si="2"/>
        <v/>
      </c>
    </row>
    <row r="18" spans="1:13" s="113" customFormat="1" ht="15" customHeight="1" x14ac:dyDescent="0.3">
      <c r="A18" s="155"/>
      <c r="B18" s="158"/>
      <c r="C18" s="109" t="s">
        <v>83</v>
      </c>
      <c r="D18" s="30">
        <v>950000</v>
      </c>
      <c r="E18" s="30">
        <v>950000</v>
      </c>
      <c r="F18" s="30">
        <v>0</v>
      </c>
      <c r="G18" s="30">
        <v>0</v>
      </c>
      <c r="H18" s="30"/>
      <c r="I18" s="30"/>
      <c r="J18" s="30"/>
      <c r="K18" s="30"/>
      <c r="L18" s="31">
        <f t="shared" si="5"/>
        <v>950000</v>
      </c>
      <c r="M18" s="114" t="str">
        <f t="shared" si="2"/>
        <v/>
      </c>
    </row>
    <row r="19" spans="1:13" s="113" customFormat="1" ht="15" customHeight="1" x14ac:dyDescent="0.3">
      <c r="A19" s="155"/>
      <c r="B19" s="158"/>
      <c r="C19" s="109" t="s">
        <v>84</v>
      </c>
      <c r="D19" s="30">
        <v>1537900</v>
      </c>
      <c r="E19" s="30">
        <v>3570200</v>
      </c>
      <c r="F19" s="30">
        <v>1537900</v>
      </c>
      <c r="G19" s="30">
        <v>3570200</v>
      </c>
      <c r="H19" s="30"/>
      <c r="I19" s="30"/>
      <c r="J19" s="30"/>
      <c r="K19" s="30"/>
      <c r="L19" s="31">
        <f t="shared" si="5"/>
        <v>0</v>
      </c>
      <c r="M19" s="114" t="str">
        <f t="shared" si="2"/>
        <v/>
      </c>
    </row>
    <row r="20" spans="1:13" s="113" customFormat="1" ht="15" customHeight="1" x14ac:dyDescent="0.3">
      <c r="A20" s="155"/>
      <c r="B20" s="158"/>
      <c r="C20" s="109" t="s">
        <v>86</v>
      </c>
      <c r="D20" s="30">
        <v>66570</v>
      </c>
      <c r="E20" s="30">
        <v>41084670</v>
      </c>
      <c r="F20" s="30">
        <v>2283870</v>
      </c>
      <c r="G20" s="30">
        <v>37489390</v>
      </c>
      <c r="H20" s="30"/>
      <c r="I20" s="30"/>
      <c r="J20" s="30"/>
      <c r="K20" s="30"/>
      <c r="L20" s="31">
        <f t="shared" si="5"/>
        <v>3595280</v>
      </c>
      <c r="M20" s="114" t="str">
        <f t="shared" si="2"/>
        <v/>
      </c>
    </row>
    <row r="21" spans="1:13" s="113" customFormat="1" ht="15" customHeight="1" x14ac:dyDescent="0.3">
      <c r="A21" s="155"/>
      <c r="B21" s="156" t="s">
        <v>87</v>
      </c>
      <c r="C21" s="156"/>
      <c r="D21" s="99">
        <f>SUM(D22:D26)</f>
        <v>464145340</v>
      </c>
      <c r="E21" s="99">
        <f t="shared" ref="E21:L21" si="6">SUM(E22:E26)</f>
        <v>1214638250</v>
      </c>
      <c r="F21" s="99">
        <f t="shared" si="6"/>
        <v>463306720</v>
      </c>
      <c r="G21" s="99">
        <f t="shared" si="6"/>
        <v>1207682610</v>
      </c>
      <c r="H21" s="99">
        <f t="shared" si="6"/>
        <v>0</v>
      </c>
      <c r="I21" s="99">
        <f t="shared" si="6"/>
        <v>0</v>
      </c>
      <c r="J21" s="99">
        <f t="shared" si="6"/>
        <v>0</v>
      </c>
      <c r="K21" s="99">
        <f t="shared" si="6"/>
        <v>0</v>
      </c>
      <c r="L21" s="100">
        <f t="shared" si="6"/>
        <v>6955640</v>
      </c>
      <c r="M21" s="114" t="str">
        <f t="shared" si="2"/>
        <v/>
      </c>
    </row>
    <row r="22" spans="1:13" s="113" customFormat="1" ht="15" customHeight="1" x14ac:dyDescent="0.3">
      <c r="A22" s="155"/>
      <c r="B22" s="158"/>
      <c r="C22" s="109" t="s">
        <v>89</v>
      </c>
      <c r="D22" s="30">
        <v>38110270</v>
      </c>
      <c r="E22" s="30">
        <v>79206070</v>
      </c>
      <c r="F22" s="30">
        <v>38199700</v>
      </c>
      <c r="G22" s="30">
        <v>78720800</v>
      </c>
      <c r="H22" s="30"/>
      <c r="I22" s="30"/>
      <c r="J22" s="30"/>
      <c r="K22" s="30"/>
      <c r="L22" s="31">
        <f>E22-G22-K22</f>
        <v>485270</v>
      </c>
      <c r="M22" s="114" t="str">
        <f t="shared" si="2"/>
        <v/>
      </c>
    </row>
    <row r="23" spans="1:13" s="113" customFormat="1" ht="15" customHeight="1" x14ac:dyDescent="0.3">
      <c r="A23" s="155"/>
      <c r="B23" s="158"/>
      <c r="C23" s="109" t="s">
        <v>90</v>
      </c>
      <c r="D23" s="30">
        <v>413836230</v>
      </c>
      <c r="E23" s="30">
        <v>1112616940</v>
      </c>
      <c r="F23" s="30">
        <v>412908180</v>
      </c>
      <c r="G23" s="30">
        <v>1106146570</v>
      </c>
      <c r="H23" s="30"/>
      <c r="I23" s="30"/>
      <c r="J23" s="30"/>
      <c r="K23" s="30"/>
      <c r="L23" s="31">
        <f t="shared" ref="L23:L26" si="7">E23-G23-K23</f>
        <v>6470370</v>
      </c>
      <c r="M23" s="114" t="str">
        <f t="shared" si="2"/>
        <v/>
      </c>
    </row>
    <row r="24" spans="1:13" s="113" customFormat="1" ht="15" customHeight="1" x14ac:dyDescent="0.3">
      <c r="A24" s="155"/>
      <c r="B24" s="158"/>
      <c r="C24" s="109" t="s">
        <v>91</v>
      </c>
      <c r="D24" s="30">
        <v>641300</v>
      </c>
      <c r="E24" s="30">
        <v>1630100</v>
      </c>
      <c r="F24" s="30">
        <v>641300</v>
      </c>
      <c r="G24" s="30">
        <v>1630100</v>
      </c>
      <c r="H24" s="30"/>
      <c r="I24" s="30"/>
      <c r="J24" s="30"/>
      <c r="K24" s="30"/>
      <c r="L24" s="31">
        <f t="shared" si="7"/>
        <v>0</v>
      </c>
      <c r="M24" s="114" t="str">
        <f t="shared" si="2"/>
        <v/>
      </c>
    </row>
    <row r="25" spans="1:13" s="113" customFormat="1" ht="15" customHeight="1" x14ac:dyDescent="0.3">
      <c r="A25" s="155"/>
      <c r="B25" s="158"/>
      <c r="C25" s="109" t="s">
        <v>92</v>
      </c>
      <c r="D25" s="30">
        <v>9096390</v>
      </c>
      <c r="E25" s="30">
        <v>16137470</v>
      </c>
      <c r="F25" s="30">
        <v>9096390</v>
      </c>
      <c r="G25" s="30">
        <v>16137470</v>
      </c>
      <c r="H25" s="30"/>
      <c r="I25" s="30"/>
      <c r="J25" s="30"/>
      <c r="K25" s="30"/>
      <c r="L25" s="31">
        <f t="shared" si="7"/>
        <v>0</v>
      </c>
      <c r="M25" s="114" t="str">
        <f t="shared" si="2"/>
        <v/>
      </c>
    </row>
    <row r="26" spans="1:13" s="113" customFormat="1" ht="15" customHeight="1" x14ac:dyDescent="0.3">
      <c r="A26" s="155"/>
      <c r="B26" s="158"/>
      <c r="C26" s="109" t="s">
        <v>94</v>
      </c>
      <c r="D26" s="30">
        <v>2461150</v>
      </c>
      <c r="E26" s="30">
        <v>5047670</v>
      </c>
      <c r="F26" s="30">
        <v>2461150</v>
      </c>
      <c r="G26" s="30">
        <v>5047670</v>
      </c>
      <c r="H26" s="30"/>
      <c r="I26" s="30"/>
      <c r="J26" s="30"/>
      <c r="K26" s="30"/>
      <c r="L26" s="31">
        <f t="shared" si="7"/>
        <v>0</v>
      </c>
      <c r="M26" s="114" t="str">
        <f t="shared" si="2"/>
        <v/>
      </c>
    </row>
    <row r="27" spans="1:13" s="113" customFormat="1" ht="15" customHeight="1" x14ac:dyDescent="0.3">
      <c r="A27" s="155"/>
      <c r="B27" s="156" t="s">
        <v>95</v>
      </c>
      <c r="C27" s="156"/>
      <c r="D27" s="99">
        <f>SUM(D28:D32)</f>
        <v>0</v>
      </c>
      <c r="E27" s="99">
        <f t="shared" ref="E27:L27" si="8">SUM(E28:E32)</f>
        <v>0</v>
      </c>
      <c r="F27" s="99">
        <f t="shared" si="8"/>
        <v>0</v>
      </c>
      <c r="G27" s="99">
        <f t="shared" si="8"/>
        <v>0</v>
      </c>
      <c r="H27" s="99">
        <f t="shared" si="8"/>
        <v>0</v>
      </c>
      <c r="I27" s="99">
        <f t="shared" si="8"/>
        <v>0</v>
      </c>
      <c r="J27" s="99">
        <f t="shared" si="8"/>
        <v>0</v>
      </c>
      <c r="K27" s="99">
        <f t="shared" si="8"/>
        <v>0</v>
      </c>
      <c r="L27" s="100">
        <f t="shared" si="8"/>
        <v>0</v>
      </c>
      <c r="M27" s="114" t="str">
        <f t="shared" si="2"/>
        <v/>
      </c>
    </row>
    <row r="28" spans="1:13" s="113" customFormat="1" ht="15" customHeight="1" x14ac:dyDescent="0.3">
      <c r="A28" s="155"/>
      <c r="B28" s="158"/>
      <c r="C28" s="109" t="s">
        <v>96</v>
      </c>
      <c r="D28" s="30">
        <v>0</v>
      </c>
      <c r="E28" s="30">
        <v>0</v>
      </c>
      <c r="F28" s="30">
        <v>0</v>
      </c>
      <c r="G28" s="30">
        <v>0</v>
      </c>
      <c r="H28" s="30">
        <v>0</v>
      </c>
      <c r="I28" s="30">
        <v>0</v>
      </c>
      <c r="J28" s="30">
        <v>0</v>
      </c>
      <c r="K28" s="30">
        <v>0</v>
      </c>
      <c r="L28" s="31">
        <f>E28-G28-K28</f>
        <v>0</v>
      </c>
      <c r="M28" s="114" t="str">
        <f t="shared" si="2"/>
        <v/>
      </c>
    </row>
    <row r="29" spans="1:13" s="113" customFormat="1" ht="15" customHeight="1" x14ac:dyDescent="0.3">
      <c r="A29" s="155"/>
      <c r="B29" s="158"/>
      <c r="C29" s="109" t="s">
        <v>97</v>
      </c>
      <c r="D29" s="30">
        <v>0</v>
      </c>
      <c r="E29" s="30">
        <v>0</v>
      </c>
      <c r="F29" s="30">
        <v>0</v>
      </c>
      <c r="G29" s="30">
        <v>0</v>
      </c>
      <c r="H29" s="30">
        <v>0</v>
      </c>
      <c r="I29" s="30">
        <v>0</v>
      </c>
      <c r="J29" s="30">
        <v>0</v>
      </c>
      <c r="K29" s="30">
        <v>0</v>
      </c>
      <c r="L29" s="31">
        <f t="shared" ref="L29:L32" si="9">E29-G29-K29</f>
        <v>0</v>
      </c>
      <c r="M29" s="114" t="str">
        <f t="shared" si="2"/>
        <v/>
      </c>
    </row>
    <row r="30" spans="1:13" s="113" customFormat="1" ht="15" customHeight="1" x14ac:dyDescent="0.3">
      <c r="A30" s="155"/>
      <c r="B30" s="158"/>
      <c r="C30" s="109" t="s">
        <v>98</v>
      </c>
      <c r="D30" s="30">
        <v>0</v>
      </c>
      <c r="E30" s="30">
        <v>0</v>
      </c>
      <c r="F30" s="30">
        <v>0</v>
      </c>
      <c r="G30" s="30">
        <v>0</v>
      </c>
      <c r="H30" s="30">
        <v>0</v>
      </c>
      <c r="I30" s="30">
        <v>0</v>
      </c>
      <c r="J30" s="30">
        <v>0</v>
      </c>
      <c r="K30" s="30">
        <v>0</v>
      </c>
      <c r="L30" s="31">
        <f t="shared" si="9"/>
        <v>0</v>
      </c>
      <c r="M30" s="114" t="str">
        <f t="shared" si="2"/>
        <v/>
      </c>
    </row>
    <row r="31" spans="1:13" s="113" customFormat="1" ht="15" customHeight="1" x14ac:dyDescent="0.3">
      <c r="A31" s="155"/>
      <c r="B31" s="158"/>
      <c r="C31" s="109" t="s">
        <v>99</v>
      </c>
      <c r="D31" s="30">
        <v>0</v>
      </c>
      <c r="E31" s="30">
        <v>0</v>
      </c>
      <c r="F31" s="30">
        <v>0</v>
      </c>
      <c r="G31" s="30">
        <v>0</v>
      </c>
      <c r="H31" s="30">
        <v>0</v>
      </c>
      <c r="I31" s="30">
        <v>0</v>
      </c>
      <c r="J31" s="30">
        <v>0</v>
      </c>
      <c r="K31" s="30">
        <v>0</v>
      </c>
      <c r="L31" s="31">
        <f t="shared" si="9"/>
        <v>0</v>
      </c>
      <c r="M31" s="114" t="str">
        <f t="shared" si="2"/>
        <v/>
      </c>
    </row>
    <row r="32" spans="1:13" s="113" customFormat="1" ht="15" customHeight="1" x14ac:dyDescent="0.3">
      <c r="A32" s="155"/>
      <c r="B32" s="158"/>
      <c r="C32" s="109" t="s">
        <v>101</v>
      </c>
      <c r="D32" s="30">
        <v>0</v>
      </c>
      <c r="E32" s="30">
        <v>0</v>
      </c>
      <c r="F32" s="30">
        <v>0</v>
      </c>
      <c r="G32" s="30">
        <v>0</v>
      </c>
      <c r="H32" s="30">
        <v>0</v>
      </c>
      <c r="I32" s="30">
        <v>0</v>
      </c>
      <c r="J32" s="30">
        <v>0</v>
      </c>
      <c r="K32" s="30">
        <v>0</v>
      </c>
      <c r="L32" s="31">
        <f t="shared" si="9"/>
        <v>0</v>
      </c>
      <c r="M32" s="114" t="str">
        <f t="shared" si="2"/>
        <v/>
      </c>
    </row>
    <row r="33" spans="1:13" s="113" customFormat="1" ht="15" customHeight="1" x14ac:dyDescent="0.3">
      <c r="A33" s="155"/>
      <c r="B33" s="156" t="s">
        <v>102</v>
      </c>
      <c r="C33" s="156"/>
      <c r="D33" s="99">
        <f>SUM(D34)</f>
        <v>667333350</v>
      </c>
      <c r="E33" s="99">
        <f t="shared" ref="E33:L33" si="10">SUM(E34)</f>
        <v>1182511520</v>
      </c>
      <c r="F33" s="99">
        <f t="shared" si="10"/>
        <v>667333350</v>
      </c>
      <c r="G33" s="99">
        <f t="shared" si="10"/>
        <v>1182428720</v>
      </c>
      <c r="H33" s="99">
        <f t="shared" si="10"/>
        <v>0</v>
      </c>
      <c r="I33" s="99">
        <f t="shared" si="10"/>
        <v>0</v>
      </c>
      <c r="J33" s="99">
        <f t="shared" si="10"/>
        <v>0</v>
      </c>
      <c r="K33" s="99">
        <f t="shared" si="10"/>
        <v>0</v>
      </c>
      <c r="L33" s="100">
        <f t="shared" si="10"/>
        <v>82800</v>
      </c>
      <c r="M33" s="114" t="str">
        <f t="shared" si="2"/>
        <v/>
      </c>
    </row>
    <row r="34" spans="1:13" s="113" customFormat="1" ht="15" customHeight="1" x14ac:dyDescent="0.3">
      <c r="A34" s="155"/>
      <c r="B34" s="109"/>
      <c r="C34" s="109" t="s">
        <v>102</v>
      </c>
      <c r="D34" s="30">
        <v>667333350</v>
      </c>
      <c r="E34" s="30">
        <v>1182511520</v>
      </c>
      <c r="F34" s="30">
        <v>667333350</v>
      </c>
      <c r="G34" s="30">
        <v>1182428720</v>
      </c>
      <c r="H34" s="30"/>
      <c r="I34" s="30"/>
      <c r="J34" s="30"/>
      <c r="K34" s="30"/>
      <c r="L34" s="31">
        <f>E34-G34-K34</f>
        <v>82800</v>
      </c>
      <c r="M34" s="114" t="str">
        <f t="shared" si="2"/>
        <v/>
      </c>
    </row>
    <row r="35" spans="1:13" s="113" customFormat="1" ht="15" customHeight="1" x14ac:dyDescent="0.3">
      <c r="A35" s="155"/>
      <c r="B35" s="156" t="s">
        <v>103</v>
      </c>
      <c r="C35" s="156"/>
      <c r="D35" s="99">
        <f>SUM(D36:D38)</f>
        <v>107757856</v>
      </c>
      <c r="E35" s="99">
        <f t="shared" ref="E35:L35" si="11">SUM(E36:E38)</f>
        <v>150363658</v>
      </c>
      <c r="F35" s="99">
        <f t="shared" si="11"/>
        <v>108365416</v>
      </c>
      <c r="G35" s="99">
        <f t="shared" si="11"/>
        <v>141304722</v>
      </c>
      <c r="H35" s="99">
        <f t="shared" si="11"/>
        <v>0</v>
      </c>
      <c r="I35" s="99">
        <f t="shared" si="11"/>
        <v>0</v>
      </c>
      <c r="J35" s="99">
        <f t="shared" si="11"/>
        <v>0</v>
      </c>
      <c r="K35" s="99">
        <f t="shared" si="11"/>
        <v>0</v>
      </c>
      <c r="L35" s="100">
        <f t="shared" si="11"/>
        <v>9058936</v>
      </c>
      <c r="M35" s="114" t="str">
        <f t="shared" si="2"/>
        <v/>
      </c>
    </row>
    <row r="36" spans="1:13" s="113" customFormat="1" ht="15" customHeight="1" x14ac:dyDescent="0.3">
      <c r="A36" s="155"/>
      <c r="B36" s="158"/>
      <c r="C36" s="109" t="s">
        <v>104</v>
      </c>
      <c r="D36" s="30">
        <v>101566180</v>
      </c>
      <c r="E36" s="30">
        <v>141379670</v>
      </c>
      <c r="F36" s="30">
        <v>101566180</v>
      </c>
      <c r="G36" s="30">
        <v>132884130</v>
      </c>
      <c r="H36" s="30"/>
      <c r="I36" s="30"/>
      <c r="J36" s="30"/>
      <c r="K36" s="30"/>
      <c r="L36" s="31">
        <f>E36-G36-K36</f>
        <v>8495540</v>
      </c>
      <c r="M36" s="114" t="str">
        <f t="shared" si="2"/>
        <v/>
      </c>
    </row>
    <row r="37" spans="1:13" s="113" customFormat="1" ht="15" customHeight="1" x14ac:dyDescent="0.3">
      <c r="A37" s="155"/>
      <c r="B37" s="158"/>
      <c r="C37" s="101" t="s">
        <v>105</v>
      </c>
      <c r="D37" s="30">
        <v>0</v>
      </c>
      <c r="E37" s="30">
        <v>0</v>
      </c>
      <c r="F37" s="30">
        <v>0</v>
      </c>
      <c r="G37" s="30">
        <v>0</v>
      </c>
      <c r="H37" s="30"/>
      <c r="I37" s="30"/>
      <c r="J37" s="30"/>
      <c r="K37" s="30"/>
      <c r="L37" s="31">
        <f t="shared" ref="L37:L38" si="12">E37-G37-K37</f>
        <v>0</v>
      </c>
      <c r="M37" s="114" t="str">
        <f t="shared" si="2"/>
        <v/>
      </c>
    </row>
    <row r="38" spans="1:13" s="113" customFormat="1" ht="15" customHeight="1" x14ac:dyDescent="0.3">
      <c r="A38" s="155"/>
      <c r="B38" s="158"/>
      <c r="C38" s="109" t="s">
        <v>106</v>
      </c>
      <c r="D38" s="30">
        <v>6191676</v>
      </c>
      <c r="E38" s="30">
        <v>8983988</v>
      </c>
      <c r="F38" s="30">
        <v>6799236</v>
      </c>
      <c r="G38" s="30">
        <v>8420592</v>
      </c>
      <c r="H38" s="30"/>
      <c r="I38" s="30"/>
      <c r="J38" s="30"/>
      <c r="K38" s="30"/>
      <c r="L38" s="31">
        <f t="shared" si="12"/>
        <v>563396</v>
      </c>
      <c r="M38" s="114" t="str">
        <f t="shared" si="2"/>
        <v/>
      </c>
    </row>
    <row r="39" spans="1:13" s="113" customFormat="1" ht="15" customHeight="1" x14ac:dyDescent="0.3">
      <c r="A39" s="153" t="s">
        <v>107</v>
      </c>
      <c r="B39" s="154"/>
      <c r="C39" s="154"/>
      <c r="D39" s="97">
        <f>SUM(D40,D45,D47,D50,D58)</f>
        <v>587726530</v>
      </c>
      <c r="E39" s="97">
        <f t="shared" ref="E39:L39" si="13">SUM(E40,E45,E47,E50,E58)</f>
        <v>9205707409</v>
      </c>
      <c r="F39" s="97">
        <f t="shared" si="13"/>
        <v>693202170</v>
      </c>
      <c r="G39" s="97">
        <f t="shared" si="13"/>
        <v>1122485177</v>
      </c>
      <c r="H39" s="97">
        <f t="shared" si="13"/>
        <v>299060</v>
      </c>
      <c r="I39" s="97">
        <f t="shared" si="13"/>
        <v>5355360</v>
      </c>
      <c r="J39" s="97">
        <f t="shared" si="13"/>
        <v>0</v>
      </c>
      <c r="K39" s="97">
        <f t="shared" si="13"/>
        <v>0</v>
      </c>
      <c r="L39" s="98">
        <f t="shared" si="13"/>
        <v>8083222232</v>
      </c>
      <c r="M39" s="114" t="str">
        <f t="shared" si="2"/>
        <v/>
      </c>
    </row>
    <row r="40" spans="1:13" s="113" customFormat="1" ht="15" customHeight="1" x14ac:dyDescent="0.3">
      <c r="A40" s="159"/>
      <c r="B40" s="156" t="s">
        <v>108</v>
      </c>
      <c r="C40" s="156"/>
      <c r="D40" s="99">
        <f>SUM(D41:D44)</f>
        <v>300000</v>
      </c>
      <c r="E40" s="99">
        <f t="shared" ref="E40:L40" si="14">SUM(E41:E44)</f>
        <v>300000</v>
      </c>
      <c r="F40" s="99">
        <f t="shared" si="14"/>
        <v>300000</v>
      </c>
      <c r="G40" s="99">
        <f t="shared" si="14"/>
        <v>300000</v>
      </c>
      <c r="H40" s="99">
        <f t="shared" si="14"/>
        <v>0</v>
      </c>
      <c r="I40" s="99">
        <f t="shared" si="14"/>
        <v>0</v>
      </c>
      <c r="J40" s="99">
        <f t="shared" si="14"/>
        <v>0</v>
      </c>
      <c r="K40" s="99">
        <f t="shared" si="14"/>
        <v>0</v>
      </c>
      <c r="L40" s="100">
        <f t="shared" si="14"/>
        <v>0</v>
      </c>
      <c r="M40" s="114" t="str">
        <f t="shared" si="2"/>
        <v/>
      </c>
    </row>
    <row r="41" spans="1:13" s="113" customFormat="1" ht="15" customHeight="1" x14ac:dyDescent="0.3">
      <c r="A41" s="160"/>
      <c r="B41" s="162"/>
      <c r="C41" s="109" t="s">
        <v>109</v>
      </c>
      <c r="D41" s="30">
        <v>0</v>
      </c>
      <c r="E41" s="30">
        <v>0</v>
      </c>
      <c r="F41" s="30">
        <v>0</v>
      </c>
      <c r="G41" s="30">
        <v>0</v>
      </c>
      <c r="H41" s="30">
        <v>0</v>
      </c>
      <c r="I41" s="30">
        <v>0</v>
      </c>
      <c r="J41" s="30">
        <v>0</v>
      </c>
      <c r="K41" s="30">
        <v>0</v>
      </c>
      <c r="L41" s="31">
        <f>E41-G41-K41</f>
        <v>0</v>
      </c>
      <c r="M41" s="114" t="str">
        <f t="shared" si="2"/>
        <v/>
      </c>
    </row>
    <row r="42" spans="1:13" s="113" customFormat="1" ht="15" customHeight="1" x14ac:dyDescent="0.3">
      <c r="A42" s="160"/>
      <c r="B42" s="163"/>
      <c r="C42" s="109" t="s">
        <v>110</v>
      </c>
      <c r="D42" s="30">
        <v>0</v>
      </c>
      <c r="E42" s="30">
        <v>0</v>
      </c>
      <c r="F42" s="30">
        <v>0</v>
      </c>
      <c r="G42" s="30">
        <v>0</v>
      </c>
      <c r="H42" s="30">
        <v>0</v>
      </c>
      <c r="I42" s="30">
        <v>0</v>
      </c>
      <c r="J42" s="30">
        <v>0</v>
      </c>
      <c r="K42" s="30">
        <v>0</v>
      </c>
      <c r="L42" s="31">
        <f>E42-G42-K42</f>
        <v>0</v>
      </c>
      <c r="M42" s="114" t="str">
        <f t="shared" si="2"/>
        <v/>
      </c>
    </row>
    <row r="43" spans="1:13" s="113" customFormat="1" ht="15" customHeight="1" x14ac:dyDescent="0.3">
      <c r="A43" s="160"/>
      <c r="B43" s="163"/>
      <c r="C43" s="109" t="s">
        <v>112</v>
      </c>
      <c r="D43" s="30">
        <v>0</v>
      </c>
      <c r="E43" s="30">
        <v>0</v>
      </c>
      <c r="F43" s="30">
        <v>0</v>
      </c>
      <c r="G43" s="30">
        <v>0</v>
      </c>
      <c r="H43" s="30">
        <v>0</v>
      </c>
      <c r="I43" s="30">
        <v>0</v>
      </c>
      <c r="J43" s="30">
        <v>0</v>
      </c>
      <c r="K43" s="30">
        <v>0</v>
      </c>
      <c r="L43" s="31">
        <f t="shared" ref="L43:L44" si="15">E43-G43-K43</f>
        <v>0</v>
      </c>
      <c r="M43" s="114" t="str">
        <f t="shared" si="2"/>
        <v/>
      </c>
    </row>
    <row r="44" spans="1:13" s="113" customFormat="1" ht="15" customHeight="1" x14ac:dyDescent="0.3">
      <c r="A44" s="160"/>
      <c r="B44" s="164"/>
      <c r="C44" s="109" t="s">
        <v>113</v>
      </c>
      <c r="D44" s="30">
        <v>300000</v>
      </c>
      <c r="E44" s="30">
        <v>300000</v>
      </c>
      <c r="F44" s="30">
        <v>300000</v>
      </c>
      <c r="G44" s="30">
        <v>300000</v>
      </c>
      <c r="H44" s="30">
        <v>0</v>
      </c>
      <c r="I44" s="30">
        <v>0</v>
      </c>
      <c r="J44" s="30">
        <v>0</v>
      </c>
      <c r="K44" s="30">
        <v>0</v>
      </c>
      <c r="L44" s="31">
        <f t="shared" si="15"/>
        <v>0</v>
      </c>
      <c r="M44" s="114" t="str">
        <f t="shared" si="2"/>
        <v/>
      </c>
    </row>
    <row r="45" spans="1:13" s="113" customFormat="1" ht="15" customHeight="1" x14ac:dyDescent="0.3">
      <c r="A45" s="160"/>
      <c r="B45" s="156" t="s">
        <v>114</v>
      </c>
      <c r="C45" s="156"/>
      <c r="D45" s="99">
        <f>SUM(D46)</f>
        <v>0</v>
      </c>
      <c r="E45" s="99">
        <f t="shared" ref="E45:L45" si="16">SUM(E46)</f>
        <v>0</v>
      </c>
      <c r="F45" s="99">
        <f t="shared" si="16"/>
        <v>0</v>
      </c>
      <c r="G45" s="99">
        <f t="shared" si="16"/>
        <v>0</v>
      </c>
      <c r="H45" s="99">
        <f t="shared" si="16"/>
        <v>0</v>
      </c>
      <c r="I45" s="99">
        <f t="shared" si="16"/>
        <v>0</v>
      </c>
      <c r="J45" s="99">
        <f t="shared" si="16"/>
        <v>0</v>
      </c>
      <c r="K45" s="99">
        <f t="shared" si="16"/>
        <v>0</v>
      </c>
      <c r="L45" s="100">
        <f t="shared" si="16"/>
        <v>0</v>
      </c>
      <c r="M45" s="114" t="str">
        <f t="shared" si="2"/>
        <v/>
      </c>
    </row>
    <row r="46" spans="1:13" s="113" customFormat="1" ht="15" customHeight="1" x14ac:dyDescent="0.3">
      <c r="A46" s="160"/>
      <c r="B46" s="109"/>
      <c r="C46" s="109" t="s">
        <v>114</v>
      </c>
      <c r="D46" s="30">
        <v>0</v>
      </c>
      <c r="E46" s="30">
        <v>0</v>
      </c>
      <c r="F46" s="30">
        <v>0</v>
      </c>
      <c r="G46" s="30">
        <v>0</v>
      </c>
      <c r="H46" s="30">
        <v>0</v>
      </c>
      <c r="I46" s="30">
        <v>0</v>
      </c>
      <c r="J46" s="30">
        <v>0</v>
      </c>
      <c r="K46" s="30">
        <v>0</v>
      </c>
      <c r="L46" s="31">
        <f>E46-G46-K46</f>
        <v>0</v>
      </c>
      <c r="M46" s="114" t="str">
        <f t="shared" si="2"/>
        <v/>
      </c>
    </row>
    <row r="47" spans="1:13" s="113" customFormat="1" ht="15" customHeight="1" x14ac:dyDescent="0.3">
      <c r="A47" s="160"/>
      <c r="B47" s="156" t="s">
        <v>115</v>
      </c>
      <c r="C47" s="156"/>
      <c r="D47" s="99">
        <f>SUM(D48:D49)</f>
        <v>43222770</v>
      </c>
      <c r="E47" s="99">
        <f t="shared" ref="E47:L47" si="17">SUM(E48:E49)</f>
        <v>43222770</v>
      </c>
      <c r="F47" s="99">
        <f t="shared" si="17"/>
        <v>7522140</v>
      </c>
      <c r="G47" s="99">
        <f t="shared" si="17"/>
        <v>7522140</v>
      </c>
      <c r="H47" s="99">
        <f t="shared" si="17"/>
        <v>0</v>
      </c>
      <c r="I47" s="99">
        <f t="shared" si="17"/>
        <v>0</v>
      </c>
      <c r="J47" s="99">
        <f t="shared" si="17"/>
        <v>0</v>
      </c>
      <c r="K47" s="99">
        <f t="shared" si="17"/>
        <v>0</v>
      </c>
      <c r="L47" s="100">
        <f t="shared" si="17"/>
        <v>35700630</v>
      </c>
      <c r="M47" s="114" t="str">
        <f t="shared" si="2"/>
        <v/>
      </c>
    </row>
    <row r="48" spans="1:13" s="113" customFormat="1" ht="15" customHeight="1" x14ac:dyDescent="0.3">
      <c r="A48" s="160"/>
      <c r="B48" s="165"/>
      <c r="C48" s="102" t="s">
        <v>116</v>
      </c>
      <c r="D48" s="30">
        <v>0</v>
      </c>
      <c r="E48" s="30">
        <v>0</v>
      </c>
      <c r="F48" s="30">
        <v>0</v>
      </c>
      <c r="G48" s="30">
        <v>0</v>
      </c>
      <c r="H48" s="30"/>
      <c r="I48" s="30"/>
      <c r="J48" s="30"/>
      <c r="K48" s="30"/>
      <c r="L48" s="31">
        <f>E48-G48-K48</f>
        <v>0</v>
      </c>
      <c r="M48" s="114" t="str">
        <f t="shared" si="2"/>
        <v/>
      </c>
    </row>
    <row r="49" spans="1:13" s="113" customFormat="1" ht="15" customHeight="1" x14ac:dyDescent="0.3">
      <c r="A49" s="160"/>
      <c r="B49" s="166"/>
      <c r="C49" s="102" t="s">
        <v>117</v>
      </c>
      <c r="D49" s="30">
        <v>43222770</v>
      </c>
      <c r="E49" s="30">
        <v>43222770</v>
      </c>
      <c r="F49" s="30">
        <v>7522140</v>
      </c>
      <c r="G49" s="30">
        <v>7522140</v>
      </c>
      <c r="H49" s="30"/>
      <c r="I49" s="30"/>
      <c r="J49" s="30"/>
      <c r="K49" s="30"/>
      <c r="L49" s="31">
        <f>E49-G49-K49</f>
        <v>35700630</v>
      </c>
      <c r="M49" s="114" t="str">
        <f t="shared" si="2"/>
        <v/>
      </c>
    </row>
    <row r="50" spans="1:13" s="113" customFormat="1" ht="15" customHeight="1" x14ac:dyDescent="0.3">
      <c r="A50" s="160"/>
      <c r="B50" s="156" t="s">
        <v>118</v>
      </c>
      <c r="C50" s="156"/>
      <c r="D50" s="99">
        <f>SUM(D51:D57)</f>
        <v>1002523190</v>
      </c>
      <c r="E50" s="99">
        <f t="shared" ref="E50:L50" si="18">SUM(E51:E57)</f>
        <v>1404915127</v>
      </c>
      <c r="F50" s="99">
        <f t="shared" si="18"/>
        <v>573739520</v>
      </c>
      <c r="G50" s="99">
        <f t="shared" si="18"/>
        <v>922005507</v>
      </c>
      <c r="H50" s="99">
        <f t="shared" si="18"/>
        <v>0</v>
      </c>
      <c r="I50" s="99">
        <f t="shared" si="18"/>
        <v>26800</v>
      </c>
      <c r="J50" s="99">
        <f t="shared" si="18"/>
        <v>0</v>
      </c>
      <c r="K50" s="99">
        <f t="shared" si="18"/>
        <v>0</v>
      </c>
      <c r="L50" s="100">
        <f t="shared" si="18"/>
        <v>482909620</v>
      </c>
      <c r="M50" s="114" t="str">
        <f t="shared" si="2"/>
        <v/>
      </c>
    </row>
    <row r="51" spans="1:13" s="113" customFormat="1" ht="15" customHeight="1" x14ac:dyDescent="0.3">
      <c r="A51" s="160"/>
      <c r="B51" s="158"/>
      <c r="C51" s="109" t="s">
        <v>119</v>
      </c>
      <c r="D51" s="30">
        <v>0</v>
      </c>
      <c r="E51" s="30">
        <v>0</v>
      </c>
      <c r="F51" s="30">
        <v>0</v>
      </c>
      <c r="G51" s="30">
        <v>0</v>
      </c>
      <c r="H51" s="30"/>
      <c r="I51" s="30"/>
      <c r="J51" s="30"/>
      <c r="K51" s="30"/>
      <c r="L51" s="31">
        <f>E51-G51-K51</f>
        <v>0</v>
      </c>
      <c r="M51" s="114" t="str">
        <f t="shared" si="2"/>
        <v/>
      </c>
    </row>
    <row r="52" spans="1:13" s="113" customFormat="1" ht="15" customHeight="1" x14ac:dyDescent="0.3">
      <c r="A52" s="160"/>
      <c r="B52" s="158"/>
      <c r="C52" s="109" t="s">
        <v>120</v>
      </c>
      <c r="D52" s="30">
        <v>0</v>
      </c>
      <c r="E52" s="30">
        <v>0</v>
      </c>
      <c r="F52" s="30">
        <v>0</v>
      </c>
      <c r="G52" s="30">
        <v>0</v>
      </c>
      <c r="H52" s="30"/>
      <c r="I52" s="30"/>
      <c r="J52" s="30"/>
      <c r="K52" s="30"/>
      <c r="L52" s="31">
        <f t="shared" ref="L52:L57" si="19">E52-G52-K52</f>
        <v>0</v>
      </c>
      <c r="M52" s="114" t="str">
        <f t="shared" si="2"/>
        <v/>
      </c>
    </row>
    <row r="53" spans="1:13" s="113" customFormat="1" ht="15" customHeight="1" x14ac:dyDescent="0.3">
      <c r="A53" s="160"/>
      <c r="B53" s="158"/>
      <c r="C53" s="109" t="s">
        <v>121</v>
      </c>
      <c r="D53" s="30">
        <v>0</v>
      </c>
      <c r="E53" s="30">
        <v>0</v>
      </c>
      <c r="F53" s="30">
        <v>0</v>
      </c>
      <c r="G53" s="30">
        <v>0</v>
      </c>
      <c r="H53" s="30"/>
      <c r="I53" s="30"/>
      <c r="J53" s="30"/>
      <c r="K53" s="30"/>
      <c r="L53" s="31">
        <f t="shared" si="19"/>
        <v>0</v>
      </c>
      <c r="M53" s="114" t="str">
        <f t="shared" si="2"/>
        <v/>
      </c>
    </row>
    <row r="54" spans="1:13" s="113" customFormat="1" ht="15" customHeight="1" x14ac:dyDescent="0.3">
      <c r="A54" s="160"/>
      <c r="B54" s="158"/>
      <c r="C54" s="109" t="s">
        <v>122</v>
      </c>
      <c r="D54" s="30">
        <v>412108700</v>
      </c>
      <c r="E54" s="30">
        <v>414108700</v>
      </c>
      <c r="F54" s="30">
        <v>0</v>
      </c>
      <c r="G54" s="30">
        <v>0</v>
      </c>
      <c r="H54" s="30"/>
      <c r="I54" s="30"/>
      <c r="J54" s="30"/>
      <c r="K54" s="30"/>
      <c r="L54" s="31">
        <f t="shared" si="19"/>
        <v>414108700</v>
      </c>
      <c r="M54" s="114" t="str">
        <f t="shared" si="2"/>
        <v/>
      </c>
    </row>
    <row r="55" spans="1:13" s="113" customFormat="1" ht="15" customHeight="1" x14ac:dyDescent="0.3">
      <c r="A55" s="160"/>
      <c r="B55" s="158"/>
      <c r="C55" s="109" t="s">
        <v>123</v>
      </c>
      <c r="D55" s="30">
        <v>0</v>
      </c>
      <c r="E55" s="30">
        <v>0</v>
      </c>
      <c r="F55" s="30">
        <v>0</v>
      </c>
      <c r="G55" s="30">
        <v>0</v>
      </c>
      <c r="H55" s="30"/>
      <c r="I55" s="30"/>
      <c r="J55" s="30"/>
      <c r="K55" s="30"/>
      <c r="L55" s="31">
        <f t="shared" si="19"/>
        <v>0</v>
      </c>
      <c r="M55" s="114" t="str">
        <f t="shared" si="2"/>
        <v/>
      </c>
    </row>
    <row r="56" spans="1:13" s="113" customFormat="1" ht="15" customHeight="1" x14ac:dyDescent="0.3">
      <c r="A56" s="160"/>
      <c r="B56" s="158"/>
      <c r="C56" s="109" t="s">
        <v>124</v>
      </c>
      <c r="D56" s="30">
        <v>0</v>
      </c>
      <c r="E56" s="30">
        <v>0</v>
      </c>
      <c r="F56" s="30">
        <v>0</v>
      </c>
      <c r="G56" s="30">
        <v>0</v>
      </c>
      <c r="H56" s="30"/>
      <c r="I56" s="30"/>
      <c r="J56" s="30"/>
      <c r="K56" s="30"/>
      <c r="L56" s="31">
        <f t="shared" si="19"/>
        <v>0</v>
      </c>
      <c r="M56" s="114" t="str">
        <f t="shared" si="2"/>
        <v/>
      </c>
    </row>
    <row r="57" spans="1:13" s="113" customFormat="1" ht="15" customHeight="1" x14ac:dyDescent="0.3">
      <c r="A57" s="160"/>
      <c r="B57" s="158"/>
      <c r="C57" s="109" t="s">
        <v>126</v>
      </c>
      <c r="D57" s="30">
        <v>590414490</v>
      </c>
      <c r="E57" s="30">
        <v>990806427</v>
      </c>
      <c r="F57" s="30">
        <v>573739520</v>
      </c>
      <c r="G57" s="30">
        <v>922005507</v>
      </c>
      <c r="H57" s="30"/>
      <c r="I57" s="30">
        <v>26800</v>
      </c>
      <c r="J57" s="30"/>
      <c r="K57" s="30"/>
      <c r="L57" s="31">
        <f t="shared" si="19"/>
        <v>68800920</v>
      </c>
      <c r="M57" s="114" t="str">
        <f t="shared" si="2"/>
        <v/>
      </c>
    </row>
    <row r="58" spans="1:13" s="113" customFormat="1" ht="15" customHeight="1" x14ac:dyDescent="0.3">
      <c r="A58" s="160"/>
      <c r="B58" s="167" t="s">
        <v>28</v>
      </c>
      <c r="C58" s="168"/>
      <c r="D58" s="99">
        <f>SUM(D59:D89)</f>
        <v>-458319430</v>
      </c>
      <c r="E58" s="99">
        <f t="shared" ref="E58:L58" si="20">SUM(E59:E89)</f>
        <v>7757269512</v>
      </c>
      <c r="F58" s="99">
        <f t="shared" si="20"/>
        <v>111640510</v>
      </c>
      <c r="G58" s="99">
        <f t="shared" si="20"/>
        <v>192657530</v>
      </c>
      <c r="H58" s="99">
        <f t="shared" si="20"/>
        <v>299060</v>
      </c>
      <c r="I58" s="99">
        <f t="shared" si="20"/>
        <v>5328560</v>
      </c>
      <c r="J58" s="99">
        <f t="shared" si="20"/>
        <v>0</v>
      </c>
      <c r="K58" s="99">
        <f t="shared" si="20"/>
        <v>0</v>
      </c>
      <c r="L58" s="100">
        <f t="shared" si="20"/>
        <v>7564611982</v>
      </c>
      <c r="M58" s="114" t="str">
        <f t="shared" si="2"/>
        <v/>
      </c>
    </row>
    <row r="59" spans="1:13" s="113" customFormat="1" ht="15" customHeight="1" x14ac:dyDescent="0.3">
      <c r="A59" s="160"/>
      <c r="B59" s="169"/>
      <c r="C59" s="109" t="s">
        <v>69</v>
      </c>
      <c r="D59" s="30">
        <v>0</v>
      </c>
      <c r="E59" s="30">
        <v>60738490</v>
      </c>
      <c r="F59" s="30">
        <v>0</v>
      </c>
      <c r="G59" s="30">
        <v>0</v>
      </c>
      <c r="H59" s="30">
        <v>0</v>
      </c>
      <c r="I59" s="30">
        <v>0</v>
      </c>
      <c r="J59" s="30"/>
      <c r="K59" s="30"/>
      <c r="L59" s="31">
        <f>E59-G59-K59</f>
        <v>60738490</v>
      </c>
      <c r="M59" s="114" t="str">
        <f t="shared" si="2"/>
        <v/>
      </c>
    </row>
    <row r="60" spans="1:13" s="113" customFormat="1" ht="15" customHeight="1" x14ac:dyDescent="0.3">
      <c r="A60" s="160"/>
      <c r="B60" s="170"/>
      <c r="C60" s="109" t="s">
        <v>70</v>
      </c>
      <c r="D60" s="30">
        <v>0</v>
      </c>
      <c r="E60" s="30">
        <v>37603040</v>
      </c>
      <c r="F60" s="30">
        <v>2120560</v>
      </c>
      <c r="G60" s="30">
        <v>7613610</v>
      </c>
      <c r="H60" s="30">
        <v>0</v>
      </c>
      <c r="I60" s="30">
        <v>678820</v>
      </c>
      <c r="J60" s="30"/>
      <c r="K60" s="30"/>
      <c r="L60" s="31">
        <f t="shared" ref="L60:L89" si="21">E60-G60-K60</f>
        <v>29989430</v>
      </c>
      <c r="M60" s="114" t="str">
        <f t="shared" si="2"/>
        <v/>
      </c>
    </row>
    <row r="61" spans="1:13" s="113" customFormat="1" ht="15" customHeight="1" x14ac:dyDescent="0.3">
      <c r="A61" s="160"/>
      <c r="B61" s="170"/>
      <c r="C61" s="109" t="s">
        <v>73</v>
      </c>
      <c r="D61" s="30">
        <v>-275890</v>
      </c>
      <c r="E61" s="30">
        <v>43018000</v>
      </c>
      <c r="F61" s="30">
        <v>3942930</v>
      </c>
      <c r="G61" s="30">
        <v>3942930</v>
      </c>
      <c r="H61" s="30">
        <v>299060</v>
      </c>
      <c r="I61" s="30">
        <v>299060</v>
      </c>
      <c r="J61" s="30"/>
      <c r="K61" s="30"/>
      <c r="L61" s="31">
        <f t="shared" si="21"/>
        <v>39075070</v>
      </c>
      <c r="M61" s="114" t="str">
        <f t="shared" si="2"/>
        <v/>
      </c>
    </row>
    <row r="62" spans="1:13" s="113" customFormat="1" ht="15" customHeight="1" x14ac:dyDescent="0.3">
      <c r="A62" s="160"/>
      <c r="B62" s="170"/>
      <c r="C62" s="109" t="s">
        <v>75</v>
      </c>
      <c r="D62" s="30">
        <v>0</v>
      </c>
      <c r="E62" s="30">
        <v>22904650</v>
      </c>
      <c r="F62" s="30">
        <v>0</v>
      </c>
      <c r="G62" s="30">
        <v>0</v>
      </c>
      <c r="H62" s="30">
        <v>0</v>
      </c>
      <c r="I62" s="30">
        <v>0</v>
      </c>
      <c r="J62" s="30"/>
      <c r="K62" s="30"/>
      <c r="L62" s="31">
        <f t="shared" si="21"/>
        <v>22904650</v>
      </c>
      <c r="M62" s="114" t="str">
        <f t="shared" si="2"/>
        <v/>
      </c>
    </row>
    <row r="63" spans="1:13" s="113" customFormat="1" ht="15" customHeight="1" x14ac:dyDescent="0.3">
      <c r="A63" s="160"/>
      <c r="B63" s="170"/>
      <c r="C63" s="109" t="s">
        <v>80</v>
      </c>
      <c r="D63" s="30">
        <v>0</v>
      </c>
      <c r="E63" s="107">
        <v>0</v>
      </c>
      <c r="F63" s="30">
        <v>0</v>
      </c>
      <c r="G63" s="30">
        <v>0</v>
      </c>
      <c r="H63" s="107">
        <v>0</v>
      </c>
      <c r="I63" s="107">
        <v>0</v>
      </c>
      <c r="J63" s="30"/>
      <c r="K63" s="30"/>
      <c r="L63" s="31">
        <f t="shared" si="21"/>
        <v>0</v>
      </c>
      <c r="M63" s="114" t="str">
        <f t="shared" si="2"/>
        <v/>
      </c>
    </row>
    <row r="64" spans="1:13" s="113" customFormat="1" ht="15" customHeight="1" x14ac:dyDescent="0.3">
      <c r="A64" s="160"/>
      <c r="B64" s="170"/>
      <c r="C64" s="109" t="s">
        <v>82</v>
      </c>
      <c r="D64" s="30">
        <v>0</v>
      </c>
      <c r="E64" s="30">
        <v>-1700000</v>
      </c>
      <c r="F64" s="30">
        <v>0</v>
      </c>
      <c r="G64" s="30">
        <v>-1700000</v>
      </c>
      <c r="H64" s="30">
        <v>0</v>
      </c>
      <c r="I64" s="30">
        <v>1700000</v>
      </c>
      <c r="J64" s="30"/>
      <c r="K64" s="30"/>
      <c r="L64" s="31">
        <f t="shared" si="21"/>
        <v>0</v>
      </c>
      <c r="M64" s="114" t="str">
        <f t="shared" si="2"/>
        <v/>
      </c>
    </row>
    <row r="65" spans="1:13" s="113" customFormat="1" ht="15" customHeight="1" x14ac:dyDescent="0.3">
      <c r="A65" s="160"/>
      <c r="B65" s="170"/>
      <c r="C65" s="109" t="s">
        <v>85</v>
      </c>
      <c r="D65" s="30">
        <v>11940</v>
      </c>
      <c r="E65" s="30">
        <v>23222410</v>
      </c>
      <c r="F65" s="30">
        <v>1497510</v>
      </c>
      <c r="G65" s="30">
        <v>340680</v>
      </c>
      <c r="H65" s="30">
        <v>0</v>
      </c>
      <c r="I65" s="30">
        <v>2614500</v>
      </c>
      <c r="J65" s="30"/>
      <c r="K65" s="30"/>
      <c r="L65" s="31">
        <f t="shared" si="21"/>
        <v>22881730</v>
      </c>
      <c r="M65" s="114" t="str">
        <f t="shared" si="2"/>
        <v/>
      </c>
    </row>
    <row r="66" spans="1:13" s="113" customFormat="1" ht="15" customHeight="1" x14ac:dyDescent="0.3">
      <c r="A66" s="160"/>
      <c r="B66" s="170"/>
      <c r="C66" s="109" t="s">
        <v>88</v>
      </c>
      <c r="D66" s="30">
        <v>0</v>
      </c>
      <c r="E66" s="30">
        <v>0</v>
      </c>
      <c r="F66" s="30">
        <v>0</v>
      </c>
      <c r="G66" s="30">
        <v>0</v>
      </c>
      <c r="H66" s="30">
        <v>0</v>
      </c>
      <c r="I66" s="30">
        <v>0</v>
      </c>
      <c r="J66" s="30"/>
      <c r="K66" s="30"/>
      <c r="L66" s="31">
        <f t="shared" si="21"/>
        <v>0</v>
      </c>
      <c r="M66" s="114" t="str">
        <f t="shared" si="2"/>
        <v/>
      </c>
    </row>
    <row r="67" spans="1:13" s="113" customFormat="1" ht="15" customHeight="1" x14ac:dyDescent="0.3">
      <c r="A67" s="160"/>
      <c r="B67" s="170"/>
      <c r="C67" s="109" t="s">
        <v>143</v>
      </c>
      <c r="D67" s="30"/>
      <c r="E67" s="30"/>
      <c r="F67" s="30"/>
      <c r="G67" s="30"/>
      <c r="H67" s="30"/>
      <c r="I67" s="30"/>
      <c r="J67" s="30"/>
      <c r="K67" s="30"/>
      <c r="L67" s="31">
        <f t="shared" si="21"/>
        <v>0</v>
      </c>
      <c r="M67" s="114" t="str">
        <f t="shared" si="2"/>
        <v/>
      </c>
    </row>
    <row r="68" spans="1:13" s="113" customFormat="1" ht="15" customHeight="1" x14ac:dyDescent="0.3">
      <c r="A68" s="160"/>
      <c r="B68" s="170"/>
      <c r="C68" s="109" t="s">
        <v>91</v>
      </c>
      <c r="D68" s="30"/>
      <c r="E68" s="30"/>
      <c r="F68" s="30"/>
      <c r="G68" s="30"/>
      <c r="H68" s="30"/>
      <c r="I68" s="30"/>
      <c r="J68" s="30"/>
      <c r="K68" s="30"/>
      <c r="L68" s="31">
        <f t="shared" si="21"/>
        <v>0</v>
      </c>
      <c r="M68" s="114" t="str">
        <f t="shared" si="2"/>
        <v/>
      </c>
    </row>
    <row r="69" spans="1:13" s="113" customFormat="1" ht="15" customHeight="1" x14ac:dyDescent="0.3">
      <c r="A69" s="160"/>
      <c r="B69" s="170"/>
      <c r="C69" s="109" t="s">
        <v>93</v>
      </c>
      <c r="D69" s="30">
        <v>0</v>
      </c>
      <c r="E69" s="30">
        <v>2367090</v>
      </c>
      <c r="F69" s="30">
        <v>0</v>
      </c>
      <c r="G69" s="30">
        <v>24030</v>
      </c>
      <c r="H69" s="30">
        <v>0</v>
      </c>
      <c r="I69" s="30">
        <v>0</v>
      </c>
      <c r="J69" s="30"/>
      <c r="K69" s="30"/>
      <c r="L69" s="31">
        <f t="shared" si="21"/>
        <v>2343060</v>
      </c>
      <c r="M69" s="114" t="str">
        <f t="shared" si="2"/>
        <v/>
      </c>
    </row>
    <row r="70" spans="1:13" s="113" customFormat="1" ht="15" customHeight="1" x14ac:dyDescent="0.3">
      <c r="A70" s="160"/>
      <c r="B70" s="170"/>
      <c r="C70" s="109" t="s">
        <v>96</v>
      </c>
      <c r="D70" s="30"/>
      <c r="E70" s="30"/>
      <c r="F70" s="30"/>
      <c r="G70" s="30"/>
      <c r="H70" s="30"/>
      <c r="I70" s="30"/>
      <c r="J70" s="30"/>
      <c r="K70" s="30"/>
      <c r="L70" s="31">
        <f>E70-G70-K70</f>
        <v>0</v>
      </c>
      <c r="M70" s="114" t="str">
        <f t="shared" si="2"/>
        <v/>
      </c>
    </row>
    <row r="71" spans="1:13" s="113" customFormat="1" ht="15" customHeight="1" x14ac:dyDescent="0.3">
      <c r="A71" s="160"/>
      <c r="B71" s="170"/>
      <c r="C71" s="109" t="s">
        <v>84</v>
      </c>
      <c r="D71" s="30"/>
      <c r="E71" s="30"/>
      <c r="F71" s="30"/>
      <c r="G71" s="30"/>
      <c r="H71" s="30"/>
      <c r="I71" s="30"/>
      <c r="J71" s="30"/>
      <c r="K71" s="30"/>
      <c r="L71" s="31">
        <f t="shared" si="21"/>
        <v>0</v>
      </c>
      <c r="M71" s="114" t="str">
        <f>IF(E71-G71-K71=L71,"",E71-G71-K71=L71)</f>
        <v/>
      </c>
    </row>
    <row r="72" spans="1:13" s="113" customFormat="1" ht="15" customHeight="1" x14ac:dyDescent="0.3">
      <c r="A72" s="160"/>
      <c r="B72" s="170"/>
      <c r="C72" s="109" t="s">
        <v>98</v>
      </c>
      <c r="D72" s="30"/>
      <c r="E72" s="30"/>
      <c r="F72" s="30"/>
      <c r="G72" s="30"/>
      <c r="H72" s="30"/>
      <c r="I72" s="30"/>
      <c r="J72" s="30"/>
      <c r="K72" s="30"/>
      <c r="L72" s="31">
        <f t="shared" si="21"/>
        <v>0</v>
      </c>
      <c r="M72" s="114" t="str">
        <f t="shared" ref="M72:M104" si="22">IF(E72-G72-K72=L72,"",E72-G72-K72=L72)</f>
        <v/>
      </c>
    </row>
    <row r="73" spans="1:13" s="113" customFormat="1" ht="15" customHeight="1" x14ac:dyDescent="0.3">
      <c r="A73" s="160"/>
      <c r="B73" s="170"/>
      <c r="C73" s="109" t="s">
        <v>127</v>
      </c>
      <c r="D73" s="30"/>
      <c r="E73" s="30"/>
      <c r="F73" s="30"/>
      <c r="G73" s="30"/>
      <c r="H73" s="30"/>
      <c r="I73" s="30"/>
      <c r="J73" s="30"/>
      <c r="K73" s="30"/>
      <c r="L73" s="31">
        <f t="shared" si="21"/>
        <v>0</v>
      </c>
      <c r="M73" s="114" t="str">
        <f t="shared" si="22"/>
        <v/>
      </c>
    </row>
    <row r="74" spans="1:13" s="113" customFormat="1" ht="15" customHeight="1" x14ac:dyDescent="0.3">
      <c r="A74" s="160"/>
      <c r="B74" s="170"/>
      <c r="C74" s="109" t="s">
        <v>100</v>
      </c>
      <c r="D74" s="30"/>
      <c r="E74" s="30"/>
      <c r="F74" s="30"/>
      <c r="G74" s="30"/>
      <c r="H74" s="30"/>
      <c r="I74" s="30"/>
      <c r="J74" s="30"/>
      <c r="K74" s="30"/>
      <c r="L74" s="31">
        <f t="shared" si="21"/>
        <v>0</v>
      </c>
      <c r="M74" s="114" t="str">
        <f t="shared" si="22"/>
        <v/>
      </c>
    </row>
    <row r="75" spans="1:13" s="113" customFormat="1" ht="15" customHeight="1" x14ac:dyDescent="0.3">
      <c r="A75" s="160"/>
      <c r="B75" s="170"/>
      <c r="C75" s="109" t="s">
        <v>102</v>
      </c>
      <c r="D75" s="30"/>
      <c r="E75" s="30"/>
      <c r="F75" s="30"/>
      <c r="G75" s="30"/>
      <c r="H75" s="30"/>
      <c r="I75" s="30"/>
      <c r="J75" s="30"/>
      <c r="K75" s="30"/>
      <c r="L75" s="31">
        <f t="shared" si="21"/>
        <v>0</v>
      </c>
      <c r="M75" s="114" t="str">
        <f t="shared" si="22"/>
        <v/>
      </c>
    </row>
    <row r="76" spans="1:13" s="113" customFormat="1" ht="15" customHeight="1" x14ac:dyDescent="0.3">
      <c r="A76" s="160"/>
      <c r="B76" s="170"/>
      <c r="C76" s="109" t="s">
        <v>104</v>
      </c>
      <c r="D76" s="104">
        <v>0</v>
      </c>
      <c r="E76" s="30">
        <v>-36180</v>
      </c>
      <c r="F76" s="30">
        <v>0</v>
      </c>
      <c r="G76" s="30">
        <v>-36180</v>
      </c>
      <c r="H76" s="103">
        <v>0</v>
      </c>
      <c r="I76" s="103">
        <v>36180</v>
      </c>
      <c r="J76" s="30"/>
      <c r="K76" s="30"/>
      <c r="L76" s="31">
        <f t="shared" si="21"/>
        <v>0</v>
      </c>
      <c r="M76" s="114" t="str">
        <f t="shared" si="22"/>
        <v/>
      </c>
    </row>
    <row r="77" spans="1:13" s="113" customFormat="1" ht="15" customHeight="1" x14ac:dyDescent="0.3">
      <c r="A77" s="160"/>
      <c r="B77" s="170"/>
      <c r="C77" s="109" t="s">
        <v>106</v>
      </c>
      <c r="D77" s="104">
        <v>0</v>
      </c>
      <c r="E77" s="104">
        <v>3600</v>
      </c>
      <c r="F77" s="30">
        <v>0</v>
      </c>
      <c r="G77" s="104">
        <v>3600</v>
      </c>
      <c r="H77" s="30">
        <v>0</v>
      </c>
      <c r="I77" s="30">
        <v>0</v>
      </c>
      <c r="J77" s="30"/>
      <c r="K77" s="30"/>
      <c r="L77" s="31">
        <f t="shared" si="21"/>
        <v>0</v>
      </c>
      <c r="M77" s="114" t="str">
        <f t="shared" si="22"/>
        <v/>
      </c>
    </row>
    <row r="78" spans="1:13" s="113" customFormat="1" ht="15" customHeight="1" x14ac:dyDescent="0.3">
      <c r="A78" s="160"/>
      <c r="B78" s="170"/>
      <c r="C78" s="109" t="s">
        <v>109</v>
      </c>
      <c r="D78" s="30"/>
      <c r="E78" s="30"/>
      <c r="F78" s="30"/>
      <c r="G78" s="30"/>
      <c r="H78" s="30"/>
      <c r="I78" s="30"/>
      <c r="J78" s="30"/>
      <c r="K78" s="30"/>
      <c r="L78" s="31">
        <f t="shared" si="21"/>
        <v>0</v>
      </c>
      <c r="M78" s="114" t="str">
        <f t="shared" si="22"/>
        <v/>
      </c>
    </row>
    <row r="79" spans="1:13" s="113" customFormat="1" ht="15" customHeight="1" x14ac:dyDescent="0.3">
      <c r="A79" s="160"/>
      <c r="B79" s="170"/>
      <c r="C79" s="109" t="s">
        <v>110</v>
      </c>
      <c r="D79" s="30"/>
      <c r="E79" s="30"/>
      <c r="F79" s="30"/>
      <c r="G79" s="30"/>
      <c r="H79" s="30"/>
      <c r="I79" s="30"/>
      <c r="J79" s="30"/>
      <c r="K79" s="30"/>
      <c r="L79" s="31">
        <f t="shared" si="21"/>
        <v>0</v>
      </c>
      <c r="M79" s="114" t="str">
        <f t="shared" si="22"/>
        <v/>
      </c>
    </row>
    <row r="80" spans="1:13" s="113" customFormat="1" ht="15" customHeight="1" x14ac:dyDescent="0.3">
      <c r="A80" s="160"/>
      <c r="B80" s="170"/>
      <c r="C80" s="109" t="s">
        <v>111</v>
      </c>
      <c r="D80" s="30"/>
      <c r="E80" s="30"/>
      <c r="F80" s="30"/>
      <c r="G80" s="30"/>
      <c r="H80" s="30"/>
      <c r="I80" s="30"/>
      <c r="J80" s="30"/>
      <c r="K80" s="30"/>
      <c r="L80" s="31">
        <f t="shared" si="21"/>
        <v>0</v>
      </c>
      <c r="M80" s="114" t="str">
        <f t="shared" si="22"/>
        <v/>
      </c>
    </row>
    <row r="81" spans="1:13" s="113" customFormat="1" ht="15" customHeight="1" x14ac:dyDescent="0.3">
      <c r="A81" s="160"/>
      <c r="B81" s="170"/>
      <c r="C81" s="109" t="s">
        <v>128</v>
      </c>
      <c r="D81" s="30">
        <v>-42959760</v>
      </c>
      <c r="E81" s="30">
        <v>421052440</v>
      </c>
      <c r="F81" s="30">
        <v>46174010</v>
      </c>
      <c r="G81" s="30">
        <v>46331550</v>
      </c>
      <c r="H81" s="30">
        <v>0</v>
      </c>
      <c r="I81" s="30">
        <v>0</v>
      </c>
      <c r="J81" s="30"/>
      <c r="K81" s="30"/>
      <c r="L81" s="31">
        <f t="shared" si="21"/>
        <v>374720890</v>
      </c>
      <c r="M81" s="114" t="str">
        <f t="shared" si="22"/>
        <v/>
      </c>
    </row>
    <row r="82" spans="1:13" s="113" customFormat="1" ht="15" customHeight="1" x14ac:dyDescent="0.3">
      <c r="A82" s="160"/>
      <c r="B82" s="170"/>
      <c r="C82" s="109" t="s">
        <v>129</v>
      </c>
      <c r="D82" s="30">
        <v>-500000</v>
      </c>
      <c r="E82" s="30">
        <v>399717840</v>
      </c>
      <c r="F82" s="30">
        <v>500000</v>
      </c>
      <c r="G82" s="30">
        <v>10000000</v>
      </c>
      <c r="H82" s="30"/>
      <c r="I82" s="30"/>
      <c r="J82" s="30"/>
      <c r="K82" s="30"/>
      <c r="L82" s="31">
        <f t="shared" si="21"/>
        <v>389717840</v>
      </c>
      <c r="M82" s="114" t="str">
        <f t="shared" si="22"/>
        <v/>
      </c>
    </row>
    <row r="83" spans="1:13" s="113" customFormat="1" ht="15" customHeight="1" x14ac:dyDescent="0.3">
      <c r="A83" s="160"/>
      <c r="B83" s="170"/>
      <c r="C83" s="109" t="s">
        <v>130</v>
      </c>
      <c r="D83" s="30">
        <v>-12832000</v>
      </c>
      <c r="E83" s="30">
        <v>745001890</v>
      </c>
      <c r="F83" s="30">
        <v>5759000</v>
      </c>
      <c r="G83" s="30">
        <v>16157000</v>
      </c>
      <c r="H83" s="30"/>
      <c r="I83" s="30"/>
      <c r="J83" s="30"/>
      <c r="K83" s="30"/>
      <c r="L83" s="31">
        <f t="shared" si="21"/>
        <v>728844890</v>
      </c>
      <c r="M83" s="114" t="str">
        <f t="shared" si="22"/>
        <v/>
      </c>
    </row>
    <row r="84" spans="1:13" s="113" customFormat="1" ht="15" customHeight="1" x14ac:dyDescent="0.3">
      <c r="A84" s="160"/>
      <c r="B84" s="170"/>
      <c r="C84" s="109" t="s">
        <v>131</v>
      </c>
      <c r="D84" s="30">
        <v>0</v>
      </c>
      <c r="E84" s="30">
        <v>285411634</v>
      </c>
      <c r="F84" s="30">
        <v>0</v>
      </c>
      <c r="G84" s="30">
        <v>14816280</v>
      </c>
      <c r="H84" s="30">
        <v>0</v>
      </c>
      <c r="I84" s="30">
        <v>0</v>
      </c>
      <c r="J84" s="30"/>
      <c r="K84" s="30"/>
      <c r="L84" s="31">
        <f t="shared" si="21"/>
        <v>270595354</v>
      </c>
      <c r="M84" s="114" t="str">
        <f t="shared" si="22"/>
        <v/>
      </c>
    </row>
    <row r="85" spans="1:13" s="113" customFormat="1" ht="15" customHeight="1" x14ac:dyDescent="0.3">
      <c r="A85" s="160"/>
      <c r="B85" s="170"/>
      <c r="C85" s="109" t="s">
        <v>124</v>
      </c>
      <c r="D85" s="30"/>
      <c r="E85" s="30"/>
      <c r="F85" s="30"/>
      <c r="G85" s="30"/>
      <c r="H85" s="30"/>
      <c r="I85" s="30"/>
      <c r="J85" s="30"/>
      <c r="K85" s="30"/>
      <c r="L85" s="31">
        <f t="shared" si="21"/>
        <v>0</v>
      </c>
      <c r="M85" s="114" t="str">
        <f t="shared" si="22"/>
        <v/>
      </c>
    </row>
    <row r="86" spans="1:13" s="113" customFormat="1" ht="15" customHeight="1" x14ac:dyDescent="0.3">
      <c r="A86" s="160"/>
      <c r="B86" s="170"/>
      <c r="C86" s="109" t="s">
        <v>132</v>
      </c>
      <c r="D86" s="30">
        <v>17100380</v>
      </c>
      <c r="E86" s="30">
        <v>4951149478</v>
      </c>
      <c r="F86" s="30">
        <v>20335390</v>
      </c>
      <c r="G86" s="30">
        <v>37755290</v>
      </c>
      <c r="H86" s="30"/>
      <c r="I86" s="30"/>
      <c r="J86" s="30"/>
      <c r="K86" s="30"/>
      <c r="L86" s="31">
        <f t="shared" si="21"/>
        <v>4913394188</v>
      </c>
      <c r="M86" s="114" t="str">
        <f t="shared" si="22"/>
        <v/>
      </c>
    </row>
    <row r="87" spans="1:13" s="113" customFormat="1" ht="15" customHeight="1" x14ac:dyDescent="0.3">
      <c r="A87" s="160"/>
      <c r="B87" s="170"/>
      <c r="C87" s="109" t="s">
        <v>113</v>
      </c>
      <c r="D87" s="30"/>
      <c r="E87" s="30"/>
      <c r="F87" s="30"/>
      <c r="G87" s="30"/>
      <c r="H87" s="30"/>
      <c r="I87" s="30"/>
      <c r="J87" s="30"/>
      <c r="K87" s="30"/>
      <c r="L87" s="31">
        <f t="shared" si="21"/>
        <v>0</v>
      </c>
      <c r="M87" s="114" t="str">
        <f t="shared" si="22"/>
        <v/>
      </c>
    </row>
    <row r="88" spans="1:13" s="113" customFormat="1" ht="15" customHeight="1" x14ac:dyDescent="0.3">
      <c r="A88" s="160"/>
      <c r="B88" s="170"/>
      <c r="C88" s="109" t="s">
        <v>116</v>
      </c>
      <c r="D88" s="30"/>
      <c r="E88" s="30"/>
      <c r="F88" s="30"/>
      <c r="G88" s="30"/>
      <c r="H88" s="30"/>
      <c r="I88" s="30"/>
      <c r="J88" s="30"/>
      <c r="K88" s="30"/>
      <c r="L88" s="31">
        <f t="shared" si="21"/>
        <v>0</v>
      </c>
      <c r="M88" s="114"/>
    </row>
    <row r="89" spans="1:13" s="113" customFormat="1" ht="15" customHeight="1" x14ac:dyDescent="0.3">
      <c r="A89" s="161"/>
      <c r="B89" s="171"/>
      <c r="C89" s="109" t="s">
        <v>125</v>
      </c>
      <c r="D89" s="30">
        <v>-418864100</v>
      </c>
      <c r="E89" s="30">
        <v>766815130</v>
      </c>
      <c r="F89" s="30">
        <v>31311110</v>
      </c>
      <c r="G89" s="30">
        <v>57408740</v>
      </c>
      <c r="H89" s="30"/>
      <c r="I89" s="30"/>
      <c r="J89" s="30"/>
      <c r="K89" s="30"/>
      <c r="L89" s="31">
        <f t="shared" si="21"/>
        <v>709406390</v>
      </c>
      <c r="M89" s="114" t="str">
        <f t="shared" si="22"/>
        <v/>
      </c>
    </row>
    <row r="90" spans="1:13" ht="15" customHeight="1" x14ac:dyDescent="0.3">
      <c r="A90" s="153" t="s">
        <v>133</v>
      </c>
      <c r="B90" s="154"/>
      <c r="C90" s="154"/>
      <c r="D90" s="97">
        <f>SUM(D91,D93,D95,D97,D100,D102)</f>
        <v>155326010</v>
      </c>
      <c r="E90" s="97">
        <f>SUM(E91,E93,E95,E97,E100,E102)</f>
        <v>384223070</v>
      </c>
      <c r="F90" s="97">
        <f t="shared" ref="F90:L90" si="23">SUM(F91,F93,F95,F97,F100,F102)</f>
        <v>49044100</v>
      </c>
      <c r="G90" s="97">
        <f t="shared" si="23"/>
        <v>108948860</v>
      </c>
      <c r="H90" s="97">
        <f t="shared" si="23"/>
        <v>0</v>
      </c>
      <c r="I90" s="97">
        <f t="shared" si="23"/>
        <v>0</v>
      </c>
      <c r="J90" s="97">
        <f t="shared" si="23"/>
        <v>0</v>
      </c>
      <c r="K90" s="97">
        <f t="shared" si="23"/>
        <v>0</v>
      </c>
      <c r="L90" s="98">
        <f t="shared" si="23"/>
        <v>275274210</v>
      </c>
      <c r="M90" s="114" t="str">
        <f t="shared" si="22"/>
        <v/>
      </c>
    </row>
    <row r="91" spans="1:13" ht="15" customHeight="1" x14ac:dyDescent="0.3">
      <c r="A91" s="155"/>
      <c r="B91" s="156" t="s">
        <v>134</v>
      </c>
      <c r="C91" s="156"/>
      <c r="D91" s="99">
        <f t="shared" ref="D91:L91" si="24">SUM(D92)</f>
        <v>400000</v>
      </c>
      <c r="E91" s="99">
        <f t="shared" si="24"/>
        <v>3500000</v>
      </c>
      <c r="F91" s="99">
        <f t="shared" si="24"/>
        <v>1400000</v>
      </c>
      <c r="G91" s="99">
        <f t="shared" si="24"/>
        <v>2500000</v>
      </c>
      <c r="H91" s="99">
        <f t="shared" si="24"/>
        <v>0</v>
      </c>
      <c r="I91" s="99">
        <f t="shared" si="24"/>
        <v>0</v>
      </c>
      <c r="J91" s="99">
        <f t="shared" si="24"/>
        <v>0</v>
      </c>
      <c r="K91" s="99">
        <f t="shared" si="24"/>
        <v>0</v>
      </c>
      <c r="L91" s="100">
        <f t="shared" si="24"/>
        <v>1000000</v>
      </c>
      <c r="M91" s="114" t="str">
        <f t="shared" si="22"/>
        <v/>
      </c>
    </row>
    <row r="92" spans="1:13" ht="15" customHeight="1" x14ac:dyDescent="0.3">
      <c r="A92" s="155"/>
      <c r="B92" s="108"/>
      <c r="C92" s="109" t="s">
        <v>134</v>
      </c>
      <c r="D92" s="30">
        <v>400000</v>
      </c>
      <c r="E92" s="30">
        <v>3500000</v>
      </c>
      <c r="F92" s="30">
        <v>1400000</v>
      </c>
      <c r="G92" s="30">
        <v>2500000</v>
      </c>
      <c r="H92" s="30">
        <v>0</v>
      </c>
      <c r="I92" s="30">
        <v>0</v>
      </c>
      <c r="J92" s="30">
        <v>0</v>
      </c>
      <c r="K92" s="30">
        <v>0</v>
      </c>
      <c r="L92" s="31">
        <f t="shared" ref="L92" si="25">E92-G92-K92</f>
        <v>1000000</v>
      </c>
      <c r="M92" s="114" t="str">
        <f t="shared" si="22"/>
        <v/>
      </c>
    </row>
    <row r="93" spans="1:13" ht="15" customHeight="1" x14ac:dyDescent="0.3">
      <c r="A93" s="155"/>
      <c r="B93" s="156" t="s">
        <v>135</v>
      </c>
      <c r="C93" s="156"/>
      <c r="D93" s="99">
        <f t="shared" ref="D93:L93" si="26">SUM(D94)</f>
        <v>42356240</v>
      </c>
      <c r="E93" s="99">
        <f t="shared" si="26"/>
        <v>105378640</v>
      </c>
      <c r="F93" s="99">
        <f t="shared" si="26"/>
        <v>11653400</v>
      </c>
      <c r="G93" s="99">
        <f t="shared" si="26"/>
        <v>38637400</v>
      </c>
      <c r="H93" s="99">
        <f t="shared" si="26"/>
        <v>0</v>
      </c>
      <c r="I93" s="99">
        <f t="shared" si="26"/>
        <v>0</v>
      </c>
      <c r="J93" s="99">
        <f t="shared" si="26"/>
        <v>0</v>
      </c>
      <c r="K93" s="99">
        <f t="shared" si="26"/>
        <v>0</v>
      </c>
      <c r="L93" s="100">
        <f t="shared" si="26"/>
        <v>66741240</v>
      </c>
      <c r="M93" s="114" t="str">
        <f t="shared" si="22"/>
        <v/>
      </c>
    </row>
    <row r="94" spans="1:13" ht="15" customHeight="1" x14ac:dyDescent="0.3">
      <c r="A94" s="155"/>
      <c r="B94" s="109"/>
      <c r="C94" s="109" t="s">
        <v>135</v>
      </c>
      <c r="D94" s="30">
        <v>42356240</v>
      </c>
      <c r="E94" s="30">
        <v>105378640</v>
      </c>
      <c r="F94" s="30">
        <v>11653400</v>
      </c>
      <c r="G94" s="30">
        <v>38637400</v>
      </c>
      <c r="H94" s="30">
        <v>0</v>
      </c>
      <c r="I94" s="30">
        <v>0</v>
      </c>
      <c r="J94" s="30">
        <v>0</v>
      </c>
      <c r="K94" s="30">
        <v>0</v>
      </c>
      <c r="L94" s="31">
        <f t="shared" ref="L94" si="27">E94-G94-K94</f>
        <v>66741240</v>
      </c>
      <c r="M94" s="114" t="str">
        <f t="shared" si="22"/>
        <v/>
      </c>
    </row>
    <row r="95" spans="1:13" ht="15" customHeight="1" x14ac:dyDescent="0.3">
      <c r="A95" s="155"/>
      <c r="B95" s="156" t="s">
        <v>136</v>
      </c>
      <c r="C95" s="156"/>
      <c r="D95" s="99">
        <f t="shared" ref="D95:L95" si="28">SUM(D96)</f>
        <v>137050</v>
      </c>
      <c r="E95" s="99">
        <f t="shared" si="28"/>
        <v>809410</v>
      </c>
      <c r="F95" s="99">
        <f t="shared" si="28"/>
        <v>0</v>
      </c>
      <c r="G95" s="99">
        <f t="shared" si="28"/>
        <v>134800</v>
      </c>
      <c r="H95" s="99">
        <f t="shared" si="28"/>
        <v>0</v>
      </c>
      <c r="I95" s="99">
        <f t="shared" si="28"/>
        <v>0</v>
      </c>
      <c r="J95" s="99">
        <f t="shared" si="28"/>
        <v>0</v>
      </c>
      <c r="K95" s="99">
        <f t="shared" si="28"/>
        <v>0</v>
      </c>
      <c r="L95" s="100">
        <f t="shared" si="28"/>
        <v>674610</v>
      </c>
      <c r="M95" s="114" t="str">
        <f t="shared" si="22"/>
        <v/>
      </c>
    </row>
    <row r="96" spans="1:13" ht="15" customHeight="1" x14ac:dyDescent="0.3">
      <c r="A96" s="155"/>
      <c r="B96" s="105"/>
      <c r="C96" s="102" t="s">
        <v>131</v>
      </c>
      <c r="D96" s="30">
        <v>137050</v>
      </c>
      <c r="E96" s="30">
        <v>809410</v>
      </c>
      <c r="F96" s="30">
        <v>0</v>
      </c>
      <c r="G96" s="30">
        <v>134800</v>
      </c>
      <c r="H96" s="30">
        <v>0</v>
      </c>
      <c r="I96" s="30">
        <v>0</v>
      </c>
      <c r="J96" s="30">
        <v>0</v>
      </c>
      <c r="K96" s="30">
        <v>0</v>
      </c>
      <c r="L96" s="31">
        <f t="shared" ref="L96" si="29">E96-G96-K96</f>
        <v>674610</v>
      </c>
      <c r="M96" s="114" t="str">
        <f t="shared" si="22"/>
        <v/>
      </c>
    </row>
    <row r="97" spans="1:13" ht="15" customHeight="1" x14ac:dyDescent="0.3">
      <c r="A97" s="155"/>
      <c r="B97" s="173" t="s">
        <v>137</v>
      </c>
      <c r="C97" s="174"/>
      <c r="D97" s="99">
        <f t="shared" ref="D97:L97" si="30">SUM(D98:D99)</f>
        <v>58243480</v>
      </c>
      <c r="E97" s="99">
        <f t="shared" si="30"/>
        <v>163695560</v>
      </c>
      <c r="F97" s="99">
        <f t="shared" si="30"/>
        <v>23023250</v>
      </c>
      <c r="G97" s="99">
        <f t="shared" si="30"/>
        <v>45261030</v>
      </c>
      <c r="H97" s="99">
        <f t="shared" si="30"/>
        <v>0</v>
      </c>
      <c r="I97" s="99">
        <f t="shared" si="30"/>
        <v>0</v>
      </c>
      <c r="J97" s="99">
        <f t="shared" si="30"/>
        <v>0</v>
      </c>
      <c r="K97" s="99">
        <f t="shared" si="30"/>
        <v>0</v>
      </c>
      <c r="L97" s="100">
        <f t="shared" si="30"/>
        <v>118434530</v>
      </c>
      <c r="M97" s="114" t="str">
        <f t="shared" si="22"/>
        <v/>
      </c>
    </row>
    <row r="98" spans="1:13" ht="15" customHeight="1" x14ac:dyDescent="0.3">
      <c r="A98" s="155"/>
      <c r="B98" s="162"/>
      <c r="C98" s="109" t="s">
        <v>138</v>
      </c>
      <c r="D98" s="30">
        <v>41756480</v>
      </c>
      <c r="E98" s="30">
        <v>126832560</v>
      </c>
      <c r="F98" s="30">
        <v>11363250</v>
      </c>
      <c r="G98" s="30">
        <v>21032530</v>
      </c>
      <c r="H98" s="30">
        <v>0</v>
      </c>
      <c r="I98" s="30">
        <v>0</v>
      </c>
      <c r="J98" s="30">
        <v>0</v>
      </c>
      <c r="K98" s="30">
        <v>0</v>
      </c>
      <c r="L98" s="31">
        <f t="shared" ref="L98:L99" si="31">E98-G98-K98</f>
        <v>105800030</v>
      </c>
      <c r="M98" s="114" t="str">
        <f t="shared" si="22"/>
        <v/>
      </c>
    </row>
    <row r="99" spans="1:13" ht="15" customHeight="1" x14ac:dyDescent="0.3">
      <c r="A99" s="155"/>
      <c r="B99" s="163"/>
      <c r="C99" s="109" t="s">
        <v>139</v>
      </c>
      <c r="D99" s="30">
        <v>16487000</v>
      </c>
      <c r="E99" s="30">
        <v>36863000</v>
      </c>
      <c r="F99" s="30">
        <v>11660000</v>
      </c>
      <c r="G99" s="30">
        <v>24228500</v>
      </c>
      <c r="H99" s="30">
        <v>0</v>
      </c>
      <c r="I99" s="30">
        <v>0</v>
      </c>
      <c r="J99" s="30">
        <v>0</v>
      </c>
      <c r="K99" s="30">
        <v>0</v>
      </c>
      <c r="L99" s="31">
        <f t="shared" si="31"/>
        <v>12634500</v>
      </c>
      <c r="M99" s="114" t="str">
        <f t="shared" si="22"/>
        <v/>
      </c>
    </row>
    <row r="100" spans="1:13" ht="15" customHeight="1" x14ac:dyDescent="0.3">
      <c r="A100" s="155"/>
      <c r="B100" s="156" t="s">
        <v>140</v>
      </c>
      <c r="C100" s="156"/>
      <c r="D100" s="99">
        <f t="shared" ref="D100:L100" si="32">SUM(D101)</f>
        <v>0</v>
      </c>
      <c r="E100" s="99">
        <f t="shared" si="32"/>
        <v>0</v>
      </c>
      <c r="F100" s="99">
        <f t="shared" si="32"/>
        <v>0</v>
      </c>
      <c r="G100" s="99">
        <f t="shared" si="32"/>
        <v>0</v>
      </c>
      <c r="H100" s="99">
        <f t="shared" si="32"/>
        <v>0</v>
      </c>
      <c r="I100" s="99">
        <f t="shared" si="32"/>
        <v>0</v>
      </c>
      <c r="J100" s="99">
        <f t="shared" si="32"/>
        <v>0</v>
      </c>
      <c r="K100" s="99">
        <f t="shared" si="32"/>
        <v>0</v>
      </c>
      <c r="L100" s="100">
        <f t="shared" si="32"/>
        <v>0</v>
      </c>
      <c r="M100" s="114" t="str">
        <f t="shared" si="22"/>
        <v/>
      </c>
    </row>
    <row r="101" spans="1:13" ht="15" customHeight="1" x14ac:dyDescent="0.3">
      <c r="A101" s="155"/>
      <c r="B101" s="109"/>
      <c r="C101" s="109" t="s">
        <v>141</v>
      </c>
      <c r="D101" s="30">
        <v>0</v>
      </c>
      <c r="E101" s="30">
        <v>0</v>
      </c>
      <c r="F101" s="30">
        <v>0</v>
      </c>
      <c r="G101" s="30">
        <v>0</v>
      </c>
      <c r="H101" s="30">
        <v>0</v>
      </c>
      <c r="I101" s="30">
        <v>0</v>
      </c>
      <c r="J101" s="30">
        <v>0</v>
      </c>
      <c r="K101" s="30">
        <v>0</v>
      </c>
      <c r="L101" s="31">
        <f t="shared" ref="L101" si="33">E101-G101-K101</f>
        <v>0</v>
      </c>
      <c r="M101" s="114" t="str">
        <f t="shared" si="22"/>
        <v/>
      </c>
    </row>
    <row r="102" spans="1:13" ht="15" customHeight="1" x14ac:dyDescent="0.3">
      <c r="A102" s="155"/>
      <c r="B102" s="175" t="s">
        <v>142</v>
      </c>
      <c r="C102" s="176"/>
      <c r="D102" s="99">
        <f t="shared" ref="D102:L102" si="34">SUM(D103)</f>
        <v>54189240</v>
      </c>
      <c r="E102" s="99">
        <f t="shared" si="34"/>
        <v>110839460</v>
      </c>
      <c r="F102" s="99">
        <f t="shared" si="34"/>
        <v>12967450</v>
      </c>
      <c r="G102" s="99">
        <f t="shared" si="34"/>
        <v>22415630</v>
      </c>
      <c r="H102" s="99">
        <f t="shared" si="34"/>
        <v>0</v>
      </c>
      <c r="I102" s="99">
        <f t="shared" si="34"/>
        <v>0</v>
      </c>
      <c r="J102" s="99">
        <f t="shared" si="34"/>
        <v>0</v>
      </c>
      <c r="K102" s="99">
        <f t="shared" si="34"/>
        <v>0</v>
      </c>
      <c r="L102" s="100">
        <f t="shared" si="34"/>
        <v>88423830</v>
      </c>
      <c r="M102" s="114" t="str">
        <f t="shared" si="22"/>
        <v/>
      </c>
    </row>
    <row r="103" spans="1:13" ht="15" customHeight="1" thickBot="1" x14ac:dyDescent="0.35">
      <c r="A103" s="172"/>
      <c r="B103" s="106"/>
      <c r="C103" s="106" t="s">
        <v>142</v>
      </c>
      <c r="D103" s="34">
        <v>54189240</v>
      </c>
      <c r="E103" s="34">
        <v>110839460</v>
      </c>
      <c r="F103" s="34">
        <v>12967450</v>
      </c>
      <c r="G103" s="34">
        <v>22415630</v>
      </c>
      <c r="H103" s="34">
        <v>0</v>
      </c>
      <c r="I103" s="34">
        <v>0</v>
      </c>
      <c r="J103" s="34">
        <v>0</v>
      </c>
      <c r="K103" s="34">
        <v>0</v>
      </c>
      <c r="L103" s="35">
        <f t="shared" ref="L103" si="35">E103-G103-K103</f>
        <v>88423830</v>
      </c>
      <c r="M103" s="114" t="str">
        <f t="shared" si="22"/>
        <v/>
      </c>
    </row>
    <row r="104" spans="1:13" x14ac:dyDescent="0.3">
      <c r="M104" s="114" t="str">
        <f t="shared" si="22"/>
        <v/>
      </c>
    </row>
  </sheetData>
  <mergeCells count="42">
    <mergeCell ref="A91:A103"/>
    <mergeCell ref="B91:C91"/>
    <mergeCell ref="B93:C93"/>
    <mergeCell ref="B95:C95"/>
    <mergeCell ref="B97:C97"/>
    <mergeCell ref="B98:B99"/>
    <mergeCell ref="B100:C100"/>
    <mergeCell ref="B102:C102"/>
    <mergeCell ref="A90:C90"/>
    <mergeCell ref="B28:B32"/>
    <mergeCell ref="B33:C33"/>
    <mergeCell ref="B35:C35"/>
    <mergeCell ref="B36:B38"/>
    <mergeCell ref="A39:C39"/>
    <mergeCell ref="A40:A89"/>
    <mergeCell ref="B40:C40"/>
    <mergeCell ref="B41:B44"/>
    <mergeCell ref="B45:C45"/>
    <mergeCell ref="B47:C47"/>
    <mergeCell ref="B48:B49"/>
    <mergeCell ref="B50:C50"/>
    <mergeCell ref="B51:B57"/>
    <mergeCell ref="B58:C58"/>
    <mergeCell ref="B59:B89"/>
    <mergeCell ref="A6:C6"/>
    <mergeCell ref="A7:C7"/>
    <mergeCell ref="A8:A38"/>
    <mergeCell ref="B8:C8"/>
    <mergeCell ref="B9:B10"/>
    <mergeCell ref="B11:C11"/>
    <mergeCell ref="B12:B20"/>
    <mergeCell ref="B21:C21"/>
    <mergeCell ref="B22:B26"/>
    <mergeCell ref="B27:C27"/>
    <mergeCell ref="A1:L1"/>
    <mergeCell ref="A2:L2"/>
    <mergeCell ref="A4:C4"/>
    <mergeCell ref="D4:E4"/>
    <mergeCell ref="F4:G4"/>
    <mergeCell ref="H4:I4"/>
    <mergeCell ref="J4:K4"/>
    <mergeCell ref="L4:L5"/>
  </mergeCells>
  <phoneticPr fontId="4" type="noConversion"/>
  <conditionalFormatting sqref="L12:L20">
    <cfRule type="cellIs" dxfId="25" priority="30" operator="lessThan">
      <formula>0</formula>
    </cfRule>
  </conditionalFormatting>
  <conditionalFormatting sqref="H10:K10">
    <cfRule type="cellIs" dxfId="24" priority="29" operator="lessThan">
      <formula>0</formula>
    </cfRule>
  </conditionalFormatting>
  <conditionalFormatting sqref="H81:I81">
    <cfRule type="cellIs" dxfId="23" priority="25" operator="lessThan">
      <formula>0</formula>
    </cfRule>
  </conditionalFormatting>
  <conditionalFormatting sqref="H84:I84">
    <cfRule type="cellIs" dxfId="22" priority="24" operator="lessThan">
      <formula>0</formula>
    </cfRule>
  </conditionalFormatting>
  <conditionalFormatting sqref="D9:G10">
    <cfRule type="cellIs" dxfId="21" priority="22" operator="lessThan">
      <formula>0</formula>
    </cfRule>
  </conditionalFormatting>
  <conditionalFormatting sqref="D12:G20">
    <cfRule type="cellIs" dxfId="20" priority="21" operator="lessThan">
      <formula>0</formula>
    </cfRule>
  </conditionalFormatting>
  <conditionalFormatting sqref="D22:G26">
    <cfRule type="cellIs" dxfId="19" priority="20" operator="lessThan">
      <formula>0</formula>
    </cfRule>
  </conditionalFormatting>
  <conditionalFormatting sqref="D34:G34">
    <cfRule type="cellIs" dxfId="18" priority="19" operator="lessThan">
      <formula>0</formula>
    </cfRule>
  </conditionalFormatting>
  <conditionalFormatting sqref="D36:G38">
    <cfRule type="cellIs" dxfId="17" priority="18" operator="lessThan">
      <formula>0</formula>
    </cfRule>
  </conditionalFormatting>
  <conditionalFormatting sqref="D44:G44">
    <cfRule type="cellIs" dxfId="16" priority="17" operator="lessThan">
      <formula>0</formula>
    </cfRule>
  </conditionalFormatting>
  <conditionalFormatting sqref="D49:G49">
    <cfRule type="cellIs" dxfId="15" priority="16" operator="lessThan">
      <formula>0</formula>
    </cfRule>
  </conditionalFormatting>
  <conditionalFormatting sqref="D51:G57">
    <cfRule type="cellIs" dxfId="14" priority="15" operator="lessThan">
      <formula>0</formula>
    </cfRule>
  </conditionalFormatting>
  <conditionalFormatting sqref="D59:I62 E63 H63:I63 D64:I66">
    <cfRule type="cellIs" dxfId="13" priority="14" operator="lessThan">
      <formula>0</formula>
    </cfRule>
  </conditionalFormatting>
  <conditionalFormatting sqref="F63">
    <cfRule type="cellIs" dxfId="12" priority="13" operator="lessThan">
      <formula>0</formula>
    </cfRule>
  </conditionalFormatting>
  <conditionalFormatting sqref="G63">
    <cfRule type="cellIs" dxfId="11" priority="12" operator="lessThan">
      <formula>0</formula>
    </cfRule>
  </conditionalFormatting>
  <conditionalFormatting sqref="D63">
    <cfRule type="cellIs" dxfId="10" priority="11" operator="lessThan">
      <formula>0</formula>
    </cfRule>
  </conditionalFormatting>
  <conditionalFormatting sqref="D69:I69">
    <cfRule type="cellIs" dxfId="9" priority="10" operator="lessThan">
      <formula>0</formula>
    </cfRule>
  </conditionalFormatting>
  <conditionalFormatting sqref="D76:I77">
    <cfRule type="cellIs" dxfId="8" priority="9" operator="lessThan">
      <formula>0</formula>
    </cfRule>
  </conditionalFormatting>
  <conditionalFormatting sqref="D81:G84">
    <cfRule type="cellIs" dxfId="7" priority="8" operator="lessThan">
      <formula>0</formula>
    </cfRule>
  </conditionalFormatting>
  <conditionalFormatting sqref="D86:G86">
    <cfRule type="cellIs" dxfId="6" priority="7" operator="lessThan">
      <formula>0</formula>
    </cfRule>
  </conditionalFormatting>
  <conditionalFormatting sqref="D89:G89">
    <cfRule type="cellIs" dxfId="5" priority="6" operator="lessThan">
      <formula>0</formula>
    </cfRule>
  </conditionalFormatting>
  <conditionalFormatting sqref="D92:G92">
    <cfRule type="cellIs" dxfId="4" priority="5" operator="lessThan">
      <formula>0</formula>
    </cfRule>
  </conditionalFormatting>
  <conditionalFormatting sqref="D94:G94">
    <cfRule type="cellIs" dxfId="3" priority="4" operator="lessThan">
      <formula>0</formula>
    </cfRule>
  </conditionalFormatting>
  <conditionalFormatting sqref="D96:G96">
    <cfRule type="cellIs" dxfId="2" priority="3" operator="lessThan">
      <formula>0</formula>
    </cfRule>
  </conditionalFormatting>
  <conditionalFormatting sqref="D98:G99">
    <cfRule type="cellIs" dxfId="1" priority="2" operator="lessThan">
      <formula>0</formula>
    </cfRule>
  </conditionalFormatting>
  <conditionalFormatting sqref="D103:G103">
    <cfRule type="cellIs" dxfId="0" priority="1" operator="lessThan">
      <formula>0</formula>
    </cfRule>
  </conditionalFormatting>
  <pageMargins left="0.23622047244094491" right="0.15748031496062992" top="0.59055118110236227" bottom="0.39370078740157483" header="0.51181102362204722" footer="0.27559055118110237"/>
  <pageSetup paperSize="9" scale="45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5</vt:i4>
      </vt:variant>
      <vt:variant>
        <vt:lpstr>이름이 지정된 범위</vt:lpstr>
      </vt:variant>
      <vt:variant>
        <vt:i4>22</vt:i4>
      </vt:variant>
    </vt:vector>
  </HeadingPairs>
  <TitlesOfParts>
    <vt:vector size="27" baseType="lpstr">
      <vt:lpstr>국세</vt:lpstr>
      <vt:lpstr>광역시세</vt:lpstr>
      <vt:lpstr>시세외</vt:lpstr>
      <vt:lpstr>구군세</vt:lpstr>
      <vt:lpstr>구군세외</vt:lpstr>
      <vt:lpstr>구군세외!Print_Area</vt:lpstr>
      <vt:lpstr>시세외!Print_Area</vt:lpstr>
      <vt:lpstr>구군세외!Print_Titles</vt:lpstr>
      <vt:lpstr>시세외!Print_Titles</vt:lpstr>
      <vt:lpstr>구군세외!미수납액</vt:lpstr>
      <vt:lpstr>시세외!미수납액</vt:lpstr>
      <vt:lpstr>구군세외!불납결손액_누계</vt:lpstr>
      <vt:lpstr>시세외!불납결손액_누계</vt:lpstr>
      <vt:lpstr>구군세외!불납결손액_본월분</vt:lpstr>
      <vt:lpstr>시세외!불납결손액_본월분</vt:lpstr>
      <vt:lpstr>구군세외!수납액_누계</vt:lpstr>
      <vt:lpstr>시세외!수납액_누계</vt:lpstr>
      <vt:lpstr>구군세외!수납액_본월분</vt:lpstr>
      <vt:lpstr>시세외!수납액_본월분</vt:lpstr>
      <vt:lpstr>구군세외!징수결정액_누계</vt:lpstr>
      <vt:lpstr>시세외!징수결정액_누계</vt:lpstr>
      <vt:lpstr>구군세외!징수결정액_본월분</vt:lpstr>
      <vt:lpstr>시세외!징수결정액_본월분</vt:lpstr>
      <vt:lpstr>구군세외!환부액_누계</vt:lpstr>
      <vt:lpstr>시세외!환부액_누계</vt:lpstr>
      <vt:lpstr>구군세외!환부액_본월분</vt:lpstr>
      <vt:lpstr>시세외!환부액_본월분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cp:lastPrinted>2021-03-09T01:21:12Z</cp:lastPrinted>
  <dcterms:created xsi:type="dcterms:W3CDTF">2021-01-31T06:16:41Z</dcterms:created>
  <dcterms:modified xsi:type="dcterms:W3CDTF">2023-08-18T01:07:47Z</dcterms:modified>
</cp:coreProperties>
</file>