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5480" windowHeight="11640"/>
  </bookViews>
  <sheets>
    <sheet name="총괄" sheetId="7" r:id="rId1"/>
    <sheet name="7월" sheetId="9" r:id="rId2"/>
    <sheet name="8월" sheetId="15" r:id="rId3"/>
    <sheet name="9월" sheetId="16" r:id="rId4"/>
    <sheet name="10월" sheetId="17" r:id="rId5"/>
    <sheet name="11월" sheetId="18" r:id="rId6"/>
    <sheet name="12월" sheetId="19" r:id="rId7"/>
  </sheets>
  <definedNames>
    <definedName name="_xlnm._FilterDatabase" localSheetId="4" hidden="1">'10월'!$A$2:$F$17</definedName>
    <definedName name="_xlnm._FilterDatabase" localSheetId="5" hidden="1">'11월'!$A$2:$F$17</definedName>
    <definedName name="_xlnm._FilterDatabase" localSheetId="6" hidden="1">'12월'!$A$2:$F$27</definedName>
    <definedName name="_xlnm._FilterDatabase" localSheetId="1" hidden="1">'7월'!$A$2:$F$27</definedName>
    <definedName name="_xlnm._FilterDatabase" localSheetId="2" hidden="1">'8월'!$A$2:$F$23</definedName>
    <definedName name="_xlnm._FilterDatabase" localSheetId="3" hidden="1">'9월'!$A$2:$F$22</definedName>
    <definedName name="_xlnm.Print_Area" localSheetId="0">총괄!$A$1:$E$6</definedName>
  </definedNames>
  <calcPr calcId="125725"/>
</workbook>
</file>

<file path=xl/calcChain.xml><?xml version="1.0" encoding="utf-8"?>
<calcChain xmlns="http://schemas.openxmlformats.org/spreadsheetml/2006/main">
  <c r="B4" i="7"/>
  <c r="E23" i="15" l="1"/>
  <c r="C25" i="9" l="1"/>
  <c r="C22" i="16"/>
  <c r="E3" i="9"/>
  <c r="D4" i="7" s="1"/>
  <c r="D27" i="19" l="1"/>
  <c r="C27"/>
  <c r="D17" i="18"/>
  <c r="C17"/>
  <c r="D17" i="17"/>
  <c r="C17"/>
  <c r="D22" i="16"/>
  <c r="D23" i="15"/>
  <c r="C23"/>
  <c r="D25" i="9" l="1"/>
  <c r="C5" i="7" s="1"/>
  <c r="E25" i="9" l="1"/>
  <c r="C3" i="15" s="1"/>
  <c r="E3" s="1"/>
  <c r="C3" i="16" s="1"/>
  <c r="E3" s="1"/>
  <c r="E22" s="1"/>
  <c r="C3" i="17" s="1"/>
  <c r="E3" s="1"/>
  <c r="E17" s="1"/>
  <c r="C3" i="18" s="1"/>
  <c r="E3" s="1"/>
  <c r="B5" i="7"/>
  <c r="D5" l="1"/>
  <c r="D6" s="1"/>
  <c r="E17" i="18"/>
  <c r="C3" i="19" s="1"/>
  <c r="E3" s="1"/>
  <c r="E27" s="1"/>
</calcChain>
</file>

<file path=xl/sharedStrings.xml><?xml version="1.0" encoding="utf-8"?>
<sst xmlns="http://schemas.openxmlformats.org/spreadsheetml/2006/main" count="246" uniqueCount="131">
  <si>
    <t>계</t>
    <phoneticPr fontId="1" type="noConversion"/>
  </si>
  <si>
    <t>계</t>
  </si>
  <si>
    <t>날짜</t>
  </si>
  <si>
    <t>수 입</t>
  </si>
  <si>
    <t>지 출</t>
  </si>
  <si>
    <t>비고</t>
  </si>
  <si>
    <t>적 요</t>
  </si>
  <si>
    <t>내역</t>
    <phoneticPr fontId="1" type="noConversion"/>
  </si>
  <si>
    <t>수입</t>
    <phoneticPr fontId="1" type="noConversion"/>
  </si>
  <si>
    <t>지출</t>
    <phoneticPr fontId="1" type="noConversion"/>
  </si>
  <si>
    <t>잔액</t>
    <phoneticPr fontId="1" type="noConversion"/>
  </si>
  <si>
    <t>계</t>
    <phoneticPr fontId="1" type="noConversion"/>
  </si>
  <si>
    <t>비고</t>
    <phoneticPr fontId="1" type="noConversion"/>
  </si>
  <si>
    <t>합    계(통장잔고)</t>
    <phoneticPr fontId="1" type="noConversion"/>
  </si>
  <si>
    <t>이월금</t>
    <phoneticPr fontId="1" type="noConversion"/>
  </si>
  <si>
    <t>수강료징수</t>
  </si>
  <si>
    <t>음원사용료</t>
  </si>
  <si>
    <t>스카이라이프요금</t>
  </si>
  <si>
    <t>잔액</t>
    <phoneticPr fontId="1" type="noConversion"/>
  </si>
  <si>
    <t>이월액</t>
    <phoneticPr fontId="1" type="noConversion"/>
  </si>
  <si>
    <t>이월액</t>
    <phoneticPr fontId="1" type="noConversion"/>
  </si>
  <si>
    <t>취소환불3건</t>
  </si>
  <si>
    <t>헬스기구수리</t>
  </si>
  <si>
    <t>2017년 하반기 송정동 주민자치센터 수입, 지출 내역(총괄)</t>
    <phoneticPr fontId="1" type="noConversion"/>
  </si>
  <si>
    <t>17년 7월~12월 수입 및 지출내역</t>
    <phoneticPr fontId="1" type="noConversion"/>
  </si>
  <si>
    <t xml:space="preserve"> 2017. 7월 송정동 주민자치센터 결산 </t>
    <phoneticPr fontId="10" type="noConversion"/>
  </si>
  <si>
    <t>취소환불2건</t>
  </si>
  <si>
    <t>수강료 징수</t>
    <phoneticPr fontId="1" type="noConversion"/>
  </si>
  <si>
    <t>6월 강사료</t>
    <phoneticPr fontId="1" type="noConversion"/>
  </si>
  <si>
    <t>동아리경연대회(풍물)지원금</t>
    <phoneticPr fontId="1" type="noConversion"/>
  </si>
  <si>
    <t>3일</t>
  </si>
  <si>
    <t>4일</t>
  </si>
  <si>
    <t>5일</t>
  </si>
  <si>
    <t>7일</t>
  </si>
  <si>
    <t>10일</t>
  </si>
  <si>
    <t>11일</t>
  </si>
  <si>
    <t>12일</t>
  </si>
  <si>
    <t>14일</t>
  </si>
  <si>
    <t>18일</t>
  </si>
  <si>
    <t>19일</t>
  </si>
  <si>
    <t>20일</t>
  </si>
  <si>
    <t>21일</t>
  </si>
  <si>
    <t>24일</t>
  </si>
  <si>
    <t>25일</t>
  </si>
  <si>
    <t>28일</t>
  </si>
  <si>
    <t>26일</t>
  </si>
  <si>
    <t>26일</t>
    <phoneticPr fontId="1" type="noConversion"/>
  </si>
  <si>
    <t>수강료 징수</t>
    <phoneticPr fontId="1" type="noConversion"/>
  </si>
  <si>
    <t>취소환불 10건</t>
    <phoneticPr fontId="1" type="noConversion"/>
  </si>
  <si>
    <t>정수기 렌탈료</t>
    <phoneticPr fontId="1" type="noConversion"/>
  </si>
  <si>
    <t>탁구공 구입</t>
    <phoneticPr fontId="1" type="noConversion"/>
  </si>
  <si>
    <t>취소환불 6건</t>
    <phoneticPr fontId="1" type="noConversion"/>
  </si>
  <si>
    <t>헬스기구 수리</t>
    <phoneticPr fontId="1" type="noConversion"/>
  </si>
  <si>
    <t>2,3층 청소기 구입</t>
    <phoneticPr fontId="1" type="noConversion"/>
  </si>
  <si>
    <t>센터청소용품 구입</t>
    <phoneticPr fontId="1" type="noConversion"/>
  </si>
  <si>
    <t>스카이라이프요금</t>
    <phoneticPr fontId="1" type="noConversion"/>
  </si>
  <si>
    <t>스카이라이프 요금</t>
    <phoneticPr fontId="1" type="noConversion"/>
  </si>
  <si>
    <t>공인인증서 갱신 수수료</t>
    <phoneticPr fontId="1" type="noConversion"/>
  </si>
  <si>
    <t>헬스청소용품 구입</t>
    <phoneticPr fontId="1" type="noConversion"/>
  </si>
  <si>
    <t>동아리경연대회 식대, 꽃다발</t>
    <phoneticPr fontId="1" type="noConversion"/>
  </si>
  <si>
    <t>8일</t>
  </si>
  <si>
    <t>9일</t>
  </si>
  <si>
    <t>16일</t>
  </si>
  <si>
    <t>17일</t>
  </si>
  <si>
    <t>22일</t>
  </si>
  <si>
    <t>23일</t>
  </si>
  <si>
    <t>31일</t>
  </si>
  <si>
    <t>이월액</t>
    <phoneticPr fontId="1" type="noConversion"/>
  </si>
  <si>
    <t xml:space="preserve"> 2017. 8월 송정동 주민자치센터 결산 </t>
    <phoneticPr fontId="10" type="noConversion"/>
  </si>
  <si>
    <t>1일</t>
    <phoneticPr fontId="1" type="noConversion"/>
  </si>
  <si>
    <t>7월 강사료</t>
    <phoneticPr fontId="1" type="noConversion"/>
  </si>
  <si>
    <t>요가 매트세탁</t>
    <phoneticPr fontId="1" type="noConversion"/>
  </si>
  <si>
    <t>취소환불 3건</t>
    <phoneticPr fontId="1" type="noConversion"/>
  </si>
  <si>
    <t>서예교실 책상수리</t>
    <phoneticPr fontId="1" type="noConversion"/>
  </si>
  <si>
    <t>재능기부 재료비</t>
    <phoneticPr fontId="1" type="noConversion"/>
  </si>
  <si>
    <t>자치센터 에어컨청소</t>
    <phoneticPr fontId="1" type="noConversion"/>
  </si>
  <si>
    <t>취소환불 4건</t>
    <phoneticPr fontId="1" type="noConversion"/>
  </si>
  <si>
    <t>취소환불 2건</t>
    <phoneticPr fontId="1" type="noConversion"/>
  </si>
  <si>
    <t>음원사용료</t>
    <phoneticPr fontId="1" type="noConversion"/>
  </si>
  <si>
    <t xml:space="preserve"> 2017. 9월 송정동 주민자치센터 결산 </t>
    <phoneticPr fontId="10" type="noConversion"/>
  </si>
  <si>
    <t>6일</t>
  </si>
  <si>
    <t>15일</t>
  </si>
  <si>
    <t>29일</t>
  </si>
  <si>
    <t>문화탐방회비(182명)</t>
  </si>
  <si>
    <t>이월액</t>
    <phoneticPr fontId="1" type="noConversion"/>
  </si>
  <si>
    <t>1일</t>
    <phoneticPr fontId="1" type="noConversion"/>
  </si>
  <si>
    <t>4분기 수강생모집 현수막</t>
    <phoneticPr fontId="1" type="noConversion"/>
  </si>
  <si>
    <t>풍물팀 시경연 지원금</t>
    <phoneticPr fontId="1" type="noConversion"/>
  </si>
  <si>
    <t>헬스기구수리</t>
    <phoneticPr fontId="1" type="noConversion"/>
  </si>
  <si>
    <t>4분기 수강료징수</t>
    <phoneticPr fontId="1" type="noConversion"/>
  </si>
  <si>
    <t>4분기 수강료 징수</t>
    <phoneticPr fontId="1" type="noConversion"/>
  </si>
  <si>
    <t>4분기 취소환불</t>
    <phoneticPr fontId="1" type="noConversion"/>
  </si>
  <si>
    <t>9월 강사료</t>
    <phoneticPr fontId="1" type="noConversion"/>
  </si>
  <si>
    <t xml:space="preserve"> 2017. 10월 송정동 주민자치센터 결산 </t>
    <phoneticPr fontId="10" type="noConversion"/>
  </si>
  <si>
    <t>에어컨 버튼수리</t>
  </si>
  <si>
    <t>소소한마을만들기시트지</t>
  </si>
  <si>
    <t>13일</t>
  </si>
  <si>
    <t>취소환불8건</t>
  </si>
  <si>
    <t>27일</t>
  </si>
  <si>
    <t>취소환불7건</t>
  </si>
  <si>
    <t>3층 에어컨실외기 컴프레샤 교체</t>
    <phoneticPr fontId="1" type="noConversion"/>
  </si>
  <si>
    <t>소소한 마을만들기</t>
    <phoneticPr fontId="1" type="noConversion"/>
  </si>
  <si>
    <t xml:space="preserve"> 2017. 11월 송정동 주민자치센터 결산 </t>
    <phoneticPr fontId="10" type="noConversion"/>
  </si>
  <si>
    <t>헬스장전구구입</t>
  </si>
  <si>
    <t>센터하반기청소</t>
  </si>
  <si>
    <t xml:space="preserve"> 2017. 12월 송정동 주민자치센터 결산 </t>
    <phoneticPr fontId="10" type="noConversion"/>
  </si>
  <si>
    <t>청소용품 구입</t>
    <phoneticPr fontId="1" type="noConversion"/>
  </si>
  <si>
    <t>1일</t>
  </si>
  <si>
    <t>결산이자</t>
  </si>
  <si>
    <t>취소환불1건</t>
  </si>
  <si>
    <t>4분기 프로그램간담회식대</t>
  </si>
  <si>
    <t>취소환불할인6건</t>
  </si>
  <si>
    <t>2018년 1분기 수강생모집현수막</t>
    <phoneticPr fontId="1" type="noConversion"/>
  </si>
  <si>
    <t>2018년 1분기수강료징수</t>
    <phoneticPr fontId="1" type="noConversion"/>
  </si>
  <si>
    <t>자치센터 쉼터조성</t>
    <phoneticPr fontId="1" type="noConversion"/>
  </si>
  <si>
    <t>청소용품 등 구입</t>
    <phoneticPr fontId="1" type="noConversion"/>
  </si>
  <si>
    <t>자치센터수리비(보일러 등)</t>
    <phoneticPr fontId="1" type="noConversion"/>
  </si>
  <si>
    <t>스카이라이프 요금</t>
    <phoneticPr fontId="1" type="noConversion"/>
  </si>
  <si>
    <t>동아리 시 경연대회지원</t>
    <phoneticPr fontId="1" type="noConversion"/>
  </si>
  <si>
    <t>프로그램발표 사진현상료</t>
    <phoneticPr fontId="1" type="noConversion"/>
  </si>
  <si>
    <t>수강생 문화탐방</t>
    <phoneticPr fontId="1" type="noConversion"/>
  </si>
  <si>
    <t>8월 강사료</t>
    <phoneticPr fontId="1" type="noConversion"/>
  </si>
  <si>
    <t>프로그램발표 사진현상료</t>
    <phoneticPr fontId="1" type="noConversion"/>
  </si>
  <si>
    <t>정수기 렌탈료</t>
    <phoneticPr fontId="1" type="noConversion"/>
  </si>
  <si>
    <t>정수기 렌탈료</t>
    <phoneticPr fontId="1" type="noConversion"/>
  </si>
  <si>
    <t>청소용품 등 구입</t>
    <phoneticPr fontId="1" type="noConversion"/>
  </si>
  <si>
    <t>스카이라이프 요금</t>
    <phoneticPr fontId="1" type="noConversion"/>
  </si>
  <si>
    <t>10월 강사료</t>
    <phoneticPr fontId="1" type="noConversion"/>
  </si>
  <si>
    <t>정수기 렌탈료</t>
    <phoneticPr fontId="1" type="noConversion"/>
  </si>
  <si>
    <t>11월 강사료</t>
    <phoneticPr fontId="1" type="noConversion"/>
  </si>
  <si>
    <t>12월 강사료</t>
    <phoneticPr fontId="1" type="noConversion"/>
  </si>
</sst>
</file>

<file path=xl/styles.xml><?xml version="1.0" encoding="utf-8"?>
<styleSheet xmlns="http://schemas.openxmlformats.org/spreadsheetml/2006/main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m&quot;/&quot;d"/>
  </numFmts>
  <fonts count="17"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6"/>
      <name val="맑은 고딕"/>
      <family val="3"/>
      <charset val="129"/>
      <scheme val="major"/>
    </font>
    <font>
      <sz val="18"/>
      <name val="맑은 고딕"/>
      <family val="3"/>
      <charset val="129"/>
      <scheme val="major"/>
    </font>
    <font>
      <b/>
      <sz val="15"/>
      <name val="맑은 고딕"/>
      <family val="3"/>
      <charset val="129"/>
      <scheme val="major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5">
    <xf numFmtId="0" fontId="0" fillId="0" borderId="0"/>
    <xf numFmtId="41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110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6" fontId="5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41" fontId="5" fillId="0" borderId="0" xfId="1" applyFont="1" applyFill="1" applyBorder="1" applyAlignment="1">
      <alignment vertical="center"/>
    </xf>
    <xf numFmtId="0" fontId="7" fillId="0" borderId="0" xfId="2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vertical="center"/>
    </xf>
    <xf numFmtId="0" fontId="5" fillId="0" borderId="0" xfId="2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vertical="center" wrapText="1"/>
    </xf>
    <xf numFmtId="0" fontId="8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Border="1" applyAlignment="1">
      <alignment vertical="center" wrapText="1"/>
    </xf>
    <xf numFmtId="41" fontId="9" fillId="0" borderId="0" xfId="2" applyNumberFormat="1" applyFont="1" applyFill="1" applyBorder="1" applyAlignment="1">
      <alignment vertical="center"/>
    </xf>
    <xf numFmtId="41" fontId="9" fillId="0" borderId="0" xfId="1" applyFont="1" applyFill="1" applyBorder="1" applyAlignment="1">
      <alignment vertical="center"/>
    </xf>
    <xf numFmtId="176" fontId="5" fillId="0" borderId="0" xfId="2" applyNumberFormat="1" applyFont="1" applyFill="1" applyAlignment="1">
      <alignment horizontal="center" vertical="center"/>
    </xf>
    <xf numFmtId="0" fontId="5" fillId="0" borderId="0" xfId="2" applyFont="1" applyFill="1" applyAlignment="1">
      <alignment vertical="center"/>
    </xf>
    <xf numFmtId="41" fontId="5" fillId="0" borderId="0" xfId="1" applyFont="1" applyFill="1" applyAlignment="1">
      <alignment vertical="center"/>
    </xf>
    <xf numFmtId="176" fontId="5" fillId="0" borderId="0" xfId="2" applyNumberFormat="1" applyFont="1" applyFill="1" applyAlignment="1">
      <alignment horizontal="center"/>
    </xf>
    <xf numFmtId="0" fontId="5" fillId="0" borderId="0" xfId="2" applyFont="1" applyFill="1"/>
    <xf numFmtId="41" fontId="5" fillId="0" borderId="0" xfId="1" applyFont="1" applyFill="1"/>
    <xf numFmtId="41" fontId="6" fillId="3" borderId="17" xfId="1" applyFont="1" applyFill="1" applyBorder="1" applyAlignment="1">
      <alignment vertical="center"/>
    </xf>
    <xf numFmtId="0" fontId="6" fillId="3" borderId="18" xfId="2" applyFont="1" applyFill="1" applyBorder="1" applyAlignment="1">
      <alignment horizontal="center" vertical="center"/>
    </xf>
    <xf numFmtId="176" fontId="5" fillId="4" borderId="1" xfId="2" applyNumberFormat="1" applyFont="1" applyFill="1" applyBorder="1" applyAlignment="1">
      <alignment horizontal="center" vertical="center"/>
    </xf>
    <xf numFmtId="0" fontId="5" fillId="4" borderId="2" xfId="2" applyFont="1" applyFill="1" applyBorder="1" applyAlignment="1">
      <alignment horizontal="center" vertical="center"/>
    </xf>
    <xf numFmtId="41" fontId="5" fillId="4" borderId="2" xfId="1" applyFont="1" applyFill="1" applyBorder="1" applyAlignment="1">
      <alignment horizontal="center" vertical="center"/>
    </xf>
    <xf numFmtId="0" fontId="5" fillId="4" borderId="3" xfId="2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41" fontId="9" fillId="3" borderId="17" xfId="0" applyNumberFormat="1" applyFont="1" applyFill="1" applyBorder="1" applyAlignment="1">
      <alignment vertical="center"/>
    </xf>
    <xf numFmtId="41" fontId="0" fillId="0" borderId="0" xfId="3" applyFont="1" applyAlignment="1"/>
    <xf numFmtId="41" fontId="4" fillId="2" borderId="1" xfId="3" applyFont="1" applyFill="1" applyBorder="1" applyAlignment="1">
      <alignment horizontal="center" vertical="center" shrinkToFit="1"/>
    </xf>
    <xf numFmtId="41" fontId="4" fillId="2" borderId="2" xfId="3" applyFont="1" applyFill="1" applyBorder="1" applyAlignment="1">
      <alignment horizontal="center" vertical="center" shrinkToFit="1"/>
    </xf>
    <xf numFmtId="41" fontId="4" fillId="2" borderId="3" xfId="3" applyFont="1" applyFill="1" applyBorder="1" applyAlignment="1">
      <alignment horizontal="center" vertical="center" shrinkToFit="1"/>
    </xf>
    <xf numFmtId="41" fontId="3" fillId="0" borderId="0" xfId="3" applyFont="1" applyAlignment="1">
      <alignment horizontal="center" shrinkToFit="1"/>
    </xf>
    <xf numFmtId="41" fontId="4" fillId="0" borderId="10" xfId="3" applyFont="1" applyBorder="1" applyAlignment="1">
      <alignment horizontal="center" vertical="center" shrinkToFit="1"/>
    </xf>
    <xf numFmtId="41" fontId="4" fillId="0" borderId="11" xfId="3" applyFont="1" applyBorder="1" applyAlignment="1">
      <alignment horizontal="center" vertical="center" shrinkToFit="1"/>
    </xf>
    <xf numFmtId="41" fontId="4" fillId="0" borderId="12" xfId="3" applyFont="1" applyBorder="1" applyAlignment="1">
      <alignment horizontal="center" vertical="center" shrinkToFit="1"/>
    </xf>
    <xf numFmtId="41" fontId="4" fillId="0" borderId="0" xfId="3" applyFont="1" applyAlignment="1">
      <alignment horizontal="center" shrinkToFit="1"/>
    </xf>
    <xf numFmtId="41" fontId="3" fillId="0" borderId="5" xfId="3" applyFont="1" applyBorder="1" applyAlignment="1">
      <alignment horizontal="center" vertical="center" shrinkToFit="1"/>
    </xf>
    <xf numFmtId="41" fontId="3" fillId="0" borderId="6" xfId="3" applyFont="1" applyBorder="1" applyAlignment="1">
      <alignment horizontal="center" vertical="center" shrinkToFit="1"/>
    </xf>
    <xf numFmtId="41" fontId="3" fillId="0" borderId="7" xfId="3" applyFont="1" applyBorder="1" applyAlignment="1">
      <alignment horizontal="center" vertical="center" shrinkToFit="1"/>
    </xf>
    <xf numFmtId="41" fontId="3" fillId="0" borderId="8" xfId="3" applyFont="1" applyBorder="1" applyAlignment="1">
      <alignment horizontal="center" vertical="center" shrinkToFit="1"/>
    </xf>
    <xf numFmtId="41" fontId="3" fillId="0" borderId="9" xfId="3" applyFont="1" applyBorder="1" applyAlignment="1">
      <alignment horizontal="center" vertical="center" shrinkToFit="1"/>
    </xf>
    <xf numFmtId="41" fontId="3" fillId="0" borderId="0" xfId="3" applyFont="1" applyAlignment="1">
      <alignment horizontal="center"/>
    </xf>
    <xf numFmtId="41" fontId="12" fillId="0" borderId="0" xfId="3" applyFont="1" applyAlignment="1"/>
    <xf numFmtId="41" fontId="12" fillId="0" borderId="0" xfId="3" applyFont="1" applyBorder="1" applyAlignment="1"/>
    <xf numFmtId="41" fontId="3" fillId="0" borderId="0" xfId="3" applyFont="1" applyFill="1" applyAlignment="1">
      <alignment horizontal="center"/>
    </xf>
    <xf numFmtId="41" fontId="3" fillId="0" borderId="4" xfId="3" applyFont="1" applyBorder="1" applyAlignment="1">
      <alignment horizontal="center" vertical="center" shrinkToFit="1"/>
    </xf>
    <xf numFmtId="176" fontId="9" fillId="0" borderId="0" xfId="2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 shrinkToFit="1"/>
    </xf>
    <xf numFmtId="0" fontId="5" fillId="0" borderId="5" xfId="0" applyFont="1" applyBorder="1" applyAlignment="1">
      <alignment vertical="center" shrinkToFit="1"/>
    </xf>
    <xf numFmtId="0" fontId="16" fillId="5" borderId="5" xfId="0" applyFont="1" applyFill="1" applyBorder="1" applyAlignment="1">
      <alignment vertical="center" shrinkToFit="1"/>
    </xf>
    <xf numFmtId="0" fontId="16" fillId="5" borderId="20" xfId="0" applyFont="1" applyFill="1" applyBorder="1" applyAlignment="1">
      <alignment horizontal="center" vertical="center" wrapText="1"/>
    </xf>
    <xf numFmtId="0" fontId="5" fillId="0" borderId="21" xfId="0" applyNumberFormat="1" applyFont="1" applyBorder="1" applyAlignment="1">
      <alignment horizontal="center" vertical="center"/>
    </xf>
    <xf numFmtId="0" fontId="5" fillId="0" borderId="13" xfId="0" applyFont="1" applyBorder="1" applyAlignment="1">
      <alignment horizontal="left" vertical="center" shrinkToFit="1"/>
    </xf>
    <xf numFmtId="0" fontId="16" fillId="5" borderId="4" xfId="0" applyFont="1" applyFill="1" applyBorder="1" applyAlignment="1">
      <alignment horizontal="center" vertical="center" wrapText="1"/>
    </xf>
    <xf numFmtId="0" fontId="16" fillId="5" borderId="23" xfId="0" applyFont="1" applyFill="1" applyBorder="1" applyAlignment="1">
      <alignment horizontal="center" vertical="center" wrapText="1"/>
    </xf>
    <xf numFmtId="0" fontId="16" fillId="5" borderId="24" xfId="0" applyFont="1" applyFill="1" applyBorder="1" applyAlignment="1">
      <alignment vertical="center" shrinkToFit="1"/>
    </xf>
    <xf numFmtId="0" fontId="14" fillId="5" borderId="24" xfId="0" applyFont="1" applyFill="1" applyBorder="1" applyAlignment="1">
      <alignment vertical="center" wrapText="1"/>
    </xf>
    <xf numFmtId="3" fontId="15" fillId="5" borderId="24" xfId="0" applyNumberFormat="1" applyFont="1" applyFill="1" applyBorder="1" applyAlignment="1">
      <alignment vertical="center" wrapText="1"/>
    </xf>
    <xf numFmtId="41" fontId="5" fillId="0" borderId="24" xfId="1" applyFont="1" applyBorder="1" applyAlignment="1">
      <alignment vertical="center"/>
    </xf>
    <xf numFmtId="0" fontId="5" fillId="0" borderId="25" xfId="0" applyFont="1" applyFill="1" applyBorder="1" applyAlignment="1">
      <alignment vertical="center"/>
    </xf>
    <xf numFmtId="0" fontId="16" fillId="5" borderId="19" xfId="0" applyFont="1" applyFill="1" applyBorder="1" applyAlignment="1">
      <alignment horizontal="left" vertical="center" wrapText="1"/>
    </xf>
    <xf numFmtId="41" fontId="5" fillId="0" borderId="13" xfId="1" applyNumberFormat="1" applyFont="1" applyBorder="1" applyAlignment="1">
      <alignment vertical="center"/>
    </xf>
    <xf numFmtId="41" fontId="5" fillId="0" borderId="22" xfId="0" applyNumberFormat="1" applyFont="1" applyFill="1" applyBorder="1" applyAlignment="1">
      <alignment horizontal="center" vertical="center"/>
    </xf>
    <xf numFmtId="41" fontId="5" fillId="0" borderId="5" xfId="1" applyNumberFormat="1" applyFont="1" applyBorder="1" applyAlignment="1">
      <alignment vertical="center"/>
    </xf>
    <xf numFmtId="41" fontId="5" fillId="0" borderId="6" xfId="0" applyNumberFormat="1" applyFont="1" applyFill="1" applyBorder="1" applyAlignment="1">
      <alignment horizontal="center" vertical="center"/>
    </xf>
    <xf numFmtId="41" fontId="5" fillId="0" borderId="6" xfId="0" applyNumberFormat="1" applyFont="1" applyFill="1" applyBorder="1" applyAlignment="1">
      <alignment vertical="center"/>
    </xf>
    <xf numFmtId="41" fontId="15" fillId="5" borderId="5" xfId="0" applyNumberFormat="1" applyFont="1" applyFill="1" applyBorder="1" applyAlignment="1">
      <alignment vertical="center" wrapText="1"/>
    </xf>
    <xf numFmtId="41" fontId="14" fillId="5" borderId="5" xfId="0" applyNumberFormat="1" applyFont="1" applyFill="1" applyBorder="1" applyAlignment="1">
      <alignment vertical="center" wrapText="1"/>
    </xf>
    <xf numFmtId="41" fontId="6" fillId="3" borderId="17" xfId="1" applyNumberFormat="1" applyFont="1" applyFill="1" applyBorder="1" applyAlignment="1">
      <alignment vertical="center"/>
    </xf>
    <xf numFmtId="41" fontId="6" fillId="3" borderId="18" xfId="2" applyNumberFormat="1" applyFont="1" applyFill="1" applyBorder="1" applyAlignment="1">
      <alignment horizontal="center" vertical="center"/>
    </xf>
    <xf numFmtId="0" fontId="5" fillId="0" borderId="13" xfId="0" applyFont="1" applyBorder="1" applyAlignment="1">
      <alignment vertical="center"/>
    </xf>
    <xf numFmtId="0" fontId="16" fillId="5" borderId="5" xfId="0" applyFont="1" applyFill="1" applyBorder="1" applyAlignment="1">
      <alignment vertical="center" wrapText="1"/>
    </xf>
    <xf numFmtId="0" fontId="16" fillId="5" borderId="24" xfId="0" applyFont="1" applyFill="1" applyBorder="1" applyAlignment="1">
      <alignment vertical="center" wrapText="1"/>
    </xf>
    <xf numFmtId="41" fontId="5" fillId="0" borderId="24" xfId="1" applyNumberFormat="1" applyFont="1" applyBorder="1" applyAlignment="1">
      <alignment vertical="center"/>
    </xf>
    <xf numFmtId="41" fontId="5" fillId="0" borderId="25" xfId="0" applyNumberFormat="1" applyFont="1" applyFill="1" applyBorder="1" applyAlignment="1">
      <alignment horizontal="center" vertical="center"/>
    </xf>
    <xf numFmtId="41" fontId="16" fillId="5" borderId="5" xfId="0" applyNumberFormat="1" applyFont="1" applyFill="1" applyBorder="1" applyAlignment="1">
      <alignment horizontal="center" vertical="center" wrapText="1"/>
    </xf>
    <xf numFmtId="41" fontId="16" fillId="5" borderId="24" xfId="0" applyNumberFormat="1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4" fillId="5" borderId="23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vertical="center" shrinkToFit="1"/>
    </xf>
    <xf numFmtId="176" fontId="5" fillId="0" borderId="21" xfId="0" applyNumberFormat="1" applyFont="1" applyBorder="1" applyAlignment="1">
      <alignment horizontal="center" vertical="center"/>
    </xf>
    <xf numFmtId="0" fontId="5" fillId="0" borderId="13" xfId="0" applyFont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 wrapText="1"/>
    </xf>
    <xf numFmtId="41" fontId="16" fillId="5" borderId="5" xfId="0" applyNumberFormat="1" applyFont="1" applyFill="1" applyBorder="1" applyAlignment="1">
      <alignment vertical="center" wrapText="1"/>
    </xf>
    <xf numFmtId="0" fontId="16" fillId="5" borderId="5" xfId="0" applyFont="1" applyFill="1" applyBorder="1" applyAlignment="1">
      <alignment horizontal="left" vertical="center" shrinkToFit="1"/>
    </xf>
    <xf numFmtId="0" fontId="16" fillId="5" borderId="24" xfId="0" applyFont="1" applyFill="1" applyBorder="1" applyAlignment="1">
      <alignment horizontal="left" vertical="center" shrinkToFit="1"/>
    </xf>
    <xf numFmtId="41" fontId="5" fillId="0" borderId="13" xfId="4" applyNumberFormat="1" applyFont="1" applyBorder="1" applyAlignment="1">
      <alignment vertical="center"/>
    </xf>
    <xf numFmtId="41" fontId="5" fillId="0" borderId="11" xfId="4" applyNumberFormat="1" applyFont="1" applyBorder="1" applyAlignment="1">
      <alignment vertical="center"/>
    </xf>
    <xf numFmtId="41" fontId="16" fillId="5" borderId="19" xfId="4" applyNumberFormat="1" applyFont="1" applyFill="1" applyBorder="1" applyAlignment="1">
      <alignment horizontal="center" vertical="center" wrapText="1"/>
    </xf>
    <xf numFmtId="41" fontId="5" fillId="0" borderId="6" xfId="4" applyNumberFormat="1" applyFont="1" applyFill="1" applyBorder="1" applyAlignment="1">
      <alignment horizontal="center" vertical="center"/>
    </xf>
    <xf numFmtId="41" fontId="6" fillId="3" borderId="17" xfId="4" applyNumberFormat="1" applyFont="1" applyFill="1" applyBorder="1" applyAlignment="1">
      <alignment vertical="center"/>
    </xf>
    <xf numFmtId="41" fontId="9" fillId="3" borderId="17" xfId="4" applyNumberFormat="1" applyFont="1" applyFill="1" applyBorder="1" applyAlignment="1">
      <alignment vertical="center"/>
    </xf>
    <xf numFmtId="41" fontId="6" fillId="3" borderId="18" xfId="4" applyNumberFormat="1" applyFont="1" applyFill="1" applyBorder="1" applyAlignment="1">
      <alignment horizontal="center" vertical="center"/>
    </xf>
    <xf numFmtId="41" fontId="5" fillId="0" borderId="22" xfId="4" applyNumberFormat="1" applyFont="1" applyFill="1" applyBorder="1" applyAlignment="1">
      <alignment horizontal="center" vertical="center"/>
    </xf>
    <xf numFmtId="41" fontId="16" fillId="5" borderId="5" xfId="4" applyNumberFormat="1" applyFont="1" applyFill="1" applyBorder="1" applyAlignment="1">
      <alignment horizontal="center" vertical="center" wrapText="1"/>
    </xf>
    <xf numFmtId="41" fontId="5" fillId="0" borderId="5" xfId="4" applyNumberFormat="1" applyFont="1" applyBorder="1" applyAlignment="1">
      <alignment vertical="center"/>
    </xf>
    <xf numFmtId="0" fontId="16" fillId="5" borderId="26" xfId="0" applyFont="1" applyFill="1" applyBorder="1" applyAlignment="1">
      <alignment horizontal="center" vertical="center" wrapText="1"/>
    </xf>
    <xf numFmtId="0" fontId="16" fillId="5" borderId="27" xfId="0" applyFont="1" applyFill="1" applyBorder="1" applyAlignment="1">
      <alignment horizontal="left" vertical="center" wrapText="1"/>
    </xf>
    <xf numFmtId="41" fontId="16" fillId="5" borderId="27" xfId="4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22" xfId="0" applyFont="1" applyFill="1" applyBorder="1" applyAlignment="1">
      <alignment horizontal="center" vertical="center"/>
    </xf>
    <xf numFmtId="41" fontId="13" fillId="0" borderId="0" xfId="3" applyFont="1" applyAlignment="1">
      <alignment horizontal="center" vertical="center"/>
    </xf>
    <xf numFmtId="41" fontId="11" fillId="0" borderId="14" xfId="1" applyFont="1" applyFill="1" applyBorder="1" applyAlignment="1">
      <alignment horizontal="center" vertical="center"/>
    </xf>
    <xf numFmtId="176" fontId="6" fillId="3" borderId="15" xfId="2" applyNumberFormat="1" applyFont="1" applyFill="1" applyBorder="1" applyAlignment="1">
      <alignment horizontal="center" vertical="center"/>
    </xf>
    <xf numFmtId="176" fontId="6" fillId="3" borderId="16" xfId="2" applyNumberFormat="1" applyFont="1" applyFill="1" applyBorder="1" applyAlignment="1">
      <alignment horizontal="center" vertical="center"/>
    </xf>
    <xf numFmtId="176" fontId="9" fillId="0" borderId="0" xfId="2" applyNumberFormat="1" applyFont="1" applyFill="1" applyBorder="1" applyAlignment="1">
      <alignment horizontal="center" vertical="center"/>
    </xf>
  </cellXfs>
  <cellStyles count="5">
    <cellStyle name="쉼표 [0]" xfId="3" builtinId="6"/>
    <cellStyle name="쉼표 [0] 2" xfId="1"/>
    <cellStyle name="통화 [0]" xfId="4" builtinId="7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9"/>
  <sheetViews>
    <sheetView tabSelected="1" workbookViewId="0">
      <selection activeCell="B13" sqref="B13"/>
    </sheetView>
  </sheetViews>
  <sheetFormatPr defaultRowHeight="13.5"/>
  <cols>
    <col min="1" max="1" width="25" style="31" customWidth="1"/>
    <col min="2" max="2" width="10.77734375" style="31" customWidth="1"/>
    <col min="3" max="4" width="11.88671875" style="31" bestFit="1" customWidth="1"/>
    <col min="5" max="5" width="4.6640625" style="31" customWidth="1"/>
    <col min="6" max="6" width="13.109375" style="31" customWidth="1"/>
    <col min="7" max="16384" width="8.88671875" style="31"/>
  </cols>
  <sheetData>
    <row r="1" spans="1:7" ht="42.75" customHeight="1">
      <c r="A1" s="105" t="s">
        <v>23</v>
      </c>
      <c r="B1" s="105"/>
      <c r="C1" s="105"/>
      <c r="D1" s="105"/>
      <c r="E1" s="105"/>
    </row>
    <row r="2" spans="1:7" ht="20.100000000000001" customHeight="1" thickBot="1">
      <c r="A2" s="47"/>
      <c r="B2" s="47"/>
      <c r="C2" s="47"/>
      <c r="D2" s="47"/>
      <c r="E2" s="46"/>
    </row>
    <row r="3" spans="1:7" s="35" customFormat="1" ht="22.5" customHeight="1" thickBot="1">
      <c r="A3" s="32" t="s">
        <v>7</v>
      </c>
      <c r="B3" s="33" t="s">
        <v>8</v>
      </c>
      <c r="C3" s="33" t="s">
        <v>9</v>
      </c>
      <c r="D3" s="33" t="s">
        <v>10</v>
      </c>
      <c r="E3" s="34" t="s">
        <v>12</v>
      </c>
    </row>
    <row r="4" spans="1:7" s="35" customFormat="1" ht="25.5" customHeight="1" thickTop="1">
      <c r="A4" s="49" t="s">
        <v>14</v>
      </c>
      <c r="B4" s="40">
        <f>'7월'!E3</f>
        <v>47610510</v>
      </c>
      <c r="C4" s="40"/>
      <c r="D4" s="40">
        <f>B4</f>
        <v>47610510</v>
      </c>
      <c r="E4" s="41"/>
    </row>
    <row r="5" spans="1:7" s="39" customFormat="1" ht="25.5" customHeight="1">
      <c r="A5" s="36" t="s">
        <v>24</v>
      </c>
      <c r="B5" s="37">
        <f>'7월'!C25+'8월'!C23+'9월'!C22+'10월'!C17+'11월'!C17+'12월'!C27</f>
        <v>49823099</v>
      </c>
      <c r="C5" s="37">
        <f>'7월'!D25+'8월'!D23+'9월'!D22+'10월'!D17+'11월'!D17+'12월'!D27</f>
        <v>49848480</v>
      </c>
      <c r="D5" s="37">
        <f>B5-C5</f>
        <v>-25381</v>
      </c>
      <c r="E5" s="38"/>
    </row>
    <row r="6" spans="1:7" s="35" customFormat="1" ht="25.5" customHeight="1" thickBot="1">
      <c r="A6" s="42" t="s">
        <v>13</v>
      </c>
      <c r="B6" s="43"/>
      <c r="C6" s="43"/>
      <c r="D6" s="43">
        <f>D4+D5</f>
        <v>47585129</v>
      </c>
      <c r="E6" s="44"/>
    </row>
    <row r="7" spans="1:7" s="35" customFormat="1" ht="20.100000000000001" customHeight="1"/>
    <row r="8" spans="1:7" s="35" customFormat="1" ht="20.100000000000001" customHeight="1"/>
    <row r="9" spans="1:7" s="35" customFormat="1" ht="20.100000000000001" customHeight="1"/>
    <row r="10" spans="1:7" s="35" customFormat="1" ht="20.100000000000001" customHeight="1"/>
    <row r="11" spans="1:7" s="35" customFormat="1" ht="20.100000000000001" customHeight="1"/>
    <row r="12" spans="1:7" s="35" customFormat="1" ht="20.100000000000001" customHeight="1"/>
    <row r="13" spans="1:7" s="35" customFormat="1" ht="20.100000000000001" customHeight="1"/>
    <row r="14" spans="1:7" s="45" customFormat="1" ht="20.100000000000001" customHeight="1">
      <c r="G14" s="35"/>
    </row>
    <row r="15" spans="1:7" s="45" customFormat="1" ht="20.100000000000001" customHeight="1">
      <c r="D15" s="48"/>
      <c r="E15" s="48"/>
      <c r="G15" s="35"/>
    </row>
    <row r="16" spans="1:7" s="45" customFormat="1" ht="20.100000000000001" customHeight="1">
      <c r="G16" s="35"/>
    </row>
    <row r="17" spans="6:7" ht="16.5">
      <c r="F17" s="45"/>
      <c r="G17" s="35"/>
    </row>
    <row r="18" spans="6:7" ht="16.5">
      <c r="F18" s="45"/>
      <c r="G18" s="35"/>
    </row>
    <row r="19" spans="6:7" ht="16.5">
      <c r="G19" s="35"/>
    </row>
  </sheetData>
  <mergeCells count="1">
    <mergeCell ref="A1:E1"/>
  </mergeCells>
  <phoneticPr fontId="1" type="noConversion"/>
  <printOptions horizontalCentered="1"/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59"/>
  <sheetViews>
    <sheetView zoomScaleNormal="100" workbookViewId="0">
      <selection activeCell="C21" sqref="C21"/>
    </sheetView>
  </sheetViews>
  <sheetFormatPr defaultRowHeight="16.5"/>
  <cols>
    <col min="1" max="1" width="5.6640625" style="20" customWidth="1"/>
    <col min="2" max="2" width="19.44140625" style="21" customWidth="1"/>
    <col min="3" max="3" width="12.44140625" style="21" customWidth="1"/>
    <col min="4" max="4" width="11.6640625" style="22" customWidth="1"/>
    <col min="5" max="5" width="12.33203125" style="21" customWidth="1"/>
    <col min="6" max="6" width="7.33203125" style="21" customWidth="1"/>
  </cols>
  <sheetData>
    <row r="1" spans="1:6" s="1" customFormat="1" ht="39.950000000000003" customHeight="1" thickBot="1">
      <c r="A1" s="106" t="s">
        <v>25</v>
      </c>
      <c r="B1" s="106"/>
      <c r="C1" s="106"/>
      <c r="D1" s="106"/>
      <c r="E1" s="106"/>
      <c r="F1" s="106"/>
    </row>
    <row r="2" spans="1:6" s="2" customFormat="1" ht="20.100000000000001" customHeight="1" thickBot="1">
      <c r="A2" s="25" t="s">
        <v>2</v>
      </c>
      <c r="B2" s="26" t="s">
        <v>6</v>
      </c>
      <c r="C2" s="27" t="s">
        <v>3</v>
      </c>
      <c r="D2" s="27" t="s">
        <v>4</v>
      </c>
      <c r="E2" s="27" t="s">
        <v>18</v>
      </c>
      <c r="F2" s="28" t="s">
        <v>5</v>
      </c>
    </row>
    <row r="3" spans="1:6" s="2" customFormat="1" ht="20.100000000000001" customHeight="1" thickTop="1">
      <c r="A3" s="55"/>
      <c r="B3" s="56" t="s">
        <v>19</v>
      </c>
      <c r="C3" s="65">
        <v>47610510</v>
      </c>
      <c r="D3" s="65"/>
      <c r="E3" s="65">
        <f>C3</f>
        <v>47610510</v>
      </c>
      <c r="F3" s="66"/>
    </row>
    <row r="4" spans="1:6" s="2" customFormat="1" ht="20.100000000000001" customHeight="1">
      <c r="A4" s="57" t="s">
        <v>30</v>
      </c>
      <c r="B4" s="51" t="s">
        <v>27</v>
      </c>
      <c r="C4" s="67">
        <v>135000</v>
      </c>
      <c r="D4" s="67"/>
      <c r="E4" s="67"/>
      <c r="F4" s="68"/>
    </row>
    <row r="5" spans="1:6" s="2" customFormat="1" ht="20.100000000000001" customHeight="1">
      <c r="A5" s="57"/>
      <c r="B5" s="52" t="s">
        <v>28</v>
      </c>
      <c r="C5" s="67"/>
      <c r="D5" s="67">
        <v>5440000</v>
      </c>
      <c r="E5" s="67"/>
      <c r="F5" s="69"/>
    </row>
    <row r="6" spans="1:6" s="2" customFormat="1" ht="20.100000000000001" customHeight="1">
      <c r="A6" s="57" t="s">
        <v>31</v>
      </c>
      <c r="B6" s="53" t="s">
        <v>47</v>
      </c>
      <c r="C6" s="70">
        <v>48000</v>
      </c>
      <c r="D6" s="71"/>
      <c r="E6" s="67"/>
      <c r="F6" s="69"/>
    </row>
    <row r="7" spans="1:6" s="2" customFormat="1" ht="20.100000000000001" customHeight="1">
      <c r="A7" s="57" t="s">
        <v>32</v>
      </c>
      <c r="B7" s="53" t="s">
        <v>47</v>
      </c>
      <c r="C7" s="70">
        <v>30000</v>
      </c>
      <c r="D7" s="71"/>
      <c r="E7" s="67"/>
      <c r="F7" s="69"/>
    </row>
    <row r="8" spans="1:6" s="2" customFormat="1" ht="20.100000000000001" customHeight="1">
      <c r="A8" s="57" t="s">
        <v>33</v>
      </c>
      <c r="B8" s="53" t="s">
        <v>48</v>
      </c>
      <c r="C8" s="71"/>
      <c r="D8" s="70">
        <v>368100</v>
      </c>
      <c r="E8" s="67"/>
      <c r="F8" s="69"/>
    </row>
    <row r="9" spans="1:6" s="2" customFormat="1" ht="20.100000000000001" customHeight="1">
      <c r="A9" s="57"/>
      <c r="B9" s="53" t="s">
        <v>47</v>
      </c>
      <c r="C9" s="70">
        <v>168000</v>
      </c>
      <c r="D9" s="71"/>
      <c r="E9" s="67"/>
      <c r="F9" s="69"/>
    </row>
    <row r="10" spans="1:6" s="2" customFormat="1" ht="20.100000000000001" customHeight="1">
      <c r="A10" s="57" t="s">
        <v>34</v>
      </c>
      <c r="B10" s="53" t="s">
        <v>47</v>
      </c>
      <c r="C10" s="70">
        <v>120000</v>
      </c>
      <c r="D10" s="71"/>
      <c r="E10" s="67"/>
      <c r="F10" s="69"/>
    </row>
    <row r="11" spans="1:6" s="2" customFormat="1" ht="20.100000000000001" customHeight="1">
      <c r="A11" s="57"/>
      <c r="B11" s="53" t="s">
        <v>49</v>
      </c>
      <c r="C11" s="71"/>
      <c r="D11" s="70">
        <v>95700</v>
      </c>
      <c r="E11" s="67"/>
      <c r="F11" s="69"/>
    </row>
    <row r="12" spans="1:6" s="2" customFormat="1" ht="20.100000000000001" customHeight="1">
      <c r="A12" s="57" t="s">
        <v>35</v>
      </c>
      <c r="B12" s="53" t="s">
        <v>29</v>
      </c>
      <c r="C12" s="71"/>
      <c r="D12" s="70">
        <v>500000</v>
      </c>
      <c r="E12" s="67"/>
      <c r="F12" s="69"/>
    </row>
    <row r="13" spans="1:6" s="2" customFormat="1" ht="20.100000000000001" customHeight="1">
      <c r="A13" s="57" t="s">
        <v>36</v>
      </c>
      <c r="B13" s="53" t="s">
        <v>50</v>
      </c>
      <c r="C13" s="71"/>
      <c r="D13" s="70">
        <v>110000</v>
      </c>
      <c r="E13" s="67"/>
      <c r="F13" s="69"/>
    </row>
    <row r="14" spans="1:6" s="2" customFormat="1" ht="20.100000000000001" customHeight="1">
      <c r="A14" s="57" t="s">
        <v>37</v>
      </c>
      <c r="B14" s="53" t="s">
        <v>51</v>
      </c>
      <c r="C14" s="71"/>
      <c r="D14" s="70">
        <v>226800</v>
      </c>
      <c r="E14" s="67"/>
      <c r="F14" s="69"/>
    </row>
    <row r="15" spans="1:6" s="2" customFormat="1" ht="20.100000000000001" customHeight="1">
      <c r="A15" s="57" t="s">
        <v>38</v>
      </c>
      <c r="B15" s="53" t="s">
        <v>52</v>
      </c>
      <c r="C15" s="71"/>
      <c r="D15" s="70">
        <v>88000</v>
      </c>
      <c r="E15" s="67"/>
      <c r="F15" s="69"/>
    </row>
    <row r="16" spans="1:6" s="2" customFormat="1" ht="20.100000000000001" customHeight="1">
      <c r="A16" s="57"/>
      <c r="B16" s="53" t="s">
        <v>59</v>
      </c>
      <c r="C16" s="71"/>
      <c r="D16" s="70">
        <v>197000</v>
      </c>
      <c r="E16" s="67"/>
      <c r="F16" s="69"/>
    </row>
    <row r="17" spans="1:6" s="2" customFormat="1" ht="20.100000000000001" customHeight="1">
      <c r="A17" s="57" t="s">
        <v>39</v>
      </c>
      <c r="B17" s="53" t="s">
        <v>53</v>
      </c>
      <c r="C17" s="71"/>
      <c r="D17" s="70">
        <v>450000</v>
      </c>
      <c r="E17" s="67"/>
      <c r="F17" s="69"/>
    </row>
    <row r="18" spans="1:6" s="2" customFormat="1" ht="20.100000000000001" customHeight="1">
      <c r="A18" s="57" t="s">
        <v>40</v>
      </c>
      <c r="B18" s="53" t="s">
        <v>54</v>
      </c>
      <c r="C18" s="71"/>
      <c r="D18" s="70">
        <v>71700</v>
      </c>
      <c r="E18" s="67"/>
      <c r="F18" s="69"/>
    </row>
    <row r="19" spans="1:6" s="2" customFormat="1" ht="20.100000000000001" customHeight="1">
      <c r="A19" s="57" t="s">
        <v>41</v>
      </c>
      <c r="B19" s="53" t="s">
        <v>26</v>
      </c>
      <c r="C19" s="71"/>
      <c r="D19" s="70">
        <v>42900</v>
      </c>
      <c r="E19" s="67"/>
      <c r="F19" s="69"/>
    </row>
    <row r="20" spans="1:6" s="2" customFormat="1" ht="20.100000000000001" customHeight="1">
      <c r="A20" s="57" t="s">
        <v>42</v>
      </c>
      <c r="B20" s="53" t="s">
        <v>16</v>
      </c>
      <c r="C20" s="71"/>
      <c r="D20" s="70">
        <v>6930</v>
      </c>
      <c r="E20" s="67"/>
      <c r="F20" s="69"/>
    </row>
    <row r="21" spans="1:6" s="2" customFormat="1" ht="20.100000000000001" customHeight="1">
      <c r="A21" s="57" t="s">
        <v>43</v>
      </c>
      <c r="B21" s="53" t="s">
        <v>119</v>
      </c>
      <c r="C21" s="71"/>
      <c r="D21" s="70">
        <v>100000</v>
      </c>
      <c r="E21" s="67"/>
      <c r="F21" s="69"/>
    </row>
    <row r="22" spans="1:6" s="2" customFormat="1" ht="20.100000000000001" customHeight="1">
      <c r="A22" s="57"/>
      <c r="B22" s="53" t="s">
        <v>56</v>
      </c>
      <c r="C22" s="71"/>
      <c r="D22" s="70">
        <v>49030</v>
      </c>
      <c r="E22" s="67"/>
      <c r="F22" s="69"/>
    </row>
    <row r="23" spans="1:6" s="2" customFormat="1" ht="20.100000000000001" customHeight="1">
      <c r="A23" s="57" t="s">
        <v>46</v>
      </c>
      <c r="B23" s="53" t="s">
        <v>57</v>
      </c>
      <c r="C23" s="71"/>
      <c r="D23" s="70">
        <v>4400</v>
      </c>
      <c r="E23" s="67"/>
      <c r="F23" s="69"/>
    </row>
    <row r="24" spans="1:6" s="2" customFormat="1" ht="20.100000000000001" customHeight="1" thickBot="1">
      <c r="A24" s="58" t="s">
        <v>44</v>
      </c>
      <c r="B24" s="59" t="s">
        <v>58</v>
      </c>
      <c r="C24" s="60"/>
      <c r="D24" s="61">
        <v>22500</v>
      </c>
      <c r="E24" s="62"/>
      <c r="F24" s="63"/>
    </row>
    <row r="25" spans="1:6" s="2" customFormat="1" ht="20.100000000000001" customHeight="1" thickTop="1" thickBot="1">
      <c r="A25" s="107" t="s">
        <v>11</v>
      </c>
      <c r="B25" s="108"/>
      <c r="C25" s="23">
        <f>SUM(C4:C24)</f>
        <v>501000</v>
      </c>
      <c r="D25" s="23">
        <f>SUM(D4:D24)</f>
        <v>7773060</v>
      </c>
      <c r="E25" s="30">
        <f>E3+C25-D25</f>
        <v>40338450</v>
      </c>
      <c r="F25" s="24"/>
    </row>
    <row r="26" spans="1:6" s="2" customFormat="1" ht="20.100000000000001" customHeight="1">
      <c r="A26" s="4"/>
      <c r="B26" s="5"/>
      <c r="C26" s="6"/>
      <c r="D26" s="6"/>
      <c r="E26" s="6"/>
      <c r="F26" s="7"/>
    </row>
    <row r="27" spans="1:6" s="2" customFormat="1" ht="20.100000000000001" customHeight="1">
      <c r="A27" s="4"/>
      <c r="B27" s="8"/>
      <c r="C27" s="6"/>
      <c r="D27" s="6"/>
      <c r="E27" s="6"/>
      <c r="F27" s="9"/>
    </row>
    <row r="28" spans="1:6" s="2" customFormat="1" ht="20.100000000000001" customHeight="1">
      <c r="A28" s="4"/>
      <c r="B28" s="10"/>
      <c r="C28" s="6"/>
      <c r="D28" s="6"/>
      <c r="E28" s="6"/>
      <c r="F28" s="9"/>
    </row>
    <row r="29" spans="1:6" s="1" customFormat="1" ht="21.75" customHeight="1">
      <c r="A29" s="4"/>
      <c r="B29" s="13"/>
      <c r="C29" s="13"/>
      <c r="D29" s="6"/>
      <c r="E29" s="6"/>
      <c r="F29" s="13"/>
    </row>
    <row r="30" spans="1:6" s="1" customFormat="1" ht="21.75" customHeight="1">
      <c r="A30" s="4"/>
      <c r="B30" s="13"/>
      <c r="C30" s="13"/>
      <c r="D30" s="6"/>
      <c r="E30" s="6"/>
      <c r="F30" s="13"/>
    </row>
    <row r="31" spans="1:6" s="1" customFormat="1" ht="21.75" customHeight="1">
      <c r="A31" s="4"/>
      <c r="B31" s="14"/>
      <c r="C31" s="13"/>
      <c r="D31" s="6"/>
      <c r="E31" s="6"/>
      <c r="F31" s="13"/>
    </row>
    <row r="32" spans="1:6" s="1" customFormat="1" ht="21.75" customHeight="1">
      <c r="A32" s="4"/>
      <c r="B32" s="13"/>
      <c r="C32" s="13"/>
      <c r="D32" s="6"/>
      <c r="E32" s="6"/>
      <c r="F32" s="13"/>
    </row>
    <row r="33" spans="1:6" s="1" customFormat="1" ht="21.75" customHeight="1">
      <c r="A33" s="4"/>
      <c r="B33" s="13"/>
      <c r="C33" s="13"/>
      <c r="D33" s="6"/>
      <c r="E33" s="6"/>
      <c r="F33" s="13"/>
    </row>
    <row r="34" spans="1:6" s="1" customFormat="1" ht="28.5" customHeight="1">
      <c r="A34" s="4"/>
      <c r="B34" s="13"/>
      <c r="C34" s="13"/>
      <c r="D34" s="6"/>
      <c r="E34" s="6"/>
      <c r="F34" s="13"/>
    </row>
    <row r="35" spans="1:6" s="1" customFormat="1" ht="22.5" customHeight="1">
      <c r="A35" s="4"/>
      <c r="B35" s="13"/>
      <c r="C35" s="13"/>
      <c r="D35" s="6"/>
      <c r="E35" s="6"/>
      <c r="F35" s="13"/>
    </row>
    <row r="36" spans="1:6" s="1" customFormat="1" ht="22.5" customHeight="1">
      <c r="A36" s="4"/>
      <c r="B36" s="14"/>
      <c r="C36" s="13"/>
      <c r="D36" s="6"/>
      <c r="E36" s="6"/>
      <c r="F36" s="11"/>
    </row>
    <row r="37" spans="1:6" s="1" customFormat="1" ht="22.5" customHeight="1">
      <c r="A37" s="4"/>
      <c r="B37" s="14"/>
      <c r="C37" s="13"/>
      <c r="D37" s="6"/>
      <c r="E37" s="6"/>
      <c r="F37" s="13"/>
    </row>
    <row r="38" spans="1:6" s="1" customFormat="1" ht="22.5" customHeight="1">
      <c r="A38" s="50"/>
      <c r="B38" s="50"/>
      <c r="C38" s="15"/>
      <c r="D38" s="16"/>
      <c r="E38" s="15"/>
      <c r="F38" s="13"/>
    </row>
    <row r="39" spans="1:6" s="1" customFormat="1" ht="22.5" customHeight="1">
      <c r="A39" s="4"/>
      <c r="B39" s="13"/>
      <c r="C39" s="13"/>
      <c r="D39" s="6"/>
      <c r="E39" s="13"/>
      <c r="F39" s="13"/>
    </row>
    <row r="40" spans="1:6" s="1" customFormat="1" ht="22.5" customHeight="1">
      <c r="A40" s="17"/>
      <c r="B40" s="18"/>
      <c r="C40" s="18"/>
      <c r="D40" s="19"/>
      <c r="E40" s="18"/>
      <c r="F40" s="18"/>
    </row>
    <row r="41" spans="1:6" s="1" customFormat="1" ht="22.5" customHeight="1">
      <c r="A41" s="17"/>
      <c r="B41" s="18"/>
      <c r="C41" s="18"/>
      <c r="D41" s="19"/>
      <c r="E41" s="18"/>
      <c r="F41" s="18"/>
    </row>
    <row r="42" spans="1:6" s="1" customFormat="1" ht="22.5" customHeight="1">
      <c r="A42" s="17"/>
      <c r="B42" s="18"/>
      <c r="C42" s="18"/>
      <c r="D42" s="19"/>
      <c r="E42" s="18"/>
      <c r="F42" s="18"/>
    </row>
    <row r="43" spans="1:6" s="1" customFormat="1" ht="22.5" customHeight="1">
      <c r="A43" s="17"/>
      <c r="B43" s="18"/>
      <c r="C43" s="18"/>
      <c r="D43" s="19"/>
      <c r="E43" s="18"/>
      <c r="F43" s="18"/>
    </row>
    <row r="44" spans="1:6" s="1" customFormat="1" ht="22.5" customHeight="1">
      <c r="A44" s="17"/>
      <c r="B44" s="18"/>
      <c r="C44" s="18"/>
      <c r="D44" s="19"/>
      <c r="E44" s="18"/>
      <c r="F44" s="18"/>
    </row>
    <row r="45" spans="1:6" s="1" customFormat="1" ht="22.5" customHeight="1">
      <c r="A45" s="17"/>
      <c r="B45" s="18"/>
      <c r="C45" s="18"/>
      <c r="D45" s="19"/>
      <c r="E45" s="18"/>
      <c r="F45" s="18"/>
    </row>
    <row r="46" spans="1:6" s="1" customFormat="1" ht="22.5" customHeight="1">
      <c r="A46" s="20"/>
      <c r="B46" s="21"/>
      <c r="C46" s="21"/>
      <c r="D46" s="22"/>
      <c r="E46" s="21"/>
      <c r="F46" s="21"/>
    </row>
    <row r="47" spans="1:6" s="1" customFormat="1" ht="22.5" customHeight="1">
      <c r="A47" s="20"/>
      <c r="B47" s="21"/>
      <c r="C47" s="21"/>
      <c r="D47" s="22"/>
      <c r="E47" s="21"/>
      <c r="F47" s="21"/>
    </row>
    <row r="48" spans="1:6" s="1" customFormat="1" ht="22.5" customHeight="1">
      <c r="A48" s="20"/>
      <c r="B48" s="21"/>
      <c r="C48" s="21"/>
      <c r="D48" s="22"/>
      <c r="E48" s="21"/>
      <c r="F48" s="21"/>
    </row>
    <row r="49" spans="1:6" s="1" customFormat="1" ht="22.5" customHeight="1">
      <c r="A49" s="20"/>
      <c r="B49" s="21"/>
      <c r="C49" s="21"/>
      <c r="D49" s="22"/>
      <c r="E49" s="21"/>
      <c r="F49" s="21"/>
    </row>
    <row r="50" spans="1:6" s="1" customFormat="1" ht="22.5" customHeight="1">
      <c r="A50" s="20"/>
      <c r="B50" s="21"/>
      <c r="C50" s="21"/>
      <c r="D50" s="22"/>
      <c r="E50" s="21"/>
      <c r="F50" s="21"/>
    </row>
    <row r="51" spans="1:6" s="1" customFormat="1" ht="22.5" customHeight="1">
      <c r="A51" s="20"/>
      <c r="B51" s="21"/>
      <c r="C51" s="21"/>
      <c r="D51" s="22"/>
      <c r="E51" s="21"/>
      <c r="F51" s="21"/>
    </row>
    <row r="52" spans="1:6" s="1" customFormat="1" ht="22.5" customHeight="1">
      <c r="A52" s="20"/>
      <c r="B52" s="21"/>
      <c r="C52" s="21"/>
      <c r="D52" s="22"/>
      <c r="E52" s="21"/>
      <c r="F52" s="21"/>
    </row>
    <row r="53" spans="1:6" s="1" customFormat="1" ht="22.5" customHeight="1">
      <c r="A53" s="20"/>
      <c r="B53" s="21"/>
      <c r="C53" s="21"/>
      <c r="D53" s="22"/>
      <c r="E53" s="21"/>
      <c r="F53" s="21"/>
    </row>
    <row r="54" spans="1:6" s="1" customFormat="1" ht="22.5" customHeight="1">
      <c r="A54" s="20"/>
      <c r="B54" s="21"/>
      <c r="C54" s="21"/>
      <c r="D54" s="22"/>
      <c r="E54" s="21"/>
      <c r="F54" s="21"/>
    </row>
    <row r="55" spans="1:6" s="1" customFormat="1" ht="22.5" customHeight="1">
      <c r="A55" s="20"/>
      <c r="B55" s="21"/>
      <c r="C55" s="21"/>
      <c r="D55" s="22"/>
      <c r="E55" s="21"/>
      <c r="F55" s="21"/>
    </row>
    <row r="56" spans="1:6" s="1" customFormat="1" ht="22.5" customHeight="1">
      <c r="A56" s="20"/>
      <c r="B56" s="21"/>
      <c r="C56" s="21"/>
      <c r="D56" s="22"/>
      <c r="E56" s="21"/>
      <c r="F56" s="21"/>
    </row>
    <row r="57" spans="1:6" s="1" customFormat="1" ht="22.5" customHeight="1">
      <c r="A57" s="20"/>
      <c r="B57" s="21"/>
      <c r="C57" s="21"/>
      <c r="D57" s="22"/>
      <c r="E57" s="21"/>
      <c r="F57" s="21"/>
    </row>
    <row r="58" spans="1:6" s="1" customFormat="1" ht="22.5" customHeight="1">
      <c r="A58" s="20"/>
      <c r="B58" s="21"/>
      <c r="C58" s="21"/>
      <c r="D58" s="22"/>
      <c r="E58" s="21"/>
      <c r="F58" s="21"/>
    </row>
    <row r="59" spans="1:6" s="1" customFormat="1" ht="22.5" customHeight="1">
      <c r="A59" s="20"/>
      <c r="B59" s="21"/>
      <c r="C59" s="21"/>
      <c r="D59" s="22"/>
      <c r="E59" s="21"/>
      <c r="F59" s="21"/>
    </row>
  </sheetData>
  <mergeCells count="2">
    <mergeCell ref="A1:F1"/>
    <mergeCell ref="A25:B25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F68"/>
  <sheetViews>
    <sheetView zoomScaleNormal="100" workbookViewId="0">
      <selection activeCell="B27" sqref="B27"/>
    </sheetView>
  </sheetViews>
  <sheetFormatPr defaultRowHeight="16.5"/>
  <cols>
    <col min="1" max="1" width="5.6640625" style="20" customWidth="1"/>
    <col min="2" max="2" width="19.44140625" style="21" customWidth="1"/>
    <col min="3" max="3" width="12.44140625" style="21" customWidth="1"/>
    <col min="4" max="4" width="11.6640625" style="22" customWidth="1"/>
    <col min="5" max="5" width="12.33203125" style="21" customWidth="1"/>
    <col min="6" max="6" width="7.33203125" style="21" customWidth="1"/>
  </cols>
  <sheetData>
    <row r="1" spans="1:6" s="1" customFormat="1" ht="39.950000000000003" customHeight="1" thickBot="1">
      <c r="A1" s="106" t="s">
        <v>68</v>
      </c>
      <c r="B1" s="106"/>
      <c r="C1" s="106"/>
      <c r="D1" s="106"/>
      <c r="E1" s="106"/>
      <c r="F1" s="106"/>
    </row>
    <row r="2" spans="1:6" s="2" customFormat="1" ht="20.100000000000001" customHeight="1" thickBot="1">
      <c r="A2" s="25" t="s">
        <v>2</v>
      </c>
      <c r="B2" s="26" t="s">
        <v>6</v>
      </c>
      <c r="C2" s="27" t="s">
        <v>3</v>
      </c>
      <c r="D2" s="27" t="s">
        <v>4</v>
      </c>
      <c r="E2" s="27" t="s">
        <v>1</v>
      </c>
      <c r="F2" s="28" t="s">
        <v>5</v>
      </c>
    </row>
    <row r="3" spans="1:6" s="2" customFormat="1" ht="20.25" customHeight="1" thickTop="1">
      <c r="A3" s="55"/>
      <c r="B3" s="74" t="s">
        <v>67</v>
      </c>
      <c r="C3" s="65">
        <f>'7월'!E25</f>
        <v>40338450</v>
      </c>
      <c r="D3" s="65"/>
      <c r="E3" s="65">
        <f>C3</f>
        <v>40338450</v>
      </c>
      <c r="F3" s="66"/>
    </row>
    <row r="4" spans="1:6" s="2" customFormat="1" ht="20.100000000000001" customHeight="1">
      <c r="A4" s="57" t="s">
        <v>69</v>
      </c>
      <c r="B4" s="75" t="s">
        <v>70</v>
      </c>
      <c r="C4" s="79"/>
      <c r="D4" s="79">
        <v>5440000</v>
      </c>
      <c r="E4" s="67"/>
      <c r="F4" s="68"/>
    </row>
    <row r="5" spans="1:6" s="2" customFormat="1" ht="20.100000000000001" customHeight="1">
      <c r="A5" s="57" t="s">
        <v>33</v>
      </c>
      <c r="B5" s="75" t="s">
        <v>71</v>
      </c>
      <c r="C5" s="79"/>
      <c r="D5" s="79">
        <v>410000</v>
      </c>
      <c r="E5" s="67"/>
      <c r="F5" s="68"/>
    </row>
    <row r="6" spans="1:6" s="2" customFormat="1" ht="20.100000000000001" customHeight="1">
      <c r="A6" s="57"/>
      <c r="B6" s="75" t="s">
        <v>72</v>
      </c>
      <c r="C6" s="79"/>
      <c r="D6" s="79">
        <v>94000</v>
      </c>
      <c r="E6" s="67"/>
      <c r="F6" s="68"/>
    </row>
    <row r="7" spans="1:6" s="2" customFormat="1" ht="20.100000000000001" customHeight="1">
      <c r="A7" s="57" t="s">
        <v>60</v>
      </c>
      <c r="B7" s="75" t="s">
        <v>47</v>
      </c>
      <c r="C7" s="79">
        <v>244000</v>
      </c>
      <c r="D7" s="79"/>
      <c r="E7" s="67"/>
      <c r="F7" s="68"/>
    </row>
    <row r="8" spans="1:6" s="2" customFormat="1" ht="20.100000000000001" customHeight="1">
      <c r="A8" s="57" t="s">
        <v>61</v>
      </c>
      <c r="B8" s="75" t="s">
        <v>73</v>
      </c>
      <c r="C8" s="79"/>
      <c r="D8" s="79">
        <v>54000</v>
      </c>
      <c r="E8" s="67"/>
      <c r="F8" s="68"/>
    </row>
    <row r="9" spans="1:6" s="2" customFormat="1" ht="20.100000000000001" customHeight="1">
      <c r="A9" s="57" t="s">
        <v>34</v>
      </c>
      <c r="B9" s="75" t="s">
        <v>74</v>
      </c>
      <c r="C9" s="79"/>
      <c r="D9" s="79">
        <v>120000</v>
      </c>
      <c r="E9" s="67"/>
      <c r="F9" s="68"/>
    </row>
    <row r="10" spans="1:6" s="2" customFormat="1" ht="20.100000000000001" customHeight="1">
      <c r="A10" s="57" t="s">
        <v>36</v>
      </c>
      <c r="B10" s="75" t="s">
        <v>75</v>
      </c>
      <c r="C10" s="79"/>
      <c r="D10" s="79">
        <v>638000</v>
      </c>
      <c r="E10" s="67"/>
      <c r="F10" s="68"/>
    </row>
    <row r="11" spans="1:6" s="2" customFormat="1" ht="20.100000000000001" customHeight="1">
      <c r="A11" s="57" t="s">
        <v>37</v>
      </c>
      <c r="B11" s="75" t="s">
        <v>49</v>
      </c>
      <c r="C11" s="79"/>
      <c r="D11" s="79">
        <v>95700</v>
      </c>
      <c r="E11" s="67"/>
      <c r="F11" s="68"/>
    </row>
    <row r="12" spans="1:6" s="2" customFormat="1" ht="20.100000000000001" customHeight="1">
      <c r="A12" s="57"/>
      <c r="B12" s="75" t="s">
        <v>76</v>
      </c>
      <c r="C12" s="79"/>
      <c r="D12" s="79">
        <v>42900</v>
      </c>
      <c r="E12" s="67"/>
      <c r="F12" s="68"/>
    </row>
    <row r="13" spans="1:6" s="2" customFormat="1" ht="20.100000000000001" customHeight="1">
      <c r="A13" s="57" t="s">
        <v>62</v>
      </c>
      <c r="B13" s="75" t="s">
        <v>118</v>
      </c>
      <c r="C13" s="79"/>
      <c r="D13" s="79">
        <v>500000</v>
      </c>
      <c r="E13" s="67"/>
      <c r="F13" s="68"/>
    </row>
    <row r="14" spans="1:6" s="2" customFormat="1" ht="20.100000000000001" customHeight="1">
      <c r="A14" s="57"/>
      <c r="B14" s="75" t="s">
        <v>47</v>
      </c>
      <c r="C14" s="79">
        <v>40000</v>
      </c>
      <c r="D14" s="79"/>
      <c r="E14" s="67"/>
      <c r="F14" s="68"/>
    </row>
    <row r="15" spans="1:6" s="2" customFormat="1" ht="20.100000000000001" customHeight="1">
      <c r="A15" s="57" t="s">
        <v>63</v>
      </c>
      <c r="B15" s="75" t="s">
        <v>74</v>
      </c>
      <c r="C15" s="79"/>
      <c r="D15" s="79">
        <v>130000</v>
      </c>
      <c r="E15" s="67"/>
      <c r="F15" s="68"/>
    </row>
    <row r="16" spans="1:6" s="2" customFormat="1" ht="20.100000000000001" customHeight="1">
      <c r="A16" s="57" t="s">
        <v>38</v>
      </c>
      <c r="B16" s="75" t="s">
        <v>77</v>
      </c>
      <c r="C16" s="79"/>
      <c r="D16" s="79">
        <v>40400</v>
      </c>
      <c r="E16" s="67"/>
      <c r="F16" s="68"/>
    </row>
    <row r="17" spans="1:6" s="2" customFormat="1" ht="20.100000000000001" customHeight="1">
      <c r="A17" s="57"/>
      <c r="B17" s="75" t="s">
        <v>47</v>
      </c>
      <c r="C17" s="79">
        <v>40000</v>
      </c>
      <c r="D17" s="79"/>
      <c r="E17" s="67"/>
      <c r="F17" s="68"/>
    </row>
    <row r="18" spans="1:6" s="2" customFormat="1" ht="20.100000000000001" customHeight="1">
      <c r="A18" s="57" t="s">
        <v>64</v>
      </c>
      <c r="B18" s="75" t="s">
        <v>54</v>
      </c>
      <c r="C18" s="79"/>
      <c r="D18" s="79">
        <v>6600</v>
      </c>
      <c r="E18" s="67"/>
      <c r="F18" s="68"/>
    </row>
    <row r="19" spans="1:6" s="2" customFormat="1" ht="20.100000000000001" customHeight="1">
      <c r="A19" s="57" t="s">
        <v>65</v>
      </c>
      <c r="B19" s="75" t="s">
        <v>47</v>
      </c>
      <c r="C19" s="79">
        <v>30000</v>
      </c>
      <c r="D19" s="79"/>
      <c r="E19" s="67"/>
      <c r="F19" s="68"/>
    </row>
    <row r="20" spans="1:6" s="2" customFormat="1" ht="20.100000000000001" customHeight="1">
      <c r="A20" s="57"/>
      <c r="B20" s="75" t="s">
        <v>78</v>
      </c>
      <c r="C20" s="79"/>
      <c r="D20" s="79">
        <v>6930</v>
      </c>
      <c r="E20" s="67"/>
      <c r="F20" s="68"/>
    </row>
    <row r="21" spans="1:6" s="2" customFormat="1" ht="20.100000000000001" customHeight="1">
      <c r="A21" s="57" t="s">
        <v>43</v>
      </c>
      <c r="B21" s="75" t="s">
        <v>117</v>
      </c>
      <c r="C21" s="79"/>
      <c r="D21" s="79">
        <v>46690</v>
      </c>
      <c r="E21" s="67"/>
      <c r="F21" s="68"/>
    </row>
    <row r="22" spans="1:6" s="2" customFormat="1" ht="20.100000000000001" customHeight="1" thickBot="1">
      <c r="A22" s="58" t="s">
        <v>66</v>
      </c>
      <c r="B22" s="76" t="s">
        <v>114</v>
      </c>
      <c r="C22" s="80"/>
      <c r="D22" s="80">
        <v>314470</v>
      </c>
      <c r="E22" s="77"/>
      <c r="F22" s="78"/>
    </row>
    <row r="23" spans="1:6" s="2" customFormat="1" ht="20.100000000000001" customHeight="1" thickTop="1" thickBot="1">
      <c r="A23" s="107" t="s">
        <v>0</v>
      </c>
      <c r="B23" s="108"/>
      <c r="C23" s="72">
        <f>SUM(C4:C22)</f>
        <v>354000</v>
      </c>
      <c r="D23" s="72">
        <f>SUM(D4:D22)</f>
        <v>7939690</v>
      </c>
      <c r="E23" s="30">
        <f>E3+C23-D23</f>
        <v>32752760</v>
      </c>
      <c r="F23" s="73"/>
    </row>
    <row r="24" spans="1:6" s="2" customFormat="1" ht="20.100000000000001" customHeight="1">
      <c r="A24" s="4"/>
      <c r="B24" s="5"/>
      <c r="C24" s="6"/>
      <c r="D24" s="6"/>
      <c r="E24" s="6"/>
      <c r="F24" s="7"/>
    </row>
    <row r="25" spans="1:6" s="2" customFormat="1" ht="20.100000000000001" customHeight="1">
      <c r="A25" s="4"/>
      <c r="B25" s="8"/>
      <c r="C25" s="6"/>
      <c r="D25" s="6"/>
      <c r="E25" s="6"/>
      <c r="F25" s="9"/>
    </row>
    <row r="26" spans="1:6" s="2" customFormat="1" ht="20.100000000000001" customHeight="1">
      <c r="A26" s="4"/>
      <c r="B26" s="5"/>
      <c r="C26" s="6"/>
      <c r="D26" s="6"/>
      <c r="E26" s="6"/>
      <c r="F26" s="9"/>
    </row>
    <row r="27" spans="1:6" s="2" customFormat="1" ht="20.100000000000001" customHeight="1">
      <c r="A27" s="4"/>
      <c r="B27" s="8"/>
      <c r="C27" s="6"/>
      <c r="D27" s="6"/>
      <c r="E27" s="6"/>
      <c r="F27" s="9"/>
    </row>
    <row r="28" spans="1:6" s="2" customFormat="1" ht="20.100000000000001" customHeight="1">
      <c r="A28" s="4"/>
      <c r="B28" s="8"/>
      <c r="C28" s="6"/>
      <c r="D28" s="6"/>
      <c r="E28" s="6"/>
      <c r="F28" s="9"/>
    </row>
    <row r="29" spans="1:6" s="2" customFormat="1" ht="20.100000000000001" customHeight="1">
      <c r="A29" s="4"/>
      <c r="B29" s="10"/>
      <c r="C29" s="6"/>
      <c r="D29" s="6"/>
      <c r="E29" s="6"/>
      <c r="F29" s="9"/>
    </row>
    <row r="30" spans="1:6" s="2" customFormat="1" ht="20.100000000000001" customHeight="1">
      <c r="A30" s="4"/>
      <c r="B30" s="8"/>
      <c r="C30" s="6"/>
      <c r="D30" s="6"/>
      <c r="E30" s="6"/>
      <c r="F30" s="11"/>
    </row>
    <row r="31" spans="1:6" s="2" customFormat="1" ht="20.100000000000001" customHeight="1">
      <c r="A31" s="4"/>
      <c r="B31" s="10"/>
      <c r="C31" s="6"/>
      <c r="D31" s="6"/>
      <c r="E31" s="6"/>
      <c r="F31" s="9"/>
    </row>
    <row r="32" spans="1:6" s="2" customFormat="1" ht="20.100000000000001" customHeight="1">
      <c r="A32" s="4"/>
      <c r="B32" s="8"/>
      <c r="C32" s="6"/>
      <c r="D32" s="6"/>
      <c r="E32" s="6"/>
      <c r="F32" s="9"/>
    </row>
    <row r="33" spans="1:6" s="2" customFormat="1" ht="20.100000000000001" customHeight="1">
      <c r="A33" s="12"/>
      <c r="B33" s="8"/>
      <c r="C33" s="6"/>
      <c r="D33" s="6"/>
      <c r="E33" s="6"/>
      <c r="F33" s="9"/>
    </row>
    <row r="34" spans="1:6" s="2" customFormat="1" ht="20.100000000000001" customHeight="1">
      <c r="A34" s="4"/>
      <c r="B34" s="8"/>
      <c r="C34" s="6"/>
      <c r="D34" s="6"/>
      <c r="E34" s="6"/>
      <c r="F34" s="9"/>
    </row>
    <row r="35" spans="1:6" s="2" customFormat="1" ht="20.100000000000001" customHeight="1">
      <c r="A35" s="4"/>
      <c r="B35" s="8"/>
      <c r="C35" s="6"/>
      <c r="D35" s="6"/>
      <c r="E35" s="6"/>
      <c r="F35" s="9"/>
    </row>
    <row r="36" spans="1:6" s="3" customFormat="1" ht="20.100000000000001" customHeight="1">
      <c r="A36" s="4"/>
      <c r="B36" s="8"/>
      <c r="C36" s="6"/>
      <c r="D36" s="6"/>
      <c r="E36" s="6"/>
      <c r="F36" s="9"/>
    </row>
    <row r="37" spans="1:6" s="1" customFormat="1" ht="21.75" customHeight="1">
      <c r="A37" s="4"/>
      <c r="B37" s="8"/>
      <c r="C37" s="6"/>
      <c r="D37" s="6"/>
      <c r="E37" s="6"/>
      <c r="F37" s="9"/>
    </row>
    <row r="38" spans="1:6" s="1" customFormat="1" ht="21.75" customHeight="1">
      <c r="A38" s="4"/>
      <c r="B38" s="8"/>
      <c r="C38" s="6"/>
      <c r="D38" s="6"/>
      <c r="E38" s="6"/>
      <c r="F38" s="9"/>
    </row>
    <row r="39" spans="1:6" s="1" customFormat="1" ht="21.75" customHeight="1">
      <c r="A39" s="4"/>
      <c r="B39" s="10"/>
      <c r="C39" s="6"/>
      <c r="D39" s="6"/>
      <c r="E39" s="6"/>
      <c r="F39" s="9"/>
    </row>
    <row r="40" spans="1:6" s="1" customFormat="1" ht="21.75" customHeight="1">
      <c r="A40" s="4"/>
      <c r="B40" s="13"/>
      <c r="C40" s="13"/>
      <c r="D40" s="6"/>
      <c r="E40" s="6"/>
      <c r="F40" s="13"/>
    </row>
    <row r="41" spans="1:6" s="1" customFormat="1" ht="21.75" customHeight="1">
      <c r="A41" s="4"/>
      <c r="B41" s="13"/>
      <c r="C41" s="13"/>
      <c r="D41" s="6"/>
      <c r="E41" s="6"/>
      <c r="F41" s="13"/>
    </row>
    <row r="42" spans="1:6" s="1" customFormat="1" ht="21.75" customHeight="1">
      <c r="A42" s="4"/>
      <c r="B42" s="14"/>
      <c r="C42" s="13"/>
      <c r="D42" s="6"/>
      <c r="E42" s="6"/>
      <c r="F42" s="13"/>
    </row>
    <row r="43" spans="1:6" s="1" customFormat="1" ht="28.5" customHeight="1">
      <c r="A43" s="4"/>
      <c r="B43" s="13"/>
      <c r="C43" s="13"/>
      <c r="D43" s="6"/>
      <c r="E43" s="6"/>
      <c r="F43" s="13"/>
    </row>
    <row r="44" spans="1:6" s="1" customFormat="1" ht="22.5" customHeight="1">
      <c r="A44" s="4"/>
      <c r="B44" s="13"/>
      <c r="C44" s="13"/>
      <c r="D44" s="6"/>
      <c r="E44" s="6"/>
      <c r="F44" s="13"/>
    </row>
    <row r="45" spans="1:6" s="1" customFormat="1" ht="22.5" customHeight="1">
      <c r="A45" s="4"/>
      <c r="B45" s="13"/>
      <c r="C45" s="13"/>
      <c r="D45" s="6"/>
      <c r="E45" s="6"/>
      <c r="F45" s="13"/>
    </row>
    <row r="46" spans="1:6" s="1" customFormat="1" ht="22.5" customHeight="1">
      <c r="A46" s="4"/>
      <c r="B46" s="13"/>
      <c r="C46" s="13"/>
      <c r="D46" s="6"/>
      <c r="E46" s="6"/>
      <c r="F46" s="13"/>
    </row>
    <row r="47" spans="1:6" s="1" customFormat="1" ht="22.5" customHeight="1">
      <c r="A47" s="4"/>
      <c r="B47" s="14"/>
      <c r="C47" s="13"/>
      <c r="D47" s="6"/>
      <c r="E47" s="6"/>
      <c r="F47" s="11"/>
    </row>
    <row r="48" spans="1:6" s="1" customFormat="1" ht="22.5" customHeight="1">
      <c r="A48" s="4"/>
      <c r="B48" s="14"/>
      <c r="C48" s="13"/>
      <c r="D48" s="6"/>
      <c r="E48" s="6"/>
      <c r="F48" s="13"/>
    </row>
    <row r="49" spans="1:6" s="1" customFormat="1" ht="22.5" customHeight="1">
      <c r="A49" s="109"/>
      <c r="B49" s="109"/>
      <c r="C49" s="15"/>
      <c r="D49" s="16"/>
      <c r="E49" s="15"/>
      <c r="F49" s="13"/>
    </row>
    <row r="50" spans="1:6" s="1" customFormat="1" ht="22.5" customHeight="1">
      <c r="A50" s="4"/>
      <c r="B50" s="13"/>
      <c r="C50" s="13"/>
      <c r="D50" s="6"/>
      <c r="E50" s="13"/>
      <c r="F50" s="13"/>
    </row>
    <row r="51" spans="1:6" s="1" customFormat="1" ht="22.5" customHeight="1">
      <c r="A51" s="17"/>
      <c r="B51" s="18"/>
      <c r="C51" s="18"/>
      <c r="D51" s="19"/>
      <c r="E51" s="18"/>
      <c r="F51" s="18"/>
    </row>
    <row r="52" spans="1:6" s="1" customFormat="1" ht="22.5" customHeight="1">
      <c r="A52" s="17"/>
      <c r="B52" s="18"/>
      <c r="C52" s="18"/>
      <c r="D52" s="19"/>
      <c r="E52" s="18"/>
      <c r="F52" s="18"/>
    </row>
    <row r="53" spans="1:6" s="1" customFormat="1" ht="22.5" customHeight="1">
      <c r="A53" s="17"/>
      <c r="B53" s="18"/>
      <c r="C53" s="18"/>
      <c r="D53" s="19"/>
      <c r="E53" s="18"/>
      <c r="F53" s="18"/>
    </row>
    <row r="54" spans="1:6" s="1" customFormat="1" ht="22.5" customHeight="1">
      <c r="A54" s="17"/>
      <c r="B54" s="18"/>
      <c r="C54" s="18"/>
      <c r="D54" s="19"/>
      <c r="E54" s="18"/>
      <c r="F54" s="18"/>
    </row>
    <row r="55" spans="1:6" s="1" customFormat="1" ht="22.5" customHeight="1">
      <c r="A55" s="17"/>
      <c r="B55" s="18"/>
      <c r="C55" s="18"/>
      <c r="D55" s="19"/>
      <c r="E55" s="18"/>
      <c r="F55" s="18"/>
    </row>
    <row r="56" spans="1:6" s="1" customFormat="1" ht="22.5" customHeight="1">
      <c r="A56" s="17"/>
      <c r="B56" s="18"/>
      <c r="C56" s="18"/>
      <c r="D56" s="19"/>
      <c r="E56" s="18"/>
      <c r="F56" s="18"/>
    </row>
    <row r="57" spans="1:6" s="1" customFormat="1" ht="22.5" customHeight="1">
      <c r="A57" s="20"/>
      <c r="B57" s="21"/>
      <c r="C57" s="21"/>
      <c r="D57" s="22"/>
      <c r="E57" s="21"/>
      <c r="F57" s="21"/>
    </row>
    <row r="58" spans="1:6" s="1" customFormat="1" ht="22.5" customHeight="1">
      <c r="A58" s="20"/>
      <c r="B58" s="21"/>
      <c r="C58" s="21"/>
      <c r="D58" s="22"/>
      <c r="E58" s="21"/>
      <c r="F58" s="21"/>
    </row>
    <row r="59" spans="1:6" s="1" customFormat="1" ht="22.5" customHeight="1">
      <c r="A59" s="20"/>
      <c r="B59" s="21"/>
      <c r="C59" s="21"/>
      <c r="D59" s="22"/>
      <c r="E59" s="21"/>
      <c r="F59" s="21"/>
    </row>
    <row r="60" spans="1:6" s="1" customFormat="1" ht="22.5" customHeight="1">
      <c r="A60" s="20"/>
      <c r="B60" s="21"/>
      <c r="C60" s="21"/>
      <c r="D60" s="22"/>
      <c r="E60" s="21"/>
      <c r="F60" s="21"/>
    </row>
    <row r="61" spans="1:6" s="1" customFormat="1" ht="22.5" customHeight="1">
      <c r="A61" s="20"/>
      <c r="B61" s="21"/>
      <c r="C61" s="21"/>
      <c r="D61" s="22"/>
      <c r="E61" s="21"/>
      <c r="F61" s="21"/>
    </row>
    <row r="62" spans="1:6" s="1" customFormat="1" ht="22.5" customHeight="1">
      <c r="A62" s="20"/>
      <c r="B62" s="21"/>
      <c r="C62" s="21"/>
      <c r="D62" s="22"/>
      <c r="E62" s="21"/>
      <c r="F62" s="21"/>
    </row>
    <row r="63" spans="1:6" s="1" customFormat="1" ht="22.5" customHeight="1">
      <c r="A63" s="20"/>
      <c r="B63" s="21"/>
      <c r="C63" s="21"/>
      <c r="D63" s="22"/>
      <c r="E63" s="21"/>
      <c r="F63" s="21"/>
    </row>
    <row r="64" spans="1:6" s="1" customFormat="1" ht="22.5" customHeight="1">
      <c r="A64" s="20"/>
      <c r="B64" s="21"/>
      <c r="C64" s="21"/>
      <c r="D64" s="22"/>
      <c r="E64" s="21"/>
      <c r="F64" s="21"/>
    </row>
    <row r="65" spans="1:6" s="1" customFormat="1" ht="22.5" customHeight="1">
      <c r="A65" s="20"/>
      <c r="B65" s="21"/>
      <c r="C65" s="21"/>
      <c r="D65" s="22"/>
      <c r="E65" s="21"/>
      <c r="F65" s="21"/>
    </row>
    <row r="66" spans="1:6" s="1" customFormat="1" ht="22.5" customHeight="1">
      <c r="A66" s="20"/>
      <c r="B66" s="21"/>
      <c r="C66" s="21"/>
      <c r="D66" s="22"/>
      <c r="E66" s="21"/>
      <c r="F66" s="21"/>
    </row>
    <row r="67" spans="1:6" s="1" customFormat="1" ht="22.5" customHeight="1">
      <c r="A67" s="20"/>
      <c r="B67" s="21"/>
      <c r="C67" s="21"/>
      <c r="D67" s="22"/>
      <c r="E67" s="21"/>
      <c r="F67" s="21"/>
    </row>
    <row r="68" spans="1:6" s="1" customFormat="1" ht="22.5" customHeight="1">
      <c r="A68" s="20"/>
      <c r="B68" s="21"/>
      <c r="C68" s="21"/>
      <c r="D68" s="22"/>
      <c r="E68" s="21"/>
      <c r="F68" s="21"/>
    </row>
  </sheetData>
  <mergeCells count="3">
    <mergeCell ref="A1:F1"/>
    <mergeCell ref="A23:B23"/>
    <mergeCell ref="A49:B49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67"/>
  <sheetViews>
    <sheetView zoomScaleNormal="100" workbookViewId="0">
      <selection activeCell="I10" sqref="I10"/>
    </sheetView>
  </sheetViews>
  <sheetFormatPr defaultRowHeight="16.5"/>
  <cols>
    <col min="1" max="1" width="5.6640625" style="20" customWidth="1"/>
    <col min="2" max="2" width="19.44140625" style="21" customWidth="1"/>
    <col min="3" max="3" width="12.44140625" style="21" customWidth="1"/>
    <col min="4" max="4" width="11.6640625" style="22" customWidth="1"/>
    <col min="5" max="5" width="12.33203125" style="21" customWidth="1"/>
    <col min="6" max="6" width="7.33203125" style="21" customWidth="1"/>
  </cols>
  <sheetData>
    <row r="1" spans="1:6" s="1" customFormat="1" ht="39.950000000000003" customHeight="1" thickBot="1">
      <c r="A1" s="106" t="s">
        <v>79</v>
      </c>
      <c r="B1" s="106"/>
      <c r="C1" s="106"/>
      <c r="D1" s="106"/>
      <c r="E1" s="106"/>
      <c r="F1" s="106"/>
    </row>
    <row r="2" spans="1:6" s="2" customFormat="1" ht="20.100000000000001" customHeight="1" thickBot="1">
      <c r="A2" s="25" t="s">
        <v>2</v>
      </c>
      <c r="B2" s="26" t="s">
        <v>6</v>
      </c>
      <c r="C2" s="27" t="s">
        <v>3</v>
      </c>
      <c r="D2" s="27" t="s">
        <v>4</v>
      </c>
      <c r="E2" s="27" t="s">
        <v>1</v>
      </c>
      <c r="F2" s="28" t="s">
        <v>5</v>
      </c>
    </row>
    <row r="3" spans="1:6" s="2" customFormat="1" ht="20.100000000000001" customHeight="1" thickTop="1">
      <c r="A3" s="55"/>
      <c r="B3" s="83" t="s">
        <v>67</v>
      </c>
      <c r="C3" s="65">
        <f>'8월'!E23</f>
        <v>32752760</v>
      </c>
      <c r="D3" s="65"/>
      <c r="E3" s="65">
        <f>C3</f>
        <v>32752760</v>
      </c>
      <c r="F3" s="66"/>
    </row>
    <row r="4" spans="1:6" s="2" customFormat="1" ht="20.100000000000001" customHeight="1">
      <c r="A4" s="81" t="s">
        <v>85</v>
      </c>
      <c r="B4" s="53" t="s">
        <v>121</v>
      </c>
      <c r="C4" s="79"/>
      <c r="D4" s="79">
        <v>5440000</v>
      </c>
      <c r="E4" s="67"/>
      <c r="F4" s="68"/>
    </row>
    <row r="5" spans="1:6" s="2" customFormat="1" ht="20.100000000000001" customHeight="1">
      <c r="A5" s="81"/>
      <c r="B5" s="53" t="s">
        <v>77</v>
      </c>
      <c r="C5" s="79"/>
      <c r="D5" s="79">
        <v>18300</v>
      </c>
      <c r="E5" s="67"/>
      <c r="F5" s="68"/>
    </row>
    <row r="6" spans="1:6" s="2" customFormat="1" ht="20.100000000000001" customHeight="1">
      <c r="A6" s="81" t="s">
        <v>80</v>
      </c>
      <c r="B6" s="53" t="s">
        <v>122</v>
      </c>
      <c r="C6" s="79"/>
      <c r="D6" s="79">
        <v>20000</v>
      </c>
      <c r="E6" s="67"/>
      <c r="F6" s="68"/>
    </row>
    <row r="7" spans="1:6" s="2" customFormat="1" ht="20.100000000000001" customHeight="1">
      <c r="A7" s="81" t="s">
        <v>33</v>
      </c>
      <c r="B7" s="53" t="s">
        <v>86</v>
      </c>
      <c r="C7" s="79"/>
      <c r="D7" s="79">
        <v>250000</v>
      </c>
      <c r="E7" s="67"/>
      <c r="F7" s="68"/>
    </row>
    <row r="8" spans="1:6" s="2" customFormat="1" ht="20.100000000000001" customHeight="1">
      <c r="A8" s="81" t="s">
        <v>60</v>
      </c>
      <c r="B8" s="53" t="s">
        <v>101</v>
      </c>
      <c r="C8" s="79"/>
      <c r="D8" s="79">
        <v>165000</v>
      </c>
      <c r="E8" s="67"/>
      <c r="F8" s="68"/>
    </row>
    <row r="9" spans="1:6" s="2" customFormat="1" ht="20.100000000000001" customHeight="1">
      <c r="A9" s="81" t="s">
        <v>36</v>
      </c>
      <c r="B9" s="53" t="s">
        <v>123</v>
      </c>
      <c r="C9" s="79"/>
      <c r="D9" s="79">
        <v>95700</v>
      </c>
      <c r="E9" s="67"/>
      <c r="F9" s="68"/>
    </row>
    <row r="10" spans="1:6" s="2" customFormat="1" ht="20.100000000000001" customHeight="1">
      <c r="A10" s="81" t="s">
        <v>81</v>
      </c>
      <c r="B10" s="53" t="s">
        <v>87</v>
      </c>
      <c r="C10" s="79"/>
      <c r="D10" s="79">
        <v>300000</v>
      </c>
      <c r="E10" s="67"/>
      <c r="F10" s="68"/>
    </row>
    <row r="11" spans="1:6" s="2" customFormat="1" ht="20.100000000000001" customHeight="1">
      <c r="A11" s="81" t="s">
        <v>39</v>
      </c>
      <c r="B11" s="53" t="s">
        <v>88</v>
      </c>
      <c r="C11" s="79"/>
      <c r="D11" s="79">
        <v>198000</v>
      </c>
      <c r="E11" s="67"/>
      <c r="F11" s="68"/>
    </row>
    <row r="12" spans="1:6" s="2" customFormat="1" ht="20.100000000000001" customHeight="1">
      <c r="A12" s="81" t="s">
        <v>41</v>
      </c>
      <c r="B12" s="53" t="s">
        <v>89</v>
      </c>
      <c r="C12" s="79">
        <v>21048000</v>
      </c>
      <c r="D12" s="79"/>
      <c r="E12" s="67"/>
      <c r="F12" s="68"/>
    </row>
    <row r="13" spans="1:6" s="2" customFormat="1" ht="20.100000000000001" customHeight="1">
      <c r="A13" s="81" t="s">
        <v>64</v>
      </c>
      <c r="B13" s="53" t="s">
        <v>83</v>
      </c>
      <c r="C13" s="79">
        <v>1820000</v>
      </c>
      <c r="D13" s="79"/>
      <c r="E13" s="67"/>
      <c r="F13" s="68"/>
    </row>
    <row r="14" spans="1:6" s="2" customFormat="1" ht="20.100000000000001" customHeight="1">
      <c r="A14" s="81" t="s">
        <v>43</v>
      </c>
      <c r="B14" s="53" t="s">
        <v>90</v>
      </c>
      <c r="C14" s="79">
        <v>543000</v>
      </c>
      <c r="D14" s="79"/>
      <c r="E14" s="67"/>
      <c r="F14" s="68"/>
    </row>
    <row r="15" spans="1:6" s="2" customFormat="1" ht="20.100000000000001" customHeight="1">
      <c r="A15" s="81"/>
      <c r="B15" s="53" t="s">
        <v>16</v>
      </c>
      <c r="C15" s="79"/>
      <c r="D15" s="79">
        <v>6930</v>
      </c>
      <c r="E15" s="67"/>
      <c r="F15" s="68"/>
    </row>
    <row r="16" spans="1:6" s="2" customFormat="1" ht="20.100000000000001" customHeight="1">
      <c r="A16" s="81"/>
      <c r="B16" s="53" t="s">
        <v>55</v>
      </c>
      <c r="C16" s="79"/>
      <c r="D16" s="79">
        <v>45730</v>
      </c>
      <c r="E16" s="67"/>
      <c r="F16" s="68"/>
    </row>
    <row r="17" spans="1:6" s="2" customFormat="1" ht="20.100000000000001" customHeight="1">
      <c r="A17" s="81" t="s">
        <v>45</v>
      </c>
      <c r="B17" s="53" t="s">
        <v>15</v>
      </c>
      <c r="C17" s="79">
        <v>357000</v>
      </c>
      <c r="D17" s="79"/>
      <c r="E17" s="67"/>
      <c r="F17" s="68"/>
    </row>
    <row r="18" spans="1:6" s="2" customFormat="1" ht="20.100000000000001" customHeight="1">
      <c r="A18" s="81" t="s">
        <v>44</v>
      </c>
      <c r="B18" s="53" t="s">
        <v>120</v>
      </c>
      <c r="C18" s="79"/>
      <c r="D18" s="79">
        <v>9248270</v>
      </c>
      <c r="E18" s="67"/>
      <c r="F18" s="68"/>
    </row>
    <row r="19" spans="1:6" s="2" customFormat="1" ht="20.100000000000001" customHeight="1">
      <c r="A19" s="81" t="s">
        <v>82</v>
      </c>
      <c r="B19" s="53" t="s">
        <v>91</v>
      </c>
      <c r="C19" s="79"/>
      <c r="D19" s="79">
        <v>120000</v>
      </c>
      <c r="E19" s="67"/>
      <c r="F19" s="68"/>
    </row>
    <row r="20" spans="1:6" s="2" customFormat="1" ht="20.100000000000001" customHeight="1">
      <c r="A20" s="81"/>
      <c r="B20" s="53" t="s">
        <v>15</v>
      </c>
      <c r="C20" s="79">
        <v>645000</v>
      </c>
      <c r="D20" s="79"/>
      <c r="E20" s="67"/>
      <c r="F20" s="68"/>
    </row>
    <row r="21" spans="1:6" s="2" customFormat="1" ht="20.100000000000001" customHeight="1" thickBot="1">
      <c r="A21" s="82"/>
      <c r="B21" s="59" t="s">
        <v>92</v>
      </c>
      <c r="C21" s="80"/>
      <c r="D21" s="80">
        <v>5440000</v>
      </c>
      <c r="E21" s="77"/>
      <c r="F21" s="78"/>
    </row>
    <row r="22" spans="1:6" s="2" customFormat="1" ht="20.100000000000001" customHeight="1" thickTop="1" thickBot="1">
      <c r="A22" s="107" t="s">
        <v>0</v>
      </c>
      <c r="B22" s="108"/>
      <c r="C22" s="72">
        <f>SUM(C4:C21)</f>
        <v>24413000</v>
      </c>
      <c r="D22" s="72">
        <f>SUM(D4:D21)</f>
        <v>21347930</v>
      </c>
      <c r="E22" s="30">
        <f>E3+C22-D22</f>
        <v>35817830</v>
      </c>
      <c r="F22" s="73"/>
    </row>
    <row r="23" spans="1:6" s="2" customFormat="1" ht="20.100000000000001" customHeight="1">
      <c r="A23" s="4"/>
      <c r="B23" s="5"/>
      <c r="C23" s="6"/>
      <c r="D23" s="6"/>
      <c r="E23" s="6"/>
      <c r="F23" s="7"/>
    </row>
    <row r="24" spans="1:6" s="2" customFormat="1" ht="20.100000000000001" customHeight="1">
      <c r="A24" s="4"/>
      <c r="B24" s="8"/>
      <c r="C24" s="6"/>
      <c r="D24" s="6"/>
      <c r="E24" s="6"/>
      <c r="F24" s="9"/>
    </row>
    <row r="25" spans="1:6" s="2" customFormat="1" ht="20.100000000000001" customHeight="1">
      <c r="A25" s="4"/>
      <c r="B25" s="5"/>
      <c r="C25" s="6"/>
      <c r="D25" s="6"/>
      <c r="E25" s="6"/>
      <c r="F25" s="9"/>
    </row>
    <row r="26" spans="1:6" s="2" customFormat="1" ht="20.100000000000001" customHeight="1">
      <c r="A26" s="4"/>
      <c r="B26" s="8"/>
      <c r="C26" s="6"/>
      <c r="D26" s="6"/>
      <c r="E26" s="6"/>
      <c r="F26" s="9"/>
    </row>
    <row r="27" spans="1:6" s="2" customFormat="1" ht="20.100000000000001" customHeight="1">
      <c r="A27" s="4"/>
      <c r="B27" s="8"/>
      <c r="C27" s="6"/>
      <c r="D27" s="6"/>
      <c r="E27" s="6"/>
      <c r="F27" s="9"/>
    </row>
    <row r="28" spans="1:6" s="2" customFormat="1" ht="20.100000000000001" customHeight="1">
      <c r="A28" s="4"/>
      <c r="B28" s="10"/>
      <c r="C28" s="6"/>
      <c r="D28" s="6"/>
      <c r="E28" s="6"/>
      <c r="F28" s="9"/>
    </row>
    <row r="29" spans="1:6" s="2" customFormat="1" ht="20.100000000000001" customHeight="1">
      <c r="A29" s="4"/>
      <c r="B29" s="8"/>
      <c r="C29" s="6"/>
      <c r="D29" s="6"/>
      <c r="E29" s="6"/>
      <c r="F29" s="11"/>
    </row>
    <row r="30" spans="1:6" s="2" customFormat="1" ht="20.100000000000001" customHeight="1">
      <c r="A30" s="4"/>
      <c r="B30" s="10"/>
      <c r="C30" s="6"/>
      <c r="D30" s="6"/>
      <c r="E30" s="6"/>
      <c r="F30" s="9"/>
    </row>
    <row r="31" spans="1:6" s="2" customFormat="1" ht="20.100000000000001" customHeight="1">
      <c r="A31" s="4"/>
      <c r="B31" s="8"/>
      <c r="C31" s="6"/>
      <c r="D31" s="6"/>
      <c r="E31" s="6"/>
      <c r="F31" s="9"/>
    </row>
    <row r="32" spans="1:6" s="2" customFormat="1" ht="20.100000000000001" customHeight="1">
      <c r="A32" s="12"/>
      <c r="B32" s="8"/>
      <c r="C32" s="6"/>
      <c r="D32" s="6"/>
      <c r="E32" s="6"/>
      <c r="F32" s="9"/>
    </row>
    <row r="33" spans="1:6" s="2" customFormat="1" ht="20.100000000000001" customHeight="1">
      <c r="A33" s="4"/>
      <c r="B33" s="8"/>
      <c r="C33" s="6"/>
      <c r="D33" s="6"/>
      <c r="E33" s="6"/>
      <c r="F33" s="9"/>
    </row>
    <row r="34" spans="1:6" s="2" customFormat="1" ht="20.100000000000001" customHeight="1">
      <c r="A34" s="4"/>
      <c r="B34" s="8"/>
      <c r="C34" s="6"/>
      <c r="D34" s="6"/>
      <c r="E34" s="6"/>
      <c r="F34" s="9"/>
    </row>
    <row r="35" spans="1:6" s="3" customFormat="1" ht="20.100000000000001" customHeight="1">
      <c r="A35" s="4"/>
      <c r="B35" s="8"/>
      <c r="C35" s="6"/>
      <c r="D35" s="6"/>
      <c r="E35" s="6"/>
      <c r="F35" s="9"/>
    </row>
    <row r="36" spans="1:6" s="1" customFormat="1" ht="21.75" customHeight="1">
      <c r="A36" s="4"/>
      <c r="B36" s="8"/>
      <c r="C36" s="6"/>
      <c r="D36" s="6"/>
      <c r="E36" s="6"/>
      <c r="F36" s="9"/>
    </row>
    <row r="37" spans="1:6" s="1" customFormat="1" ht="21.75" customHeight="1">
      <c r="A37" s="4"/>
      <c r="B37" s="8"/>
      <c r="C37" s="6"/>
      <c r="D37" s="6"/>
      <c r="E37" s="6"/>
      <c r="F37" s="9"/>
    </row>
    <row r="38" spans="1:6" s="1" customFormat="1" ht="21.75" customHeight="1">
      <c r="A38" s="4"/>
      <c r="B38" s="10"/>
      <c r="C38" s="6"/>
      <c r="D38" s="6"/>
      <c r="E38" s="6"/>
      <c r="F38" s="9"/>
    </row>
    <row r="39" spans="1:6" s="1" customFormat="1" ht="21.75" customHeight="1">
      <c r="A39" s="4"/>
      <c r="B39" s="13"/>
      <c r="C39" s="13"/>
      <c r="D39" s="6"/>
      <c r="E39" s="6"/>
      <c r="F39" s="13"/>
    </row>
    <row r="40" spans="1:6" s="1" customFormat="1" ht="21.75" customHeight="1">
      <c r="A40" s="4"/>
      <c r="B40" s="13"/>
      <c r="C40" s="13"/>
      <c r="D40" s="6"/>
      <c r="E40" s="6"/>
      <c r="F40" s="13"/>
    </row>
    <row r="41" spans="1:6" s="1" customFormat="1" ht="21.75" customHeight="1">
      <c r="A41" s="4"/>
      <c r="B41" s="14"/>
      <c r="C41" s="13"/>
      <c r="D41" s="6"/>
      <c r="E41" s="6"/>
      <c r="F41" s="13"/>
    </row>
    <row r="42" spans="1:6" s="1" customFormat="1" ht="28.5" customHeight="1">
      <c r="A42" s="4"/>
      <c r="B42" s="13"/>
      <c r="C42" s="13"/>
      <c r="D42" s="6"/>
      <c r="E42" s="6"/>
      <c r="F42" s="13"/>
    </row>
    <row r="43" spans="1:6" s="1" customFormat="1" ht="22.5" customHeight="1">
      <c r="A43" s="4"/>
      <c r="B43" s="13"/>
      <c r="C43" s="13"/>
      <c r="D43" s="6"/>
      <c r="E43" s="6"/>
      <c r="F43" s="13"/>
    </row>
    <row r="44" spans="1:6" s="1" customFormat="1" ht="22.5" customHeight="1">
      <c r="A44" s="4"/>
      <c r="B44" s="13"/>
      <c r="C44" s="13"/>
      <c r="D44" s="6"/>
      <c r="E44" s="6"/>
      <c r="F44" s="13"/>
    </row>
    <row r="45" spans="1:6" s="1" customFormat="1" ht="22.5" customHeight="1">
      <c r="A45" s="4"/>
      <c r="B45" s="13"/>
      <c r="C45" s="13"/>
      <c r="D45" s="6"/>
      <c r="E45" s="6"/>
      <c r="F45" s="13"/>
    </row>
    <row r="46" spans="1:6" s="1" customFormat="1" ht="22.5" customHeight="1">
      <c r="A46" s="4"/>
      <c r="B46" s="14"/>
      <c r="C46" s="13"/>
      <c r="D46" s="6"/>
      <c r="E46" s="6"/>
      <c r="F46" s="11"/>
    </row>
    <row r="47" spans="1:6" s="1" customFormat="1" ht="22.5" customHeight="1">
      <c r="A47" s="4"/>
      <c r="B47" s="14"/>
      <c r="C47" s="13"/>
      <c r="D47" s="6"/>
      <c r="E47" s="6"/>
      <c r="F47" s="13"/>
    </row>
    <row r="48" spans="1:6" s="1" customFormat="1" ht="22.5" customHeight="1">
      <c r="A48" s="109"/>
      <c r="B48" s="109"/>
      <c r="C48" s="15"/>
      <c r="D48" s="16"/>
      <c r="E48" s="15"/>
      <c r="F48" s="13"/>
    </row>
    <row r="49" spans="1:6" s="1" customFormat="1" ht="22.5" customHeight="1">
      <c r="A49" s="4"/>
      <c r="B49" s="13"/>
      <c r="C49" s="13"/>
      <c r="D49" s="6"/>
      <c r="E49" s="13"/>
      <c r="F49" s="13"/>
    </row>
    <row r="50" spans="1:6" s="1" customFormat="1" ht="22.5" customHeight="1">
      <c r="A50" s="17"/>
      <c r="B50" s="18"/>
      <c r="C50" s="18"/>
      <c r="D50" s="19"/>
      <c r="E50" s="18"/>
      <c r="F50" s="18"/>
    </row>
    <row r="51" spans="1:6" s="1" customFormat="1" ht="22.5" customHeight="1">
      <c r="A51" s="17"/>
      <c r="B51" s="18"/>
      <c r="C51" s="18"/>
      <c r="D51" s="19"/>
      <c r="E51" s="18"/>
      <c r="F51" s="18"/>
    </row>
    <row r="52" spans="1:6" s="1" customFormat="1" ht="22.5" customHeight="1">
      <c r="A52" s="17"/>
      <c r="B52" s="18"/>
      <c r="C52" s="18"/>
      <c r="D52" s="19"/>
      <c r="E52" s="18"/>
      <c r="F52" s="18"/>
    </row>
    <row r="53" spans="1:6" s="1" customFormat="1" ht="22.5" customHeight="1">
      <c r="A53" s="17"/>
      <c r="B53" s="18"/>
      <c r="C53" s="18"/>
      <c r="D53" s="19"/>
      <c r="E53" s="18"/>
      <c r="F53" s="18"/>
    </row>
    <row r="54" spans="1:6" s="1" customFormat="1" ht="22.5" customHeight="1">
      <c r="A54" s="17"/>
      <c r="B54" s="18"/>
      <c r="C54" s="18"/>
      <c r="D54" s="19"/>
      <c r="E54" s="18"/>
      <c r="F54" s="18"/>
    </row>
    <row r="55" spans="1:6" s="1" customFormat="1" ht="22.5" customHeight="1">
      <c r="A55" s="17"/>
      <c r="B55" s="18"/>
      <c r="C55" s="18"/>
      <c r="D55" s="19"/>
      <c r="E55" s="18"/>
      <c r="F55" s="18"/>
    </row>
    <row r="56" spans="1:6" s="1" customFormat="1" ht="22.5" customHeight="1">
      <c r="A56" s="20"/>
      <c r="B56" s="21"/>
      <c r="C56" s="21"/>
      <c r="D56" s="22"/>
      <c r="E56" s="21"/>
      <c r="F56" s="21"/>
    </row>
    <row r="57" spans="1:6" s="1" customFormat="1" ht="22.5" customHeight="1">
      <c r="A57" s="20"/>
      <c r="B57" s="21"/>
      <c r="C57" s="21"/>
      <c r="D57" s="22"/>
      <c r="E57" s="21"/>
      <c r="F57" s="21"/>
    </row>
    <row r="58" spans="1:6" s="1" customFormat="1" ht="22.5" customHeight="1">
      <c r="A58" s="20"/>
      <c r="B58" s="21"/>
      <c r="C58" s="21"/>
      <c r="D58" s="22"/>
      <c r="E58" s="21"/>
      <c r="F58" s="21"/>
    </row>
    <row r="59" spans="1:6" s="1" customFormat="1" ht="22.5" customHeight="1">
      <c r="A59" s="20"/>
      <c r="B59" s="21"/>
      <c r="C59" s="21"/>
      <c r="D59" s="22"/>
      <c r="E59" s="21"/>
      <c r="F59" s="21"/>
    </row>
    <row r="60" spans="1:6" s="1" customFormat="1" ht="22.5" customHeight="1">
      <c r="A60" s="20"/>
      <c r="B60" s="21"/>
      <c r="C60" s="21"/>
      <c r="D60" s="22"/>
      <c r="E60" s="21"/>
      <c r="F60" s="21"/>
    </row>
    <row r="61" spans="1:6" s="1" customFormat="1" ht="22.5" customHeight="1">
      <c r="A61" s="20"/>
      <c r="B61" s="21"/>
      <c r="C61" s="21"/>
      <c r="D61" s="22"/>
      <c r="E61" s="21"/>
      <c r="F61" s="21"/>
    </row>
    <row r="62" spans="1:6" s="1" customFormat="1" ht="22.5" customHeight="1">
      <c r="A62" s="20"/>
      <c r="B62" s="21"/>
      <c r="C62" s="21"/>
      <c r="D62" s="22"/>
      <c r="E62" s="21"/>
      <c r="F62" s="21"/>
    </row>
    <row r="63" spans="1:6" s="1" customFormat="1" ht="22.5" customHeight="1">
      <c r="A63" s="20"/>
      <c r="B63" s="21"/>
      <c r="C63" s="21"/>
      <c r="D63" s="22"/>
      <c r="E63" s="21"/>
      <c r="F63" s="21"/>
    </row>
    <row r="64" spans="1:6" s="1" customFormat="1" ht="22.5" customHeight="1">
      <c r="A64" s="20"/>
      <c r="B64" s="21"/>
      <c r="C64" s="21"/>
      <c r="D64" s="22"/>
      <c r="E64" s="21"/>
      <c r="F64" s="21"/>
    </row>
    <row r="65" spans="1:6" s="1" customFormat="1" ht="22.5" customHeight="1">
      <c r="A65" s="20"/>
      <c r="B65" s="21"/>
      <c r="C65" s="21"/>
      <c r="D65" s="22"/>
      <c r="E65" s="21"/>
      <c r="F65" s="21"/>
    </row>
    <row r="66" spans="1:6" s="1" customFormat="1" ht="22.5" customHeight="1">
      <c r="A66" s="20"/>
      <c r="B66" s="21"/>
      <c r="C66" s="21"/>
      <c r="D66" s="22"/>
      <c r="E66" s="21"/>
      <c r="F66" s="21"/>
    </row>
    <row r="67" spans="1:6" s="1" customFormat="1" ht="22.5" customHeight="1">
      <c r="A67" s="20"/>
      <c r="B67" s="21"/>
      <c r="C67" s="21"/>
      <c r="D67" s="22"/>
      <c r="E67" s="21"/>
      <c r="F67" s="21"/>
    </row>
  </sheetData>
  <mergeCells count="3">
    <mergeCell ref="A1:F1"/>
    <mergeCell ref="A22:B22"/>
    <mergeCell ref="A48:B48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63"/>
  <sheetViews>
    <sheetView zoomScaleNormal="100" workbookViewId="0">
      <selection activeCell="L6" sqref="L6"/>
    </sheetView>
  </sheetViews>
  <sheetFormatPr defaultRowHeight="16.5"/>
  <cols>
    <col min="1" max="1" width="5.6640625" style="20" customWidth="1"/>
    <col min="2" max="2" width="19.44140625" style="21" customWidth="1"/>
    <col min="3" max="3" width="12.44140625" style="21" customWidth="1"/>
    <col min="4" max="4" width="11.6640625" style="22" customWidth="1"/>
    <col min="5" max="5" width="12.33203125" style="21" customWidth="1"/>
    <col min="6" max="6" width="7.33203125" style="21" customWidth="1"/>
  </cols>
  <sheetData>
    <row r="1" spans="1:6" s="1" customFormat="1" ht="39.950000000000003" customHeight="1" thickBot="1">
      <c r="A1" s="106" t="s">
        <v>93</v>
      </c>
      <c r="B1" s="106"/>
      <c r="C1" s="106"/>
      <c r="D1" s="106"/>
      <c r="E1" s="106"/>
      <c r="F1" s="106"/>
    </row>
    <row r="2" spans="1:6" s="2" customFormat="1" ht="20.100000000000001" customHeight="1" thickBot="1">
      <c r="A2" s="25" t="s">
        <v>2</v>
      </c>
      <c r="B2" s="26" t="s">
        <v>6</v>
      </c>
      <c r="C2" s="27" t="s">
        <v>3</v>
      </c>
      <c r="D2" s="27" t="s">
        <v>4</v>
      </c>
      <c r="E2" s="27" t="s">
        <v>1</v>
      </c>
      <c r="F2" s="28" t="s">
        <v>5</v>
      </c>
    </row>
    <row r="3" spans="1:6" s="2" customFormat="1" ht="20.100000000000001" customHeight="1" thickTop="1">
      <c r="A3" s="84"/>
      <c r="B3" s="56" t="s">
        <v>84</v>
      </c>
      <c r="C3" s="65">
        <f>'9월'!E22</f>
        <v>35817830</v>
      </c>
      <c r="D3" s="65"/>
      <c r="E3" s="65">
        <f>C3</f>
        <v>35817830</v>
      </c>
      <c r="F3" s="66"/>
    </row>
    <row r="4" spans="1:6" s="2" customFormat="1" ht="20.100000000000001" customHeight="1">
      <c r="A4" s="57" t="s">
        <v>34</v>
      </c>
      <c r="B4" s="88" t="s">
        <v>15</v>
      </c>
      <c r="C4" s="79">
        <v>462000</v>
      </c>
      <c r="D4" s="79"/>
      <c r="E4" s="67"/>
      <c r="F4" s="68"/>
    </row>
    <row r="5" spans="1:6" s="2" customFormat="1" ht="20.100000000000001" customHeight="1">
      <c r="A5" s="57"/>
      <c r="B5" s="88" t="s">
        <v>94</v>
      </c>
      <c r="C5" s="79"/>
      <c r="D5" s="79">
        <v>15000</v>
      </c>
      <c r="E5" s="67"/>
      <c r="F5" s="68"/>
    </row>
    <row r="6" spans="1:6" s="2" customFormat="1" ht="20.100000000000001" customHeight="1">
      <c r="A6" s="57" t="s">
        <v>35</v>
      </c>
      <c r="B6" s="88" t="s">
        <v>124</v>
      </c>
      <c r="C6" s="79"/>
      <c r="D6" s="79">
        <v>95700</v>
      </c>
      <c r="E6" s="67"/>
      <c r="F6" s="68"/>
    </row>
    <row r="7" spans="1:6" s="2" customFormat="1" ht="20.100000000000001" customHeight="1">
      <c r="A7" s="57"/>
      <c r="B7" s="88" t="s">
        <v>95</v>
      </c>
      <c r="C7" s="79"/>
      <c r="D7" s="79">
        <v>165000</v>
      </c>
      <c r="E7" s="67"/>
      <c r="F7" s="68"/>
    </row>
    <row r="8" spans="1:6" s="2" customFormat="1" ht="20.100000000000001" customHeight="1">
      <c r="A8" s="57" t="s">
        <v>36</v>
      </c>
      <c r="B8" s="88" t="s">
        <v>125</v>
      </c>
      <c r="C8" s="79"/>
      <c r="D8" s="79">
        <v>20000</v>
      </c>
      <c r="E8" s="67"/>
      <c r="F8" s="68"/>
    </row>
    <row r="9" spans="1:6" s="2" customFormat="1" ht="20.100000000000001" customHeight="1">
      <c r="A9" s="57"/>
      <c r="B9" s="88" t="s">
        <v>15</v>
      </c>
      <c r="C9" s="79">
        <v>165000</v>
      </c>
      <c r="D9" s="79"/>
      <c r="E9" s="67"/>
      <c r="F9" s="68"/>
    </row>
    <row r="10" spans="1:6" s="2" customFormat="1" ht="20.100000000000001" customHeight="1">
      <c r="A10" s="57" t="s">
        <v>96</v>
      </c>
      <c r="B10" s="88" t="s">
        <v>100</v>
      </c>
      <c r="C10" s="87"/>
      <c r="D10" s="87">
        <v>1369000</v>
      </c>
      <c r="E10" s="67"/>
      <c r="F10" s="68"/>
    </row>
    <row r="11" spans="1:6" s="2" customFormat="1" ht="20.100000000000001" customHeight="1">
      <c r="A11" s="57" t="s">
        <v>62</v>
      </c>
      <c r="B11" s="88" t="s">
        <v>97</v>
      </c>
      <c r="C11" s="87"/>
      <c r="D11" s="79">
        <v>228000</v>
      </c>
      <c r="E11" s="67"/>
      <c r="F11" s="68"/>
    </row>
    <row r="12" spans="1:6" s="2" customFormat="1" ht="20.100000000000001" customHeight="1">
      <c r="A12" s="57" t="s">
        <v>65</v>
      </c>
      <c r="B12" s="88" t="s">
        <v>16</v>
      </c>
      <c r="C12" s="79"/>
      <c r="D12" s="79">
        <v>6930</v>
      </c>
      <c r="E12" s="67"/>
      <c r="F12" s="68"/>
    </row>
    <row r="13" spans="1:6" s="2" customFormat="1" ht="20.100000000000001" customHeight="1">
      <c r="A13" s="57" t="s">
        <v>43</v>
      </c>
      <c r="B13" s="88" t="s">
        <v>126</v>
      </c>
      <c r="C13" s="79"/>
      <c r="D13" s="79">
        <v>45730</v>
      </c>
      <c r="E13" s="67"/>
      <c r="F13" s="68"/>
    </row>
    <row r="14" spans="1:6" s="2" customFormat="1" ht="20.100000000000001" customHeight="1">
      <c r="A14" s="57" t="s">
        <v>98</v>
      </c>
      <c r="B14" s="88" t="s">
        <v>15</v>
      </c>
      <c r="C14" s="79">
        <v>181500</v>
      </c>
      <c r="D14" s="79"/>
      <c r="E14" s="67"/>
      <c r="F14" s="68"/>
    </row>
    <row r="15" spans="1:6" s="2" customFormat="1" ht="20.100000000000001" customHeight="1">
      <c r="A15" s="57"/>
      <c r="B15" s="88" t="s">
        <v>99</v>
      </c>
      <c r="D15" s="79">
        <v>196400</v>
      </c>
      <c r="E15" s="67"/>
      <c r="F15" s="68"/>
    </row>
    <row r="16" spans="1:6" s="2" customFormat="1" ht="20.100000000000001" customHeight="1" thickBot="1">
      <c r="A16" s="58"/>
      <c r="B16" s="89" t="s">
        <v>106</v>
      </c>
      <c r="C16" s="80"/>
      <c r="D16" s="80">
        <v>19800</v>
      </c>
      <c r="E16" s="77"/>
      <c r="F16" s="78"/>
    </row>
    <row r="17" spans="1:6" s="2" customFormat="1" ht="20.100000000000001" customHeight="1" thickTop="1" thickBot="1">
      <c r="A17" s="107" t="s">
        <v>0</v>
      </c>
      <c r="B17" s="108"/>
      <c r="C17" s="72">
        <f>SUM(C4:C16)</f>
        <v>808500</v>
      </c>
      <c r="D17" s="72">
        <f>SUM(D4:D16)</f>
        <v>2161560</v>
      </c>
      <c r="E17" s="30">
        <f>E3+C17-D17</f>
        <v>34464770</v>
      </c>
      <c r="F17" s="73"/>
    </row>
    <row r="18" spans="1:6" s="2" customFormat="1" ht="20.100000000000001" customHeight="1">
      <c r="A18" s="4"/>
      <c r="B18" s="5"/>
      <c r="C18" s="6"/>
      <c r="D18" s="6"/>
      <c r="E18" s="6"/>
      <c r="F18" s="7"/>
    </row>
    <row r="19" spans="1:6" s="2" customFormat="1" ht="20.100000000000001" customHeight="1">
      <c r="A19" s="4"/>
      <c r="B19" s="8"/>
      <c r="C19" s="6"/>
      <c r="D19" s="6"/>
      <c r="E19" s="6"/>
      <c r="F19" s="9"/>
    </row>
    <row r="20" spans="1:6" s="2" customFormat="1" ht="20.100000000000001" customHeight="1">
      <c r="A20" s="4"/>
      <c r="B20" s="5"/>
      <c r="C20" s="6"/>
      <c r="D20" s="6"/>
      <c r="E20" s="6"/>
      <c r="F20" s="9"/>
    </row>
    <row r="21" spans="1:6" s="2" customFormat="1" ht="20.100000000000001" customHeight="1">
      <c r="A21" s="4"/>
      <c r="B21" s="8"/>
      <c r="C21" s="6"/>
      <c r="D21" s="6"/>
      <c r="E21" s="6"/>
      <c r="F21" s="9"/>
    </row>
    <row r="22" spans="1:6" s="2" customFormat="1" ht="20.100000000000001" customHeight="1">
      <c r="A22" s="4"/>
      <c r="B22" s="8"/>
      <c r="C22" s="6"/>
      <c r="D22" s="6"/>
      <c r="E22" s="6"/>
      <c r="F22" s="9"/>
    </row>
    <row r="23" spans="1:6" s="2" customFormat="1" ht="20.100000000000001" customHeight="1">
      <c r="A23" s="4"/>
      <c r="B23" s="10"/>
      <c r="C23" s="6"/>
      <c r="D23" s="6"/>
      <c r="E23" s="6"/>
      <c r="F23" s="9"/>
    </row>
    <row r="24" spans="1:6" s="2" customFormat="1" ht="20.100000000000001" customHeight="1">
      <c r="A24" s="4"/>
      <c r="B24" s="8"/>
      <c r="C24" s="6"/>
      <c r="D24" s="6"/>
      <c r="E24" s="6"/>
      <c r="F24" s="11"/>
    </row>
    <row r="25" spans="1:6" s="2" customFormat="1" ht="20.100000000000001" customHeight="1">
      <c r="A25" s="4"/>
      <c r="B25" s="10"/>
      <c r="C25" s="6"/>
      <c r="D25" s="6"/>
      <c r="E25" s="6"/>
      <c r="F25" s="9"/>
    </row>
    <row r="26" spans="1:6" s="2" customFormat="1" ht="20.100000000000001" customHeight="1">
      <c r="A26" s="4"/>
      <c r="B26" s="8"/>
      <c r="C26" s="6"/>
      <c r="D26" s="6"/>
      <c r="E26" s="6"/>
      <c r="F26" s="9"/>
    </row>
    <row r="27" spans="1:6" s="2" customFormat="1" ht="20.100000000000001" customHeight="1">
      <c r="A27" s="12"/>
      <c r="B27" s="8"/>
      <c r="C27" s="6"/>
      <c r="D27" s="6"/>
      <c r="E27" s="6"/>
      <c r="F27" s="9"/>
    </row>
    <row r="28" spans="1:6" s="2" customFormat="1" ht="20.100000000000001" customHeight="1">
      <c r="A28" s="4"/>
      <c r="B28" s="8"/>
      <c r="C28" s="6"/>
      <c r="D28" s="6"/>
      <c r="E28" s="6"/>
      <c r="F28" s="9"/>
    </row>
    <row r="29" spans="1:6" s="2" customFormat="1" ht="20.100000000000001" customHeight="1">
      <c r="A29" s="4"/>
      <c r="B29" s="8"/>
      <c r="C29" s="6"/>
      <c r="D29" s="6"/>
      <c r="E29" s="6"/>
      <c r="F29" s="9"/>
    </row>
    <row r="30" spans="1:6" s="2" customFormat="1" ht="20.100000000000001" customHeight="1">
      <c r="A30" s="4"/>
      <c r="B30" s="8"/>
      <c r="C30" s="6"/>
      <c r="D30" s="6"/>
      <c r="E30" s="6"/>
      <c r="F30" s="9"/>
    </row>
    <row r="31" spans="1:6" s="3" customFormat="1" ht="20.100000000000001" customHeight="1">
      <c r="A31" s="4"/>
      <c r="B31" s="8"/>
      <c r="C31" s="6"/>
      <c r="D31" s="6"/>
      <c r="E31" s="6"/>
      <c r="F31" s="9"/>
    </row>
    <row r="32" spans="1:6" s="1" customFormat="1" ht="21.75" customHeight="1">
      <c r="A32" s="4"/>
      <c r="B32" s="8"/>
      <c r="C32" s="6"/>
      <c r="D32" s="6"/>
      <c r="E32" s="6"/>
      <c r="F32" s="9"/>
    </row>
    <row r="33" spans="1:6" s="1" customFormat="1" ht="21.75" customHeight="1">
      <c r="A33" s="4"/>
      <c r="B33" s="10"/>
      <c r="C33" s="6"/>
      <c r="D33" s="6"/>
      <c r="E33" s="6"/>
      <c r="F33" s="9"/>
    </row>
    <row r="34" spans="1:6" s="1" customFormat="1" ht="21.75" customHeight="1">
      <c r="A34" s="4"/>
      <c r="B34" s="13"/>
      <c r="C34" s="13"/>
      <c r="D34" s="6"/>
      <c r="E34" s="6"/>
      <c r="F34" s="13"/>
    </row>
    <row r="35" spans="1:6" s="1" customFormat="1" ht="21.75" customHeight="1">
      <c r="A35" s="4"/>
      <c r="B35" s="13"/>
      <c r="C35" s="13"/>
      <c r="D35" s="6"/>
      <c r="E35" s="6"/>
      <c r="F35" s="13"/>
    </row>
    <row r="36" spans="1:6" s="1" customFormat="1" ht="21.75" customHeight="1">
      <c r="A36" s="4"/>
      <c r="B36" s="14"/>
      <c r="C36" s="13"/>
      <c r="D36" s="6"/>
      <c r="E36" s="6"/>
      <c r="F36" s="13"/>
    </row>
    <row r="37" spans="1:6" s="1" customFormat="1" ht="21.75" customHeight="1">
      <c r="A37" s="4"/>
      <c r="B37" s="13"/>
      <c r="C37" s="13"/>
      <c r="D37" s="6"/>
      <c r="E37" s="6"/>
      <c r="F37" s="13"/>
    </row>
    <row r="38" spans="1:6" s="1" customFormat="1" ht="28.5" customHeight="1">
      <c r="A38" s="4"/>
      <c r="B38" s="13"/>
      <c r="C38" s="13"/>
      <c r="D38" s="6"/>
      <c r="E38" s="6"/>
      <c r="F38" s="13"/>
    </row>
    <row r="39" spans="1:6" s="1" customFormat="1" ht="22.5" customHeight="1">
      <c r="A39" s="4"/>
      <c r="B39" s="13"/>
      <c r="C39" s="13"/>
      <c r="D39" s="6"/>
      <c r="E39" s="6"/>
      <c r="F39" s="13"/>
    </row>
    <row r="40" spans="1:6" s="1" customFormat="1" ht="22.5" customHeight="1">
      <c r="A40" s="4"/>
      <c r="B40" s="13"/>
      <c r="C40" s="13"/>
      <c r="D40" s="6"/>
      <c r="E40" s="6"/>
      <c r="F40" s="13"/>
    </row>
    <row r="41" spans="1:6" s="1" customFormat="1" ht="22.5" customHeight="1">
      <c r="A41" s="4"/>
      <c r="B41" s="14"/>
      <c r="C41" s="13"/>
      <c r="D41" s="6"/>
      <c r="E41" s="6"/>
      <c r="F41" s="11"/>
    </row>
    <row r="42" spans="1:6" s="1" customFormat="1" ht="22.5" customHeight="1">
      <c r="A42" s="4"/>
      <c r="B42" s="14"/>
      <c r="C42" s="13"/>
      <c r="D42" s="6"/>
      <c r="E42" s="6"/>
      <c r="F42" s="13"/>
    </row>
    <row r="43" spans="1:6" s="1" customFormat="1" ht="22.5" customHeight="1">
      <c r="A43" s="50"/>
      <c r="B43" s="50"/>
      <c r="C43" s="15"/>
      <c r="D43" s="16"/>
      <c r="E43" s="15"/>
      <c r="F43" s="13"/>
    </row>
    <row r="44" spans="1:6" s="1" customFormat="1" ht="22.5" customHeight="1">
      <c r="A44" s="4"/>
      <c r="B44" s="13"/>
      <c r="C44" s="13"/>
      <c r="D44" s="6"/>
      <c r="E44" s="13"/>
      <c r="F44" s="13"/>
    </row>
    <row r="45" spans="1:6" s="1" customFormat="1" ht="22.5" customHeight="1">
      <c r="A45" s="17"/>
      <c r="B45" s="18"/>
      <c r="C45" s="18"/>
      <c r="D45" s="19"/>
      <c r="E45" s="18"/>
      <c r="F45" s="18"/>
    </row>
    <row r="46" spans="1:6" s="1" customFormat="1" ht="22.5" customHeight="1">
      <c r="A46" s="17"/>
      <c r="B46" s="18"/>
      <c r="C46" s="18"/>
      <c r="D46" s="19"/>
      <c r="E46" s="18"/>
      <c r="F46" s="18"/>
    </row>
    <row r="47" spans="1:6" s="1" customFormat="1" ht="22.5" customHeight="1">
      <c r="A47" s="17"/>
      <c r="B47" s="18"/>
      <c r="C47" s="18"/>
      <c r="D47" s="19"/>
      <c r="E47" s="18"/>
      <c r="F47" s="18"/>
    </row>
    <row r="48" spans="1:6" s="1" customFormat="1" ht="22.5" customHeight="1">
      <c r="A48" s="17"/>
      <c r="B48" s="18"/>
      <c r="C48" s="18"/>
      <c r="D48" s="19"/>
      <c r="E48" s="18"/>
      <c r="F48" s="18"/>
    </row>
    <row r="49" spans="1:6" s="1" customFormat="1" ht="22.5" customHeight="1">
      <c r="A49" s="17"/>
      <c r="B49" s="18"/>
      <c r="C49" s="18"/>
      <c r="D49" s="19"/>
      <c r="E49" s="18"/>
      <c r="F49" s="18"/>
    </row>
    <row r="50" spans="1:6" s="1" customFormat="1" ht="22.5" customHeight="1">
      <c r="A50" s="17"/>
      <c r="B50" s="18"/>
      <c r="C50" s="18"/>
      <c r="D50" s="19"/>
      <c r="E50" s="18"/>
      <c r="F50" s="18"/>
    </row>
    <row r="51" spans="1:6" s="1" customFormat="1" ht="22.5" customHeight="1">
      <c r="A51" s="20"/>
      <c r="B51" s="21"/>
      <c r="C51" s="21"/>
      <c r="D51" s="22"/>
      <c r="E51" s="21"/>
      <c r="F51" s="21"/>
    </row>
    <row r="52" spans="1:6" s="1" customFormat="1" ht="22.5" customHeight="1">
      <c r="A52" s="20"/>
      <c r="B52" s="21"/>
      <c r="C52" s="21"/>
      <c r="D52" s="22"/>
      <c r="E52" s="21"/>
      <c r="F52" s="21"/>
    </row>
    <row r="53" spans="1:6" s="1" customFormat="1" ht="22.5" customHeight="1">
      <c r="A53" s="20"/>
      <c r="B53" s="21"/>
      <c r="C53" s="21"/>
      <c r="D53" s="22"/>
      <c r="E53" s="21"/>
      <c r="F53" s="21"/>
    </row>
    <row r="54" spans="1:6" s="1" customFormat="1" ht="22.5" customHeight="1">
      <c r="A54" s="20"/>
      <c r="B54" s="21"/>
      <c r="C54" s="21"/>
      <c r="D54" s="22"/>
      <c r="E54" s="21"/>
      <c r="F54" s="21"/>
    </row>
    <row r="55" spans="1:6" s="1" customFormat="1" ht="22.5" customHeight="1">
      <c r="A55" s="20"/>
      <c r="B55" s="21"/>
      <c r="C55" s="21"/>
      <c r="D55" s="22"/>
      <c r="E55" s="21"/>
      <c r="F55" s="21"/>
    </row>
    <row r="56" spans="1:6" s="1" customFormat="1" ht="22.5" customHeight="1">
      <c r="A56" s="20"/>
      <c r="B56" s="21"/>
      <c r="C56" s="21"/>
      <c r="D56" s="22"/>
      <c r="E56" s="21"/>
      <c r="F56" s="21"/>
    </row>
    <row r="57" spans="1:6" s="1" customFormat="1" ht="22.5" customHeight="1">
      <c r="A57" s="20"/>
      <c r="B57" s="21"/>
      <c r="C57" s="21"/>
      <c r="D57" s="22"/>
      <c r="E57" s="21"/>
      <c r="F57" s="21"/>
    </row>
    <row r="58" spans="1:6" s="1" customFormat="1" ht="22.5" customHeight="1">
      <c r="A58" s="20"/>
      <c r="B58" s="21"/>
      <c r="C58" s="21"/>
      <c r="D58" s="22"/>
      <c r="E58" s="21"/>
      <c r="F58" s="21"/>
    </row>
    <row r="59" spans="1:6" s="1" customFormat="1" ht="22.5" customHeight="1">
      <c r="A59" s="20"/>
      <c r="B59" s="21"/>
      <c r="C59" s="21"/>
      <c r="D59" s="22"/>
      <c r="E59" s="21"/>
      <c r="F59" s="21"/>
    </row>
    <row r="60" spans="1:6" s="1" customFormat="1" ht="22.5" customHeight="1">
      <c r="A60" s="20"/>
      <c r="B60" s="21"/>
      <c r="C60" s="21"/>
      <c r="D60" s="22"/>
      <c r="E60" s="21"/>
      <c r="F60" s="21"/>
    </row>
    <row r="61" spans="1:6" s="1" customFormat="1" ht="22.5" customHeight="1">
      <c r="A61" s="20"/>
      <c r="B61" s="21"/>
      <c r="C61" s="21"/>
      <c r="D61" s="22"/>
      <c r="E61" s="21"/>
      <c r="F61" s="21"/>
    </row>
    <row r="62" spans="1:6" s="1" customFormat="1" ht="22.5" customHeight="1">
      <c r="A62" s="20"/>
      <c r="B62" s="21"/>
      <c r="C62" s="21"/>
      <c r="D62" s="22"/>
      <c r="E62" s="21"/>
      <c r="F62" s="21"/>
    </row>
    <row r="63" spans="1:6" s="1" customFormat="1" ht="22.5" customHeight="1">
      <c r="A63" s="20"/>
      <c r="B63" s="21"/>
      <c r="C63" s="21"/>
      <c r="D63" s="22"/>
      <c r="E63" s="21"/>
      <c r="F63" s="21"/>
    </row>
  </sheetData>
  <mergeCells count="2">
    <mergeCell ref="A17:B17"/>
    <mergeCell ref="A1:F1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F62"/>
  <sheetViews>
    <sheetView zoomScaleNormal="100" workbookViewId="0">
      <selection activeCell="I10" sqref="I10"/>
    </sheetView>
  </sheetViews>
  <sheetFormatPr defaultRowHeight="16.5"/>
  <cols>
    <col min="1" max="1" width="5.6640625" style="20" customWidth="1"/>
    <col min="2" max="2" width="19.44140625" style="21" customWidth="1"/>
    <col min="3" max="3" width="12.44140625" style="21" customWidth="1"/>
    <col min="4" max="4" width="11.6640625" style="22" customWidth="1"/>
    <col min="5" max="5" width="12.33203125" style="21" customWidth="1"/>
    <col min="6" max="6" width="7.33203125" style="21" customWidth="1"/>
  </cols>
  <sheetData>
    <row r="1" spans="1:6" s="1" customFormat="1" ht="39.950000000000003" customHeight="1" thickBot="1">
      <c r="A1" s="106" t="s">
        <v>102</v>
      </c>
      <c r="B1" s="106"/>
      <c r="C1" s="106"/>
      <c r="D1" s="106"/>
      <c r="E1" s="106"/>
      <c r="F1" s="106"/>
    </row>
    <row r="2" spans="1:6" s="2" customFormat="1" ht="20.100000000000001" customHeight="1" thickBot="1">
      <c r="A2" s="25" t="s">
        <v>2</v>
      </c>
      <c r="B2" s="26" t="s">
        <v>6</v>
      </c>
      <c r="C2" s="27" t="s">
        <v>3</v>
      </c>
      <c r="D2" s="27" t="s">
        <v>4</v>
      </c>
      <c r="E2" s="27" t="s">
        <v>1</v>
      </c>
      <c r="F2" s="28" t="s">
        <v>5</v>
      </c>
    </row>
    <row r="3" spans="1:6" s="2" customFormat="1" ht="20.100000000000001" customHeight="1" thickTop="1">
      <c r="A3" s="55"/>
      <c r="B3" s="85" t="s">
        <v>20</v>
      </c>
      <c r="C3" s="90">
        <f>'10월'!E17</f>
        <v>34464770</v>
      </c>
      <c r="D3" s="90"/>
      <c r="E3" s="90">
        <f>C3</f>
        <v>34464770</v>
      </c>
      <c r="F3" s="97"/>
    </row>
    <row r="4" spans="1:6" s="2" customFormat="1" ht="20.100000000000001" customHeight="1">
      <c r="A4" s="57" t="s">
        <v>69</v>
      </c>
      <c r="B4" s="86" t="s">
        <v>127</v>
      </c>
      <c r="C4" s="98"/>
      <c r="D4" s="98">
        <v>2240000</v>
      </c>
      <c r="E4" s="99"/>
      <c r="F4" s="93"/>
    </row>
    <row r="5" spans="1:6" s="2" customFormat="1" ht="20.100000000000001" customHeight="1">
      <c r="A5" s="57" t="s">
        <v>30</v>
      </c>
      <c r="B5" s="86" t="s">
        <v>21</v>
      </c>
      <c r="C5" s="98"/>
      <c r="D5" s="98">
        <v>84400</v>
      </c>
      <c r="E5" s="99"/>
      <c r="F5" s="93"/>
    </row>
    <row r="6" spans="1:6" s="2" customFormat="1" ht="20.100000000000001" customHeight="1">
      <c r="A6" s="57"/>
      <c r="B6" s="86" t="s">
        <v>15</v>
      </c>
      <c r="C6" s="98">
        <v>20000</v>
      </c>
      <c r="D6" s="98"/>
      <c r="E6" s="99"/>
      <c r="F6" s="93"/>
    </row>
    <row r="7" spans="1:6" s="2" customFormat="1" ht="20.100000000000001" customHeight="1">
      <c r="A7" s="57"/>
      <c r="B7" s="86" t="s">
        <v>22</v>
      </c>
      <c r="C7" s="98"/>
      <c r="D7" s="98">
        <v>121000</v>
      </c>
      <c r="E7" s="99"/>
      <c r="F7" s="93"/>
    </row>
    <row r="8" spans="1:6" s="2" customFormat="1" ht="20.100000000000001" customHeight="1">
      <c r="A8" s="57" t="s">
        <v>80</v>
      </c>
      <c r="B8" s="86" t="s">
        <v>15</v>
      </c>
      <c r="C8" s="98">
        <v>40000</v>
      </c>
      <c r="D8" s="98"/>
      <c r="E8" s="99"/>
      <c r="F8" s="93"/>
    </row>
    <row r="9" spans="1:6" s="2" customFormat="1" ht="20.100000000000001" customHeight="1">
      <c r="A9" s="57" t="s">
        <v>61</v>
      </c>
      <c r="B9" s="86" t="s">
        <v>15</v>
      </c>
      <c r="C9" s="98">
        <v>110000</v>
      </c>
      <c r="D9" s="98"/>
      <c r="E9" s="99"/>
      <c r="F9" s="93"/>
    </row>
    <row r="10" spans="1:6" s="2" customFormat="1" ht="20.100000000000001" customHeight="1">
      <c r="A10" s="57" t="s">
        <v>34</v>
      </c>
      <c r="B10" s="86" t="s">
        <v>128</v>
      </c>
      <c r="C10" s="98"/>
      <c r="D10" s="98">
        <v>95700</v>
      </c>
      <c r="E10" s="99"/>
      <c r="F10" s="93"/>
    </row>
    <row r="11" spans="1:6" s="2" customFormat="1" ht="20.100000000000001" customHeight="1">
      <c r="A11" s="57" t="s">
        <v>38</v>
      </c>
      <c r="B11" s="86" t="s">
        <v>103</v>
      </c>
      <c r="C11" s="98"/>
      <c r="D11" s="98">
        <v>18000</v>
      </c>
      <c r="E11" s="99"/>
      <c r="F11" s="93"/>
    </row>
    <row r="12" spans="1:6" s="2" customFormat="1" ht="20.100000000000001" customHeight="1">
      <c r="A12" s="57" t="s">
        <v>40</v>
      </c>
      <c r="B12" s="86" t="s">
        <v>21</v>
      </c>
      <c r="C12" s="98"/>
      <c r="D12" s="98">
        <v>75800</v>
      </c>
      <c r="E12" s="99"/>
      <c r="F12" s="93"/>
    </row>
    <row r="13" spans="1:6" s="2" customFormat="1" ht="20.100000000000001" customHeight="1">
      <c r="A13" s="57" t="s">
        <v>41</v>
      </c>
      <c r="B13" s="86" t="s">
        <v>104</v>
      </c>
      <c r="C13" s="98"/>
      <c r="D13" s="98">
        <v>350000</v>
      </c>
      <c r="E13" s="99"/>
      <c r="F13" s="93"/>
    </row>
    <row r="14" spans="1:6" s="2" customFormat="1" ht="20.100000000000001" customHeight="1">
      <c r="A14" s="57"/>
      <c r="B14" s="86" t="s">
        <v>15</v>
      </c>
      <c r="C14" s="98">
        <v>20000</v>
      </c>
      <c r="D14" s="98"/>
      <c r="E14" s="99"/>
      <c r="F14" s="93"/>
    </row>
    <row r="15" spans="1:6" s="2" customFormat="1" ht="20.100000000000001" customHeight="1">
      <c r="A15" s="100" t="s">
        <v>65</v>
      </c>
      <c r="B15" s="101" t="s">
        <v>16</v>
      </c>
      <c r="C15" s="102"/>
      <c r="D15" s="102">
        <v>6930</v>
      </c>
      <c r="E15" s="99"/>
      <c r="F15" s="93"/>
    </row>
    <row r="16" spans="1:6" s="2" customFormat="1" ht="20.100000000000001" customHeight="1" thickBot="1">
      <c r="A16" s="54" t="s">
        <v>98</v>
      </c>
      <c r="B16" s="64" t="s">
        <v>17</v>
      </c>
      <c r="C16" s="92"/>
      <c r="D16" s="92">
        <v>45730</v>
      </c>
      <c r="E16" s="91"/>
      <c r="F16" s="93"/>
    </row>
    <row r="17" spans="1:6" s="2" customFormat="1" ht="20.100000000000001" customHeight="1" thickTop="1" thickBot="1">
      <c r="A17" s="107" t="s">
        <v>0</v>
      </c>
      <c r="B17" s="108"/>
      <c r="C17" s="94">
        <f>SUM(C4:C16)</f>
        <v>190000</v>
      </c>
      <c r="D17" s="94">
        <f>SUM(D4:D16)</f>
        <v>3037560</v>
      </c>
      <c r="E17" s="95">
        <f>E3+C17-D17</f>
        <v>31617210</v>
      </c>
      <c r="F17" s="96"/>
    </row>
    <row r="18" spans="1:6" s="2" customFormat="1" ht="20.100000000000001" customHeight="1">
      <c r="A18" s="4"/>
      <c r="B18" s="5"/>
      <c r="C18" s="6"/>
      <c r="D18" s="6"/>
      <c r="E18" s="6"/>
      <c r="F18" s="7"/>
    </row>
    <row r="19" spans="1:6" s="2" customFormat="1" ht="20.100000000000001" customHeight="1">
      <c r="A19" s="4"/>
      <c r="B19" s="8"/>
      <c r="C19" s="6"/>
      <c r="D19" s="6"/>
      <c r="E19" s="6"/>
      <c r="F19" s="9"/>
    </row>
    <row r="20" spans="1:6" s="2" customFormat="1" ht="20.100000000000001" customHeight="1">
      <c r="A20" s="4"/>
      <c r="B20" s="5"/>
      <c r="C20" s="6"/>
      <c r="D20" s="6"/>
      <c r="E20" s="6"/>
      <c r="F20" s="9"/>
    </row>
    <row r="21" spans="1:6" s="2" customFormat="1" ht="20.100000000000001" customHeight="1">
      <c r="A21" s="4"/>
      <c r="B21" s="8"/>
      <c r="C21" s="6"/>
      <c r="D21" s="6"/>
      <c r="E21" s="6"/>
      <c r="F21" s="9"/>
    </row>
    <row r="22" spans="1:6" s="2" customFormat="1" ht="20.100000000000001" customHeight="1">
      <c r="A22" s="4"/>
      <c r="B22" s="8"/>
      <c r="C22" s="6"/>
      <c r="D22" s="6"/>
      <c r="E22" s="6"/>
      <c r="F22" s="9"/>
    </row>
    <row r="23" spans="1:6" s="2" customFormat="1" ht="20.100000000000001" customHeight="1">
      <c r="A23" s="4"/>
      <c r="B23" s="10"/>
      <c r="C23" s="6"/>
      <c r="D23" s="6"/>
      <c r="E23" s="6"/>
      <c r="F23" s="9"/>
    </row>
    <row r="24" spans="1:6" s="2" customFormat="1" ht="20.100000000000001" customHeight="1">
      <c r="A24" s="4"/>
      <c r="B24" s="8"/>
      <c r="C24" s="6"/>
      <c r="D24" s="6"/>
      <c r="E24" s="6"/>
      <c r="F24" s="11"/>
    </row>
    <row r="25" spans="1:6" s="2" customFormat="1" ht="20.100000000000001" customHeight="1">
      <c r="A25" s="4"/>
      <c r="B25" s="10"/>
      <c r="C25" s="6"/>
      <c r="D25" s="6"/>
      <c r="E25" s="6"/>
      <c r="F25" s="9"/>
    </row>
    <row r="26" spans="1:6" s="2" customFormat="1" ht="20.100000000000001" customHeight="1">
      <c r="A26" s="4"/>
      <c r="B26" s="8"/>
      <c r="C26" s="6"/>
      <c r="D26" s="6"/>
      <c r="E26" s="6"/>
      <c r="F26" s="9"/>
    </row>
    <row r="27" spans="1:6" s="2" customFormat="1" ht="20.100000000000001" customHeight="1">
      <c r="A27" s="12"/>
      <c r="B27" s="8"/>
      <c r="C27" s="6"/>
      <c r="D27" s="6"/>
      <c r="E27" s="6"/>
      <c r="F27" s="9"/>
    </row>
    <row r="28" spans="1:6" s="2" customFormat="1" ht="20.100000000000001" customHeight="1">
      <c r="A28" s="4"/>
      <c r="B28" s="8"/>
      <c r="C28" s="6"/>
      <c r="D28" s="6"/>
      <c r="E28" s="6"/>
      <c r="F28" s="9"/>
    </row>
    <row r="29" spans="1:6" s="2" customFormat="1" ht="20.100000000000001" customHeight="1">
      <c r="A29" s="4"/>
      <c r="B29" s="8"/>
      <c r="C29" s="6"/>
      <c r="D29" s="6"/>
      <c r="E29" s="6"/>
      <c r="F29" s="9"/>
    </row>
    <row r="30" spans="1:6" s="3" customFormat="1" ht="20.100000000000001" customHeight="1">
      <c r="A30" s="4"/>
      <c r="B30" s="8"/>
      <c r="C30" s="6"/>
      <c r="D30" s="6"/>
      <c r="E30" s="6"/>
      <c r="F30" s="9"/>
    </row>
    <row r="31" spans="1:6" s="1" customFormat="1" ht="21.75" customHeight="1">
      <c r="A31" s="4"/>
      <c r="B31" s="8"/>
      <c r="C31" s="6"/>
      <c r="D31" s="6"/>
      <c r="E31" s="6"/>
      <c r="F31" s="9"/>
    </row>
    <row r="32" spans="1:6" s="1" customFormat="1" ht="21.75" customHeight="1">
      <c r="A32" s="4"/>
      <c r="B32" s="8"/>
      <c r="C32" s="6"/>
      <c r="D32" s="6"/>
      <c r="E32" s="6"/>
      <c r="F32" s="9"/>
    </row>
    <row r="33" spans="1:6" s="1" customFormat="1" ht="21.75" customHeight="1">
      <c r="A33" s="4"/>
      <c r="B33" s="10"/>
      <c r="C33" s="6"/>
      <c r="D33" s="6"/>
      <c r="E33" s="6"/>
      <c r="F33" s="9"/>
    </row>
    <row r="34" spans="1:6" s="1" customFormat="1" ht="21.75" customHeight="1">
      <c r="A34" s="4"/>
      <c r="B34" s="13"/>
      <c r="C34" s="13"/>
      <c r="D34" s="6"/>
      <c r="E34" s="6"/>
      <c r="F34" s="13"/>
    </row>
    <row r="35" spans="1:6" s="1" customFormat="1" ht="21.75" customHeight="1">
      <c r="A35" s="4"/>
      <c r="B35" s="13"/>
      <c r="C35" s="13"/>
      <c r="D35" s="6"/>
      <c r="E35" s="6"/>
      <c r="F35" s="13"/>
    </row>
    <row r="36" spans="1:6" s="1" customFormat="1" ht="21.75" customHeight="1">
      <c r="A36" s="4"/>
      <c r="B36" s="14"/>
      <c r="C36" s="13"/>
      <c r="D36" s="6"/>
      <c r="E36" s="6"/>
      <c r="F36" s="13"/>
    </row>
    <row r="37" spans="1:6" s="1" customFormat="1" ht="28.5" customHeight="1">
      <c r="A37" s="4"/>
      <c r="B37" s="13"/>
      <c r="C37" s="13"/>
      <c r="D37" s="6"/>
      <c r="E37" s="6"/>
      <c r="F37" s="13"/>
    </row>
    <row r="38" spans="1:6" s="1" customFormat="1" ht="22.5" customHeight="1">
      <c r="A38" s="4"/>
      <c r="B38" s="13"/>
      <c r="C38" s="13"/>
      <c r="D38" s="6"/>
      <c r="E38" s="6"/>
      <c r="F38" s="13"/>
    </row>
    <row r="39" spans="1:6" s="1" customFormat="1" ht="22.5" customHeight="1">
      <c r="A39" s="4"/>
      <c r="B39" s="13"/>
      <c r="C39" s="13"/>
      <c r="D39" s="6"/>
      <c r="E39" s="6"/>
      <c r="F39" s="13"/>
    </row>
    <row r="40" spans="1:6" s="1" customFormat="1" ht="22.5" customHeight="1">
      <c r="A40" s="4"/>
      <c r="B40" s="13"/>
      <c r="C40" s="13"/>
      <c r="D40" s="6"/>
      <c r="E40" s="6"/>
      <c r="F40" s="13"/>
    </row>
    <row r="41" spans="1:6" s="1" customFormat="1" ht="22.5" customHeight="1">
      <c r="A41" s="4"/>
      <c r="B41" s="14"/>
      <c r="C41" s="13"/>
      <c r="D41" s="6"/>
      <c r="E41" s="6"/>
      <c r="F41" s="11"/>
    </row>
    <row r="42" spans="1:6" s="1" customFormat="1" ht="22.5" customHeight="1">
      <c r="A42" s="4"/>
      <c r="B42" s="14"/>
      <c r="C42" s="13"/>
      <c r="D42" s="6"/>
      <c r="E42" s="6"/>
      <c r="F42" s="13"/>
    </row>
    <row r="43" spans="1:6" s="1" customFormat="1" ht="22.5" customHeight="1">
      <c r="A43" s="109"/>
      <c r="B43" s="109"/>
      <c r="C43" s="15"/>
      <c r="D43" s="16"/>
      <c r="E43" s="15"/>
      <c r="F43" s="13"/>
    </row>
    <row r="44" spans="1:6" s="1" customFormat="1" ht="22.5" customHeight="1">
      <c r="A44" s="4"/>
      <c r="B44" s="13"/>
      <c r="C44" s="13"/>
      <c r="D44" s="6"/>
      <c r="E44" s="13"/>
      <c r="F44" s="13"/>
    </row>
    <row r="45" spans="1:6" s="1" customFormat="1" ht="22.5" customHeight="1">
      <c r="A45" s="17"/>
      <c r="B45" s="18"/>
      <c r="C45" s="18"/>
      <c r="D45" s="19"/>
      <c r="E45" s="18"/>
      <c r="F45" s="18"/>
    </row>
    <row r="46" spans="1:6" s="1" customFormat="1" ht="22.5" customHeight="1">
      <c r="A46" s="17"/>
      <c r="B46" s="18"/>
      <c r="C46" s="18"/>
      <c r="D46" s="19"/>
      <c r="E46" s="18"/>
      <c r="F46" s="18"/>
    </row>
    <row r="47" spans="1:6" s="1" customFormat="1" ht="22.5" customHeight="1">
      <c r="A47" s="17"/>
      <c r="B47" s="18"/>
      <c r="C47" s="18"/>
      <c r="D47" s="19"/>
      <c r="E47" s="18"/>
      <c r="F47" s="18"/>
    </row>
    <row r="48" spans="1:6" s="1" customFormat="1" ht="22.5" customHeight="1">
      <c r="A48" s="17"/>
      <c r="B48" s="18"/>
      <c r="C48" s="18"/>
      <c r="D48" s="19"/>
      <c r="E48" s="18"/>
      <c r="F48" s="18"/>
    </row>
    <row r="49" spans="1:6" s="1" customFormat="1" ht="22.5" customHeight="1">
      <c r="A49" s="17"/>
      <c r="B49" s="18"/>
      <c r="C49" s="18"/>
      <c r="D49" s="19"/>
      <c r="E49" s="18"/>
      <c r="F49" s="18"/>
    </row>
    <row r="50" spans="1:6" s="1" customFormat="1" ht="22.5" customHeight="1">
      <c r="A50" s="17"/>
      <c r="B50" s="18"/>
      <c r="C50" s="18"/>
      <c r="D50" s="19"/>
      <c r="E50" s="18"/>
      <c r="F50" s="18"/>
    </row>
    <row r="51" spans="1:6" s="1" customFormat="1" ht="22.5" customHeight="1">
      <c r="A51" s="20"/>
      <c r="B51" s="21"/>
      <c r="C51" s="21"/>
      <c r="D51" s="22"/>
      <c r="E51" s="21"/>
      <c r="F51" s="21"/>
    </row>
    <row r="52" spans="1:6" s="1" customFormat="1" ht="22.5" customHeight="1">
      <c r="A52" s="20"/>
      <c r="B52" s="21"/>
      <c r="C52" s="21"/>
      <c r="D52" s="22"/>
      <c r="E52" s="21"/>
      <c r="F52" s="21"/>
    </row>
    <row r="53" spans="1:6" s="1" customFormat="1" ht="22.5" customHeight="1">
      <c r="A53" s="20"/>
      <c r="B53" s="21"/>
      <c r="C53" s="21"/>
      <c r="D53" s="22"/>
      <c r="E53" s="21"/>
      <c r="F53" s="21"/>
    </row>
    <row r="54" spans="1:6" s="1" customFormat="1" ht="22.5" customHeight="1">
      <c r="A54" s="20"/>
      <c r="B54" s="21"/>
      <c r="C54" s="21"/>
      <c r="D54" s="22"/>
      <c r="E54" s="21"/>
      <c r="F54" s="21"/>
    </row>
    <row r="55" spans="1:6" s="1" customFormat="1" ht="22.5" customHeight="1">
      <c r="A55" s="20"/>
      <c r="B55" s="21"/>
      <c r="C55" s="21"/>
      <c r="D55" s="22"/>
      <c r="E55" s="21"/>
      <c r="F55" s="21"/>
    </row>
    <row r="56" spans="1:6" s="1" customFormat="1" ht="22.5" customHeight="1">
      <c r="A56" s="20"/>
      <c r="B56" s="21"/>
      <c r="C56" s="21"/>
      <c r="D56" s="22"/>
      <c r="E56" s="21"/>
      <c r="F56" s="21"/>
    </row>
    <row r="57" spans="1:6" s="1" customFormat="1" ht="22.5" customHeight="1">
      <c r="A57" s="20"/>
      <c r="B57" s="21"/>
      <c r="C57" s="21"/>
      <c r="D57" s="22"/>
      <c r="E57" s="21"/>
      <c r="F57" s="21"/>
    </row>
    <row r="58" spans="1:6" s="1" customFormat="1" ht="22.5" customHeight="1">
      <c r="A58" s="20"/>
      <c r="B58" s="21"/>
      <c r="C58" s="21"/>
      <c r="D58" s="22"/>
      <c r="E58" s="21"/>
      <c r="F58" s="21"/>
    </row>
    <row r="59" spans="1:6" s="1" customFormat="1" ht="22.5" customHeight="1">
      <c r="A59" s="20"/>
      <c r="B59" s="21"/>
      <c r="C59" s="21"/>
      <c r="D59" s="22"/>
      <c r="E59" s="21"/>
      <c r="F59" s="21"/>
    </row>
    <row r="60" spans="1:6" s="1" customFormat="1" ht="22.5" customHeight="1">
      <c r="A60" s="20"/>
      <c r="B60" s="21"/>
      <c r="C60" s="21"/>
      <c r="D60" s="22"/>
      <c r="E60" s="21"/>
      <c r="F60" s="21"/>
    </row>
    <row r="61" spans="1:6" s="1" customFormat="1" ht="22.5" customHeight="1">
      <c r="A61" s="20"/>
      <c r="B61" s="21"/>
      <c r="C61" s="21"/>
      <c r="D61" s="22"/>
      <c r="E61" s="21"/>
      <c r="F61" s="21"/>
    </row>
    <row r="62" spans="1:6" s="1" customFormat="1" ht="22.5" customHeight="1">
      <c r="A62" s="20"/>
      <c r="B62" s="21"/>
      <c r="C62" s="21"/>
      <c r="D62" s="22"/>
      <c r="E62" s="21"/>
      <c r="F62" s="21"/>
    </row>
  </sheetData>
  <mergeCells count="3">
    <mergeCell ref="A1:F1"/>
    <mergeCell ref="A17:B17"/>
    <mergeCell ref="A43:B43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F72"/>
  <sheetViews>
    <sheetView zoomScaleNormal="100" workbookViewId="0">
      <selection activeCell="H11" sqref="H11"/>
    </sheetView>
  </sheetViews>
  <sheetFormatPr defaultRowHeight="16.5"/>
  <cols>
    <col min="1" max="1" width="5.6640625" style="20" customWidth="1"/>
    <col min="2" max="2" width="28.33203125" style="21" bestFit="1" customWidth="1"/>
    <col min="3" max="3" width="12.44140625" style="21" customWidth="1"/>
    <col min="4" max="4" width="11.6640625" style="22" customWidth="1"/>
    <col min="5" max="5" width="12.33203125" style="21" customWidth="1"/>
    <col min="6" max="6" width="7.33203125" style="21" customWidth="1"/>
  </cols>
  <sheetData>
    <row r="1" spans="1:6" s="1" customFormat="1" ht="39.950000000000003" customHeight="1" thickBot="1">
      <c r="A1" s="106" t="s">
        <v>105</v>
      </c>
      <c r="B1" s="106"/>
      <c r="C1" s="106"/>
      <c r="D1" s="106"/>
      <c r="E1" s="106"/>
      <c r="F1" s="106"/>
    </row>
    <row r="2" spans="1:6" s="2" customFormat="1" ht="20.100000000000001" customHeight="1" thickBot="1">
      <c r="A2" s="25" t="s">
        <v>2</v>
      </c>
      <c r="B2" s="26" t="s">
        <v>6</v>
      </c>
      <c r="C2" s="27" t="s">
        <v>3</v>
      </c>
      <c r="D2" s="27" t="s">
        <v>4</v>
      </c>
      <c r="E2" s="27" t="s">
        <v>1</v>
      </c>
      <c r="F2" s="28" t="s">
        <v>5</v>
      </c>
    </row>
    <row r="3" spans="1:6" s="2" customFormat="1" ht="20.100000000000001" customHeight="1" thickTop="1">
      <c r="A3" s="55"/>
      <c r="B3" s="85" t="s">
        <v>20</v>
      </c>
      <c r="C3" s="65">
        <f>'11월'!E17</f>
        <v>31617210</v>
      </c>
      <c r="D3" s="65"/>
      <c r="E3" s="65">
        <f>C3</f>
        <v>31617210</v>
      </c>
      <c r="F3" s="104"/>
    </row>
    <row r="4" spans="1:6" s="103" customFormat="1" ht="20.100000000000001" customHeight="1">
      <c r="A4" s="57" t="s">
        <v>107</v>
      </c>
      <c r="B4" s="86" t="s">
        <v>129</v>
      </c>
      <c r="C4" s="79"/>
      <c r="D4" s="79">
        <v>2080000</v>
      </c>
      <c r="E4" s="67"/>
      <c r="F4" s="29"/>
    </row>
    <row r="5" spans="1:6" s="103" customFormat="1" ht="20.100000000000001" customHeight="1">
      <c r="A5" s="57"/>
      <c r="B5" s="86" t="s">
        <v>109</v>
      </c>
      <c r="C5" s="79"/>
      <c r="D5" s="79">
        <v>11700</v>
      </c>
      <c r="E5" s="67"/>
      <c r="F5" s="29"/>
    </row>
    <row r="6" spans="1:6" s="103" customFormat="1" ht="20.100000000000001" customHeight="1">
      <c r="A6" s="57" t="s">
        <v>31</v>
      </c>
      <c r="B6" s="86" t="s">
        <v>15</v>
      </c>
      <c r="C6" s="79">
        <v>60000</v>
      </c>
      <c r="D6" s="79"/>
      <c r="E6" s="67"/>
      <c r="F6" s="29"/>
    </row>
    <row r="7" spans="1:6" s="103" customFormat="1" ht="20.100000000000001" customHeight="1">
      <c r="A7" s="57" t="s">
        <v>32</v>
      </c>
      <c r="B7" s="86" t="s">
        <v>112</v>
      </c>
      <c r="C7" s="79"/>
      <c r="D7" s="79">
        <v>250000</v>
      </c>
      <c r="E7" s="67"/>
      <c r="F7" s="29"/>
    </row>
    <row r="8" spans="1:6" s="103" customFormat="1" ht="20.100000000000001" customHeight="1">
      <c r="A8" s="57" t="s">
        <v>80</v>
      </c>
      <c r="B8" s="86" t="s">
        <v>115</v>
      </c>
      <c r="C8" s="79"/>
      <c r="D8" s="79">
        <v>53700</v>
      </c>
      <c r="E8" s="67"/>
      <c r="F8" s="29"/>
    </row>
    <row r="9" spans="1:6" s="103" customFormat="1" ht="20.100000000000001" customHeight="1">
      <c r="A9" s="57" t="s">
        <v>35</v>
      </c>
      <c r="B9" s="86" t="s">
        <v>128</v>
      </c>
      <c r="C9" s="79"/>
      <c r="D9" s="79">
        <v>118620</v>
      </c>
      <c r="E9" s="67"/>
      <c r="F9" s="29"/>
    </row>
    <row r="10" spans="1:6" s="103" customFormat="1" ht="20.100000000000001" customHeight="1">
      <c r="A10" s="57" t="s">
        <v>36</v>
      </c>
      <c r="B10" s="86" t="s">
        <v>116</v>
      </c>
      <c r="C10" s="79"/>
      <c r="D10" s="79">
        <v>2541000</v>
      </c>
      <c r="E10" s="67"/>
      <c r="F10" s="29"/>
    </row>
    <row r="11" spans="1:6" s="103" customFormat="1" ht="20.100000000000001" customHeight="1">
      <c r="A11" s="57" t="s">
        <v>37</v>
      </c>
      <c r="B11" s="86" t="s">
        <v>113</v>
      </c>
      <c r="C11" s="79">
        <v>21504500</v>
      </c>
      <c r="D11" s="79"/>
      <c r="E11" s="67"/>
      <c r="F11" s="29"/>
    </row>
    <row r="12" spans="1:6" s="103" customFormat="1" ht="20.100000000000001" customHeight="1">
      <c r="A12" s="57" t="s">
        <v>81</v>
      </c>
      <c r="B12" s="86" t="s">
        <v>26</v>
      </c>
      <c r="C12" s="79"/>
      <c r="D12" s="79">
        <v>12000</v>
      </c>
      <c r="E12" s="67"/>
      <c r="F12" s="29"/>
    </row>
    <row r="13" spans="1:6" s="103" customFormat="1" ht="20.100000000000001" customHeight="1">
      <c r="A13" s="57"/>
      <c r="B13" s="86" t="s">
        <v>15</v>
      </c>
      <c r="C13" s="79">
        <v>232500</v>
      </c>
      <c r="D13" s="79"/>
      <c r="E13" s="67"/>
      <c r="F13" s="29"/>
    </row>
    <row r="14" spans="1:6" s="103" customFormat="1" ht="20.100000000000001" customHeight="1">
      <c r="A14" s="57"/>
      <c r="B14" s="86" t="s">
        <v>108</v>
      </c>
      <c r="C14" s="79">
        <v>15099</v>
      </c>
      <c r="D14" s="79"/>
      <c r="E14" s="67"/>
      <c r="F14" s="29"/>
    </row>
    <row r="15" spans="1:6" s="103" customFormat="1" ht="20.100000000000001" customHeight="1">
      <c r="A15" s="57" t="s">
        <v>38</v>
      </c>
      <c r="B15" s="86" t="s">
        <v>15</v>
      </c>
      <c r="C15" s="79">
        <v>69000</v>
      </c>
      <c r="D15" s="79"/>
      <c r="E15" s="67"/>
      <c r="F15" s="29"/>
    </row>
    <row r="16" spans="1:6" s="103" customFormat="1" ht="20.100000000000001" customHeight="1">
      <c r="A16" s="57" t="s">
        <v>39</v>
      </c>
      <c r="B16" s="86" t="s">
        <v>110</v>
      </c>
      <c r="C16" s="79"/>
      <c r="D16" s="79">
        <v>680000</v>
      </c>
      <c r="E16" s="67"/>
      <c r="F16" s="29"/>
    </row>
    <row r="17" spans="1:6" s="103" customFormat="1" ht="20.100000000000001" customHeight="1">
      <c r="A17" s="57"/>
      <c r="B17" s="86" t="s">
        <v>15</v>
      </c>
      <c r="C17" s="79">
        <v>492000</v>
      </c>
      <c r="D17" s="79"/>
      <c r="E17" s="67"/>
      <c r="F17" s="29"/>
    </row>
    <row r="18" spans="1:6" s="103" customFormat="1" ht="20.100000000000001" customHeight="1">
      <c r="A18" s="57" t="s">
        <v>40</v>
      </c>
      <c r="B18" s="86" t="s">
        <v>15</v>
      </c>
      <c r="C18" s="79">
        <v>114000</v>
      </c>
      <c r="D18" s="79"/>
      <c r="E18" s="67"/>
      <c r="F18" s="29"/>
    </row>
    <row r="19" spans="1:6" s="103" customFormat="1" ht="20.100000000000001" customHeight="1">
      <c r="A19" s="57" t="s">
        <v>64</v>
      </c>
      <c r="B19" s="86" t="s">
        <v>15</v>
      </c>
      <c r="C19" s="79">
        <v>495000</v>
      </c>
      <c r="D19" s="79"/>
      <c r="E19" s="67"/>
      <c r="F19" s="29"/>
    </row>
    <row r="20" spans="1:6" s="103" customFormat="1" ht="20.100000000000001" customHeight="1">
      <c r="A20" s="57"/>
      <c r="B20" s="86" t="s">
        <v>111</v>
      </c>
      <c r="C20" s="79"/>
      <c r="D20" s="79">
        <v>231000</v>
      </c>
      <c r="E20" s="67"/>
      <c r="F20" s="29"/>
    </row>
    <row r="21" spans="1:6" s="103" customFormat="1" ht="20.100000000000001" customHeight="1">
      <c r="A21" s="57" t="s">
        <v>45</v>
      </c>
      <c r="B21" s="86" t="s">
        <v>16</v>
      </c>
      <c r="C21" s="79"/>
      <c r="D21" s="79">
        <v>6930</v>
      </c>
      <c r="E21" s="67"/>
      <c r="F21" s="29"/>
    </row>
    <row r="22" spans="1:6" s="103" customFormat="1" ht="20.100000000000001" customHeight="1">
      <c r="A22" s="57"/>
      <c r="B22" s="86" t="s">
        <v>126</v>
      </c>
      <c r="C22" s="79"/>
      <c r="D22" s="79">
        <v>45730</v>
      </c>
      <c r="E22" s="67"/>
      <c r="F22" s="29"/>
    </row>
    <row r="23" spans="1:6" s="103" customFormat="1" ht="20.100000000000001" customHeight="1">
      <c r="A23" s="57" t="s">
        <v>98</v>
      </c>
      <c r="B23" s="86" t="s">
        <v>15</v>
      </c>
      <c r="C23" s="79">
        <v>357000</v>
      </c>
      <c r="D23" s="79"/>
      <c r="E23" s="67"/>
      <c r="F23" s="29"/>
    </row>
    <row r="24" spans="1:6" s="103" customFormat="1" ht="20.100000000000001" customHeight="1">
      <c r="A24" s="57" t="s">
        <v>82</v>
      </c>
      <c r="B24" s="86" t="s">
        <v>130</v>
      </c>
      <c r="C24" s="79"/>
      <c r="D24" s="79">
        <v>1450000</v>
      </c>
      <c r="E24" s="67"/>
      <c r="F24" s="29"/>
    </row>
    <row r="25" spans="1:6" s="103" customFormat="1" ht="20.100000000000001" customHeight="1">
      <c r="A25" s="57"/>
      <c r="B25" s="86" t="s">
        <v>15</v>
      </c>
      <c r="C25" s="79">
        <v>217500</v>
      </c>
      <c r="D25" s="79"/>
      <c r="E25" s="67"/>
      <c r="F25" s="29"/>
    </row>
    <row r="26" spans="1:6" s="103" customFormat="1" ht="20.100000000000001" customHeight="1" thickBot="1">
      <c r="A26" s="57"/>
      <c r="B26" s="86" t="s">
        <v>26</v>
      </c>
      <c r="C26" s="79"/>
      <c r="D26" s="79">
        <v>108000</v>
      </c>
      <c r="E26" s="67"/>
      <c r="F26" s="29"/>
    </row>
    <row r="27" spans="1:6" s="2" customFormat="1" ht="20.100000000000001" customHeight="1" thickTop="1" thickBot="1">
      <c r="A27" s="107" t="s">
        <v>0</v>
      </c>
      <c r="B27" s="108"/>
      <c r="C27" s="23">
        <f>SUM(C4:C26)</f>
        <v>23556599</v>
      </c>
      <c r="D27" s="23">
        <f>SUM(D4:D26)</f>
        <v>7588680</v>
      </c>
      <c r="E27" s="30">
        <f>E3+C27-D27</f>
        <v>47585129</v>
      </c>
      <c r="F27" s="24"/>
    </row>
    <row r="28" spans="1:6" s="2" customFormat="1" ht="20.100000000000001" customHeight="1">
      <c r="A28" s="4"/>
      <c r="B28" s="5"/>
      <c r="C28" s="6"/>
      <c r="D28" s="6"/>
      <c r="E28" s="6"/>
      <c r="F28" s="7"/>
    </row>
    <row r="29" spans="1:6" s="2" customFormat="1" ht="20.100000000000001" customHeight="1">
      <c r="A29" s="4"/>
      <c r="B29" s="8"/>
      <c r="C29" s="6"/>
      <c r="D29" s="6"/>
      <c r="E29" s="6"/>
      <c r="F29" s="9"/>
    </row>
    <row r="30" spans="1:6" s="2" customFormat="1" ht="20.100000000000001" customHeight="1">
      <c r="A30" s="4"/>
      <c r="B30" s="5"/>
      <c r="C30" s="6"/>
      <c r="D30" s="6"/>
      <c r="E30" s="6"/>
      <c r="F30" s="9"/>
    </row>
    <row r="31" spans="1:6" s="2" customFormat="1" ht="20.100000000000001" customHeight="1">
      <c r="A31" s="4"/>
      <c r="B31" s="8"/>
      <c r="C31" s="6"/>
      <c r="D31" s="6"/>
      <c r="E31" s="6"/>
      <c r="F31" s="9"/>
    </row>
    <row r="32" spans="1:6" s="2" customFormat="1" ht="20.100000000000001" customHeight="1">
      <c r="A32" s="4"/>
      <c r="B32" s="8"/>
      <c r="C32" s="6"/>
      <c r="D32" s="6"/>
      <c r="E32" s="6"/>
      <c r="F32" s="9"/>
    </row>
    <row r="33" spans="1:6" s="2" customFormat="1" ht="20.100000000000001" customHeight="1">
      <c r="A33" s="4"/>
      <c r="B33" s="10"/>
      <c r="C33" s="6"/>
      <c r="D33" s="6"/>
      <c r="E33" s="6"/>
      <c r="F33" s="9"/>
    </row>
    <row r="34" spans="1:6" s="2" customFormat="1" ht="20.100000000000001" customHeight="1">
      <c r="A34" s="4"/>
      <c r="B34" s="8"/>
      <c r="C34" s="6"/>
      <c r="D34" s="6"/>
      <c r="E34" s="6"/>
      <c r="F34" s="11"/>
    </row>
    <row r="35" spans="1:6" s="2" customFormat="1" ht="20.100000000000001" customHeight="1">
      <c r="A35" s="4"/>
      <c r="B35" s="10"/>
      <c r="C35" s="6"/>
      <c r="D35" s="6"/>
      <c r="E35" s="6"/>
      <c r="F35" s="9"/>
    </row>
    <row r="36" spans="1:6" s="2" customFormat="1" ht="20.100000000000001" customHeight="1">
      <c r="A36" s="4"/>
      <c r="B36" s="8"/>
      <c r="C36" s="6"/>
      <c r="D36" s="6"/>
      <c r="E36" s="6"/>
      <c r="F36" s="9"/>
    </row>
    <row r="37" spans="1:6" s="2" customFormat="1" ht="20.100000000000001" customHeight="1">
      <c r="A37" s="12"/>
      <c r="B37" s="8"/>
      <c r="C37" s="6"/>
      <c r="D37" s="6"/>
      <c r="E37" s="6"/>
      <c r="F37" s="9"/>
    </row>
    <row r="38" spans="1:6" s="2" customFormat="1" ht="20.100000000000001" customHeight="1">
      <c r="A38" s="4"/>
      <c r="B38" s="8"/>
      <c r="C38" s="6"/>
      <c r="D38" s="6"/>
      <c r="E38" s="6"/>
      <c r="F38" s="9"/>
    </row>
    <row r="39" spans="1:6" s="2" customFormat="1" ht="20.100000000000001" customHeight="1">
      <c r="A39" s="4"/>
      <c r="B39" s="8"/>
      <c r="C39" s="6"/>
      <c r="D39" s="6"/>
      <c r="E39" s="6"/>
      <c r="F39" s="9"/>
    </row>
    <row r="40" spans="1:6" s="3" customFormat="1" ht="20.100000000000001" customHeight="1">
      <c r="A40" s="4"/>
      <c r="B40" s="8"/>
      <c r="C40" s="6"/>
      <c r="D40" s="6"/>
      <c r="E40" s="6"/>
      <c r="F40" s="9"/>
    </row>
    <row r="41" spans="1:6" s="1" customFormat="1" ht="21.75" customHeight="1">
      <c r="A41" s="4"/>
      <c r="B41" s="8"/>
      <c r="C41" s="6"/>
      <c r="D41" s="6"/>
      <c r="E41" s="6"/>
      <c r="F41" s="9"/>
    </row>
    <row r="42" spans="1:6" s="1" customFormat="1" ht="21.75" customHeight="1">
      <c r="A42" s="4"/>
      <c r="B42" s="8"/>
      <c r="C42" s="6"/>
      <c r="D42" s="6"/>
      <c r="E42" s="6"/>
      <c r="F42" s="9"/>
    </row>
    <row r="43" spans="1:6" s="1" customFormat="1" ht="21.75" customHeight="1">
      <c r="A43" s="4"/>
      <c r="B43" s="10"/>
      <c r="C43" s="6"/>
      <c r="D43" s="6"/>
      <c r="E43" s="6"/>
      <c r="F43" s="9"/>
    </row>
    <row r="44" spans="1:6" s="1" customFormat="1" ht="21.75" customHeight="1">
      <c r="A44" s="4"/>
      <c r="B44" s="13"/>
      <c r="C44" s="13"/>
      <c r="D44" s="6"/>
      <c r="E44" s="6"/>
      <c r="F44" s="13"/>
    </row>
    <row r="45" spans="1:6" s="1" customFormat="1" ht="21.75" customHeight="1">
      <c r="A45" s="4"/>
      <c r="B45" s="13"/>
      <c r="C45" s="13"/>
      <c r="D45" s="6"/>
      <c r="E45" s="6"/>
      <c r="F45" s="13"/>
    </row>
    <row r="46" spans="1:6" s="1" customFormat="1" ht="21.75" customHeight="1">
      <c r="A46" s="4"/>
      <c r="B46" s="14"/>
      <c r="C46" s="13"/>
      <c r="D46" s="6"/>
      <c r="E46" s="6"/>
      <c r="F46" s="13"/>
    </row>
    <row r="47" spans="1:6" s="1" customFormat="1" ht="28.5" customHeight="1">
      <c r="A47" s="4"/>
      <c r="B47" s="13"/>
      <c r="C47" s="13"/>
      <c r="D47" s="6"/>
      <c r="E47" s="6"/>
      <c r="F47" s="13"/>
    </row>
    <row r="48" spans="1:6" s="1" customFormat="1" ht="22.5" customHeight="1">
      <c r="A48" s="4"/>
      <c r="B48" s="13"/>
      <c r="C48" s="13"/>
      <c r="D48" s="6"/>
      <c r="E48" s="6"/>
      <c r="F48" s="13"/>
    </row>
    <row r="49" spans="1:6" s="1" customFormat="1" ht="22.5" customHeight="1">
      <c r="A49" s="4"/>
      <c r="B49" s="13"/>
      <c r="C49" s="13"/>
      <c r="D49" s="6"/>
      <c r="E49" s="6"/>
      <c r="F49" s="13"/>
    </row>
    <row r="50" spans="1:6" s="1" customFormat="1" ht="22.5" customHeight="1">
      <c r="A50" s="4"/>
      <c r="B50" s="13"/>
      <c r="C50" s="13"/>
      <c r="D50" s="6"/>
      <c r="E50" s="6"/>
      <c r="F50" s="13"/>
    </row>
    <row r="51" spans="1:6" s="1" customFormat="1" ht="22.5" customHeight="1">
      <c r="A51" s="4"/>
      <c r="B51" s="14"/>
      <c r="C51" s="13"/>
      <c r="D51" s="6"/>
      <c r="E51" s="6"/>
      <c r="F51" s="11"/>
    </row>
    <row r="52" spans="1:6" s="1" customFormat="1" ht="22.5" customHeight="1">
      <c r="A52" s="4"/>
      <c r="B52" s="14"/>
      <c r="C52" s="13"/>
      <c r="D52" s="6"/>
      <c r="E52" s="6"/>
      <c r="F52" s="13"/>
    </row>
    <row r="53" spans="1:6" s="1" customFormat="1" ht="22.5" customHeight="1">
      <c r="A53" s="109"/>
      <c r="B53" s="109"/>
      <c r="C53" s="15"/>
      <c r="D53" s="16"/>
      <c r="E53" s="15"/>
      <c r="F53" s="13"/>
    </row>
    <row r="54" spans="1:6" s="1" customFormat="1" ht="22.5" customHeight="1">
      <c r="A54" s="4"/>
      <c r="B54" s="13"/>
      <c r="C54" s="13"/>
      <c r="D54" s="6"/>
      <c r="E54" s="13"/>
      <c r="F54" s="13"/>
    </row>
    <row r="55" spans="1:6" s="1" customFormat="1" ht="22.5" customHeight="1">
      <c r="A55" s="17"/>
      <c r="B55" s="18"/>
      <c r="C55" s="18"/>
      <c r="D55" s="19"/>
      <c r="E55" s="18"/>
      <c r="F55" s="18"/>
    </row>
    <row r="56" spans="1:6" s="1" customFormat="1" ht="22.5" customHeight="1">
      <c r="A56" s="17"/>
      <c r="B56" s="18"/>
      <c r="C56" s="18"/>
      <c r="D56" s="19"/>
      <c r="E56" s="18"/>
      <c r="F56" s="18"/>
    </row>
    <row r="57" spans="1:6" s="1" customFormat="1" ht="22.5" customHeight="1">
      <c r="A57" s="17"/>
      <c r="B57" s="18"/>
      <c r="C57" s="18"/>
      <c r="D57" s="19"/>
      <c r="E57" s="18"/>
      <c r="F57" s="18"/>
    </row>
    <row r="58" spans="1:6" s="1" customFormat="1" ht="22.5" customHeight="1">
      <c r="A58" s="17"/>
      <c r="B58" s="18"/>
      <c r="C58" s="18"/>
      <c r="D58" s="19"/>
      <c r="E58" s="18"/>
      <c r="F58" s="18"/>
    </row>
    <row r="59" spans="1:6" s="1" customFormat="1" ht="22.5" customHeight="1">
      <c r="A59" s="17"/>
      <c r="B59" s="18"/>
      <c r="C59" s="18"/>
      <c r="D59" s="19"/>
      <c r="E59" s="18"/>
      <c r="F59" s="18"/>
    </row>
    <row r="60" spans="1:6" s="1" customFormat="1" ht="22.5" customHeight="1">
      <c r="A60" s="17"/>
      <c r="B60" s="18"/>
      <c r="C60" s="18"/>
      <c r="D60" s="19"/>
      <c r="E60" s="18"/>
      <c r="F60" s="18"/>
    </row>
    <row r="61" spans="1:6" s="1" customFormat="1" ht="22.5" customHeight="1">
      <c r="A61" s="20"/>
      <c r="B61" s="21"/>
      <c r="C61" s="21"/>
      <c r="D61" s="22"/>
      <c r="E61" s="21"/>
      <c r="F61" s="21"/>
    </row>
    <row r="62" spans="1:6" s="1" customFormat="1" ht="22.5" customHeight="1">
      <c r="A62" s="20"/>
      <c r="B62" s="21"/>
      <c r="C62" s="21"/>
      <c r="D62" s="22"/>
      <c r="E62" s="21"/>
      <c r="F62" s="21"/>
    </row>
    <row r="63" spans="1:6" s="1" customFormat="1" ht="22.5" customHeight="1">
      <c r="A63" s="20"/>
      <c r="B63" s="21"/>
      <c r="C63" s="21"/>
      <c r="D63" s="22"/>
      <c r="E63" s="21"/>
      <c r="F63" s="21"/>
    </row>
    <row r="64" spans="1:6" s="1" customFormat="1" ht="22.5" customHeight="1">
      <c r="A64" s="20"/>
      <c r="B64" s="21"/>
      <c r="C64" s="21"/>
      <c r="D64" s="22"/>
      <c r="E64" s="21"/>
      <c r="F64" s="21"/>
    </row>
    <row r="65" spans="1:6" s="1" customFormat="1" ht="22.5" customHeight="1">
      <c r="A65" s="20"/>
      <c r="B65" s="21"/>
      <c r="C65" s="21"/>
      <c r="D65" s="22"/>
      <c r="E65" s="21"/>
      <c r="F65" s="21"/>
    </row>
    <row r="66" spans="1:6" s="1" customFormat="1" ht="22.5" customHeight="1">
      <c r="A66" s="20"/>
      <c r="B66" s="21"/>
      <c r="C66" s="21"/>
      <c r="D66" s="22"/>
      <c r="E66" s="21"/>
      <c r="F66" s="21"/>
    </row>
    <row r="67" spans="1:6" s="1" customFormat="1" ht="22.5" customHeight="1">
      <c r="A67" s="20"/>
      <c r="B67" s="21"/>
      <c r="C67" s="21"/>
      <c r="D67" s="22"/>
      <c r="E67" s="21"/>
      <c r="F67" s="21"/>
    </row>
    <row r="68" spans="1:6" s="1" customFormat="1" ht="22.5" customHeight="1">
      <c r="A68" s="20"/>
      <c r="B68" s="21"/>
      <c r="C68" s="21"/>
      <c r="D68" s="22"/>
      <c r="E68" s="21"/>
      <c r="F68" s="21"/>
    </row>
    <row r="69" spans="1:6" s="1" customFormat="1" ht="22.5" customHeight="1">
      <c r="A69" s="20"/>
      <c r="B69" s="21"/>
      <c r="C69" s="21"/>
      <c r="D69" s="22"/>
      <c r="E69" s="21"/>
      <c r="F69" s="21"/>
    </row>
    <row r="70" spans="1:6" s="1" customFormat="1" ht="22.5" customHeight="1">
      <c r="A70" s="20"/>
      <c r="B70" s="21"/>
      <c r="C70" s="21"/>
      <c r="D70" s="22"/>
      <c r="E70" s="21"/>
      <c r="F70" s="21"/>
    </row>
    <row r="71" spans="1:6" s="1" customFormat="1" ht="22.5" customHeight="1">
      <c r="A71" s="20"/>
      <c r="B71" s="21"/>
      <c r="C71" s="21"/>
      <c r="D71" s="22"/>
      <c r="E71" s="21"/>
      <c r="F71" s="21"/>
    </row>
    <row r="72" spans="1:6" s="1" customFormat="1" ht="22.5" customHeight="1">
      <c r="A72" s="20"/>
      <c r="B72" s="21"/>
      <c r="C72" s="21"/>
      <c r="D72" s="22"/>
      <c r="E72" s="21"/>
      <c r="F72" s="21"/>
    </row>
  </sheetData>
  <mergeCells count="3">
    <mergeCell ref="A1:F1"/>
    <mergeCell ref="A27:B27"/>
    <mergeCell ref="A53:B53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1</vt:i4>
      </vt:variant>
    </vt:vector>
  </HeadingPairs>
  <TitlesOfParts>
    <vt:vector size="8" baseType="lpstr">
      <vt:lpstr>총괄</vt:lpstr>
      <vt:lpstr>7월</vt:lpstr>
      <vt:lpstr>8월</vt:lpstr>
      <vt:lpstr>9월</vt:lpstr>
      <vt:lpstr>10월</vt:lpstr>
      <vt:lpstr>11월</vt:lpstr>
      <vt:lpstr>12월</vt:lpstr>
      <vt:lpstr>총괄!Print_Area</vt:lpstr>
    </vt:vector>
  </TitlesOfParts>
  <Company>,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,</dc:creator>
  <cp:lastModifiedBy>TG</cp:lastModifiedBy>
  <cp:lastPrinted>2018-01-06T00:34:40Z</cp:lastPrinted>
  <dcterms:created xsi:type="dcterms:W3CDTF">2013-01-16T01:29:36Z</dcterms:created>
  <dcterms:modified xsi:type="dcterms:W3CDTF">2018-01-19T07:07:51Z</dcterms:modified>
</cp:coreProperties>
</file>