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15" yWindow="-465" windowWidth="19440" windowHeight="12315"/>
  </bookViews>
  <sheets>
    <sheet name="물건" sheetId="1" r:id="rId1"/>
    <sheet name="Sheet1" sheetId="2" r:id="rId2"/>
  </sheets>
  <definedNames>
    <definedName name="_xlnm._FilterDatabase" localSheetId="0" hidden="1">물건!$A$5:$T$69</definedName>
    <definedName name="_xlnm.Print_Area" localSheetId="0">물건!$A$1:$O$70</definedName>
    <definedName name="_xlnm.Print_Titles" localSheetId="0">물건!$1:$5</definedName>
  </definedNames>
  <calcPr calcId="125725"/>
</workbook>
</file>

<file path=xl/calcChain.xml><?xml version="1.0" encoding="utf-8"?>
<calcChain xmlns="http://schemas.openxmlformats.org/spreadsheetml/2006/main">
  <c r="H70" i="1"/>
  <c r="H18"/>
  <c r="H16"/>
  <c r="H15"/>
  <c r="H14"/>
  <c r="H13"/>
  <c r="H12"/>
  <c r="H11"/>
  <c r="H10"/>
  <c r="H9"/>
  <c r="H8"/>
  <c r="H7"/>
  <c r="H6"/>
  <c r="H57"/>
  <c r="H55"/>
  <c r="H54"/>
  <c r="H53"/>
  <c r="H48"/>
  <c r="H47"/>
  <c r="H46"/>
  <c r="H45"/>
  <c r="H44"/>
  <c r="H43"/>
  <c r="H42"/>
  <c r="H39"/>
  <c r="H38"/>
  <c r="H32"/>
  <c r="H28"/>
  <c r="H31"/>
  <c r="H30"/>
  <c r="H29"/>
</calcChain>
</file>

<file path=xl/sharedStrings.xml><?xml version="1.0" encoding="utf-8"?>
<sst xmlns="http://schemas.openxmlformats.org/spreadsheetml/2006/main" count="552" uniqueCount="160">
  <si>
    <t>물 건 조 서</t>
    <phoneticPr fontId="3" type="noConversion"/>
  </si>
  <si>
    <t>일련
번호</t>
    <phoneticPr fontId="3" type="noConversion"/>
  </si>
  <si>
    <t>지번</t>
    <phoneticPr fontId="3" type="noConversion"/>
  </si>
  <si>
    <t>물건의 종류</t>
    <phoneticPr fontId="3" type="noConversion"/>
  </si>
  <si>
    <t>구조 및 규격</t>
    <phoneticPr fontId="3" type="noConversion"/>
  </si>
  <si>
    <t>수량</t>
    <phoneticPr fontId="3" type="noConversion"/>
  </si>
  <si>
    <t>단위</t>
    <phoneticPr fontId="3" type="noConversion"/>
  </si>
  <si>
    <t>공유
지분</t>
    <phoneticPr fontId="3" type="noConversion"/>
  </si>
  <si>
    <t>물건 소유자</t>
    <phoneticPr fontId="3" type="noConversion"/>
  </si>
  <si>
    <t>관계인</t>
    <phoneticPr fontId="3" type="noConversion"/>
  </si>
  <si>
    <t>비고</t>
    <phoneticPr fontId="3" type="noConversion"/>
  </si>
  <si>
    <t>당초</t>
    <phoneticPr fontId="3" type="noConversion"/>
  </si>
  <si>
    <t>편입</t>
    <phoneticPr fontId="3" type="noConversion"/>
  </si>
  <si>
    <t>성명</t>
    <phoneticPr fontId="3" type="noConversion"/>
  </si>
  <si>
    <t>주소</t>
    <phoneticPr fontId="3" type="noConversion"/>
  </si>
  <si>
    <t>권리의
종류</t>
    <phoneticPr fontId="3" type="noConversion"/>
  </si>
  <si>
    <t>합계</t>
    <phoneticPr fontId="3" type="noConversion"/>
  </si>
  <si>
    <t>건</t>
    <phoneticPr fontId="3" type="noConversion"/>
  </si>
  <si>
    <t>㎡</t>
    <phoneticPr fontId="2" type="noConversion"/>
  </si>
  <si>
    <t>연암동</t>
    <phoneticPr fontId="3" type="noConversion"/>
  </si>
  <si>
    <t>소재지
(울산시 
북구)</t>
    <phoneticPr fontId="3" type="noConversion"/>
  </si>
  <si>
    <t>㎡</t>
    <phoneticPr fontId="2" type="noConversion"/>
  </si>
  <si>
    <t>㎡</t>
    <phoneticPr fontId="2" type="noConversion"/>
  </si>
  <si>
    <t>관련지번</t>
    <phoneticPr fontId="3" type="noConversion"/>
  </si>
  <si>
    <t>█ 사  업  명: ㈜한국자산개발 부지조성공사</t>
    <phoneticPr fontId="3" type="noConversion"/>
  </si>
  <si>
    <t>█ 사업시행자: ㈜한국자산개발 대표이사 박정숙</t>
    <phoneticPr fontId="3" type="noConversion"/>
  </si>
  <si>
    <t>657-6</t>
    <phoneticPr fontId="2" type="noConversion"/>
  </si>
  <si>
    <t>657-18
657-19</t>
    <phoneticPr fontId="3" type="noConversion"/>
  </si>
  <si>
    <t>건물1(주택,식당)</t>
    <phoneticPr fontId="2" type="noConversion"/>
  </si>
  <si>
    <t>건물2(숙소2)</t>
    <phoneticPr fontId="3" type="noConversion"/>
  </si>
  <si>
    <t>건물3(주택)</t>
    <phoneticPr fontId="3" type="noConversion"/>
  </si>
  <si>
    <t>건물4(숙소1)</t>
    <phoneticPr fontId="3" type="noConversion"/>
  </si>
  <si>
    <t>가추</t>
    <phoneticPr fontId="3" type="noConversion"/>
  </si>
  <si>
    <t>블럭조 슬레이트지붕, 7.8*1.9</t>
    <phoneticPr fontId="3" type="noConversion"/>
  </si>
  <si>
    <t>대문1</t>
    <phoneticPr fontId="3" type="noConversion"/>
  </si>
  <si>
    <t>철재, 2.2*1.9</t>
    <phoneticPr fontId="3" type="noConversion"/>
  </si>
  <si>
    <t>식</t>
    <phoneticPr fontId="2" type="noConversion"/>
  </si>
  <si>
    <t>대문1 기둥</t>
    <phoneticPr fontId="3" type="noConversion"/>
  </si>
  <si>
    <t>대문2</t>
    <phoneticPr fontId="3" type="noConversion"/>
  </si>
  <si>
    <t>대문2 기둥</t>
    <phoneticPr fontId="3" type="noConversion"/>
  </si>
  <si>
    <t>철재, 1.8*1.0</t>
    <phoneticPr fontId="3" type="noConversion"/>
  </si>
  <si>
    <t>화장실</t>
    <phoneticPr fontId="3" type="noConversion"/>
  </si>
  <si>
    <t>조립식판넬, 1.2*1.2</t>
    <phoneticPr fontId="3" type="noConversion"/>
  </si>
  <si>
    <t>블럭, 2.1*1.6</t>
    <phoneticPr fontId="3" type="noConversion"/>
  </si>
  <si>
    <t>블럭, 0.4*0.4*1.5</t>
    <phoneticPr fontId="3" type="noConversion"/>
  </si>
  <si>
    <t>블럭, 0.4*0.4*1.6</t>
    <phoneticPr fontId="3" type="noConversion"/>
  </si>
  <si>
    <t>담장</t>
    <phoneticPr fontId="3" type="noConversion"/>
  </si>
  <si>
    <t>블럭, 9.0*1.6</t>
    <phoneticPr fontId="3" type="noConversion"/>
  </si>
  <si>
    <t>간판</t>
    <phoneticPr fontId="3" type="noConversion"/>
  </si>
  <si>
    <t>아크릴, 1.0*0.5</t>
    <phoneticPr fontId="3" type="noConversion"/>
  </si>
  <si>
    <t>대추나무</t>
    <phoneticPr fontId="3" type="noConversion"/>
  </si>
  <si>
    <t>40년생</t>
    <phoneticPr fontId="3" type="noConversion"/>
  </si>
  <si>
    <t>주</t>
    <phoneticPr fontId="3" type="noConversion"/>
  </si>
  <si>
    <t>657-7</t>
    <phoneticPr fontId="3" type="noConversion"/>
  </si>
  <si>
    <t>건물1(상가)</t>
    <phoneticPr fontId="3" type="noConversion"/>
  </si>
  <si>
    <t>건물2(숙소)</t>
    <phoneticPr fontId="3" type="noConversion"/>
  </si>
  <si>
    <t>블럭조 판넬지붕, 5.0*4.0</t>
    <phoneticPr fontId="3" type="noConversion"/>
  </si>
  <si>
    <t>담장1</t>
    <phoneticPr fontId="3" type="noConversion"/>
  </si>
  <si>
    <t>블록, 16.0*1.0</t>
    <phoneticPr fontId="3" type="noConversion"/>
  </si>
  <si>
    <t>담장2</t>
    <phoneticPr fontId="3" type="noConversion"/>
  </si>
  <si>
    <t>블록, 15.0*1.5</t>
    <phoneticPr fontId="3" type="noConversion"/>
  </si>
  <si>
    <t>블록, 5.0*1.8</t>
    <phoneticPr fontId="3" type="noConversion"/>
  </si>
  <si>
    <t>담장3</t>
  </si>
  <si>
    <t>대문</t>
    <phoneticPr fontId="3" type="noConversion"/>
  </si>
  <si>
    <t>샤시, 1.8*1.0</t>
    <phoneticPr fontId="3" type="noConversion"/>
  </si>
  <si>
    <t xml:space="preserve"> </t>
    <phoneticPr fontId="3" type="noConversion"/>
  </si>
  <si>
    <t>식</t>
    <phoneticPr fontId="3" type="noConversion"/>
  </si>
  <si>
    <t xml:space="preserve">보일러 </t>
    <phoneticPr fontId="3" type="noConversion"/>
  </si>
  <si>
    <t>기름보일러</t>
    <phoneticPr fontId="3" type="noConversion"/>
  </si>
  <si>
    <t>아크릴, 5.0*1.0</t>
    <phoneticPr fontId="3" type="noConversion"/>
  </si>
  <si>
    <t>천막</t>
    <phoneticPr fontId="3" type="noConversion"/>
  </si>
  <si>
    <t>10.0*1.0</t>
    <phoneticPr fontId="3" type="noConversion"/>
  </si>
  <si>
    <t>657-8</t>
    <phoneticPr fontId="3" type="noConversion"/>
  </si>
  <si>
    <t>건물1(주택,사무실)</t>
    <phoneticPr fontId="3" type="noConversion"/>
  </si>
  <si>
    <t>창고1</t>
    <phoneticPr fontId="3" type="noConversion"/>
  </si>
  <si>
    <t>창고2</t>
    <phoneticPr fontId="3" type="noConversion"/>
  </si>
  <si>
    <t>조립식판넬, 1.8*1.8</t>
    <phoneticPr fontId="3" type="noConversion"/>
  </si>
  <si>
    <t>컨테이너</t>
    <phoneticPr fontId="3" type="noConversion"/>
  </si>
  <si>
    <t>작업실</t>
    <phoneticPr fontId="3" type="noConversion"/>
  </si>
  <si>
    <t>파이프조판넬지붕, 8.0*4.0</t>
    <phoneticPr fontId="3" type="noConversion"/>
  </si>
  <si>
    <t>냉동고</t>
    <phoneticPr fontId="3" type="noConversion"/>
  </si>
  <si>
    <t>4.0*4.0</t>
    <phoneticPr fontId="3" type="noConversion"/>
  </si>
  <si>
    <t>차량계량대</t>
    <phoneticPr fontId="3" type="noConversion"/>
  </si>
  <si>
    <t>30톤, 30.*6.0</t>
    <phoneticPr fontId="3" type="noConversion"/>
  </si>
  <si>
    <t>프레스</t>
    <phoneticPr fontId="3" type="noConversion"/>
  </si>
  <si>
    <t>6톤</t>
    <phoneticPr fontId="3" type="noConversion"/>
  </si>
  <si>
    <t>3톤</t>
    <phoneticPr fontId="3" type="noConversion"/>
  </si>
  <si>
    <t>공장형광등교체기</t>
    <phoneticPr fontId="3" type="noConversion"/>
  </si>
  <si>
    <t>1톤 500</t>
    <phoneticPr fontId="3" type="noConversion"/>
  </si>
  <si>
    <t>개집</t>
    <phoneticPr fontId="3" type="noConversion"/>
  </si>
  <si>
    <t>철골, 1.8*1.8</t>
    <phoneticPr fontId="3" type="noConversion"/>
  </si>
  <si>
    <t>철제, 1.5*1.5</t>
    <phoneticPr fontId="3" type="noConversion"/>
  </si>
  <si>
    <t>소철나무</t>
    <phoneticPr fontId="3" type="noConversion"/>
  </si>
  <si>
    <t>영산홍</t>
    <phoneticPr fontId="3" type="noConversion"/>
  </si>
  <si>
    <t>장미나무</t>
    <phoneticPr fontId="3" type="noConversion"/>
  </si>
  <si>
    <t>오가피나무</t>
    <phoneticPr fontId="3" type="noConversion"/>
  </si>
  <si>
    <t>선인장</t>
    <phoneticPr fontId="3" type="noConversion"/>
  </si>
  <si>
    <t>15년생, 0.3*2.0</t>
    <phoneticPr fontId="3" type="noConversion"/>
  </si>
  <si>
    <t>0.9*1.2</t>
    <phoneticPr fontId="3" type="noConversion"/>
  </si>
  <si>
    <t>0.6*2.0</t>
    <phoneticPr fontId="3" type="noConversion"/>
  </si>
  <si>
    <t>1.0*1.5</t>
    <phoneticPr fontId="3" type="noConversion"/>
  </si>
  <si>
    <t>20년생, 0.5*3.0</t>
    <phoneticPr fontId="3" type="noConversion"/>
  </si>
  <si>
    <t>657-5</t>
    <phoneticPr fontId="3" type="noConversion"/>
  </si>
  <si>
    <t>건물1(주택)</t>
    <phoneticPr fontId="3" type="noConversion"/>
  </si>
  <si>
    <t>건축물대장면적
1층 벽돌조 근린생활시설: 46.7㎡
1층 벽돌조 주택 : 32.34㎡
1층 보르크조 변소 : 3.36㎡</t>
    <phoneticPr fontId="3" type="noConversion"/>
  </si>
  <si>
    <t>벽돌조 슬라브지붕, 11.0*8.5</t>
    <phoneticPr fontId="3" type="noConversion"/>
  </si>
  <si>
    <t>블럭조 슬라브지붕, ((4.5+5.6)/2)*12.5</t>
    <phoneticPr fontId="3" type="noConversion"/>
  </si>
  <si>
    <t>부엌</t>
    <phoneticPr fontId="3" type="noConversion"/>
  </si>
  <si>
    <t>블럭, 4.0*2.2</t>
    <phoneticPr fontId="3" type="noConversion"/>
  </si>
  <si>
    <t>보일러실1</t>
    <phoneticPr fontId="3" type="noConversion"/>
  </si>
  <si>
    <t>보일러실2</t>
    <phoneticPr fontId="3" type="noConversion"/>
  </si>
  <si>
    <t>블럭, 4.1*2.0</t>
    <phoneticPr fontId="3" type="noConversion"/>
  </si>
  <si>
    <t>블럭, 1.0*1.0</t>
    <phoneticPr fontId="3" type="noConversion"/>
  </si>
  <si>
    <t>화장실,창고</t>
    <phoneticPr fontId="3" type="noConversion"/>
  </si>
  <si>
    <t>블럭, 1.3*3.6</t>
    <phoneticPr fontId="3" type="noConversion"/>
  </si>
  <si>
    <t>블럭, 24.0*1.5</t>
    <phoneticPr fontId="3" type="noConversion"/>
  </si>
  <si>
    <t>블럭, 15.0*1.5</t>
    <phoneticPr fontId="3" type="noConversion"/>
  </si>
  <si>
    <t>옥상계단</t>
    <phoneticPr fontId="3" type="noConversion"/>
  </si>
  <si>
    <t>블럭, 7.0*1.0</t>
    <phoneticPr fontId="3" type="noConversion"/>
  </si>
  <si>
    <t>출입구계단</t>
    <phoneticPr fontId="3" type="noConversion"/>
  </si>
  <si>
    <t>블럭, 5.0*1.0</t>
    <phoneticPr fontId="3" type="noConversion"/>
  </si>
  <si>
    <t>대문지붕</t>
    <phoneticPr fontId="3" type="noConversion"/>
  </si>
  <si>
    <t>목조, 2.2*2.2</t>
    <phoneticPr fontId="3" type="noConversion"/>
  </si>
  <si>
    <t>대문기둥</t>
    <phoneticPr fontId="3" type="noConversion"/>
  </si>
  <si>
    <t>벽돌조, 0.4*0.4*2.2</t>
    <phoneticPr fontId="3" type="noConversion"/>
  </si>
  <si>
    <t>블럭, 1.3*1.3</t>
    <phoneticPr fontId="3" type="noConversion"/>
  </si>
  <si>
    <t>우물</t>
    <phoneticPr fontId="3" type="noConversion"/>
  </si>
  <si>
    <t>15m</t>
    <phoneticPr fontId="3" type="noConversion"/>
  </si>
  <si>
    <t>물통</t>
    <phoneticPr fontId="3" type="noConversion"/>
  </si>
  <si>
    <t>1톤</t>
    <phoneticPr fontId="3" type="noConversion"/>
  </si>
  <si>
    <t>감나무</t>
    <phoneticPr fontId="3" type="noConversion"/>
  </si>
  <si>
    <t>응개나무</t>
    <phoneticPr fontId="3" type="noConversion"/>
  </si>
  <si>
    <t>도라지</t>
    <phoneticPr fontId="3" type="noConversion"/>
  </si>
  <si>
    <t>블루베리</t>
    <phoneticPr fontId="3" type="noConversion"/>
  </si>
  <si>
    <t>목동화</t>
    <phoneticPr fontId="3" type="noConversion"/>
  </si>
  <si>
    <t>목련</t>
    <phoneticPr fontId="3" type="noConversion"/>
  </si>
  <si>
    <t>30년생</t>
    <phoneticPr fontId="3" type="noConversion"/>
  </si>
  <si>
    <t>10년생</t>
    <phoneticPr fontId="3" type="noConversion"/>
  </si>
  <si>
    <t xml:space="preserve">20년생 </t>
    <phoneticPr fontId="3" type="noConversion"/>
  </si>
  <si>
    <t>35년생</t>
    <phoneticPr fontId="3" type="noConversion"/>
  </si>
  <si>
    <t>연암동</t>
    <phoneticPr fontId="3" type="noConversion"/>
  </si>
  <si>
    <t xml:space="preserve"> </t>
    <phoneticPr fontId="3" type="noConversion"/>
  </si>
  <si>
    <t>블럭, 4.8*2.0</t>
    <phoneticPr fontId="3" type="noConversion"/>
  </si>
  <si>
    <t>블럭조 슬레이트지붕, ((7.8+3.5)/2)*10.6</t>
    <phoneticPr fontId="3" type="noConversion"/>
  </si>
  <si>
    <t>블럭조 슬레이트지붕, (9.5*4.0)+(3.0*5.2)
(건축물대장 면적 : 16.53㎡)</t>
    <phoneticPr fontId="3" type="noConversion"/>
  </si>
  <si>
    <t>블럭조 기와지붕, 10.0*5.0
(건축물대장 면적 : 29.75㎡)</t>
    <phoneticPr fontId="3" type="noConversion"/>
  </si>
  <si>
    <t>조립식판넬, 6.2*5.8</t>
    <phoneticPr fontId="3" type="noConversion"/>
  </si>
  <si>
    <t>657-18
657-19</t>
    <phoneticPr fontId="3" type="noConversion"/>
  </si>
  <si>
    <t>블럭조 슬라브지붕, 15.0*7.3</t>
    <phoneticPr fontId="3" type="noConversion"/>
  </si>
  <si>
    <t>블럭조 판넬지붕, 2.7*6.0</t>
    <phoneticPr fontId="3" type="noConversion"/>
  </si>
  <si>
    <t>블럭조 슬라브지붕, 1.2*1.0</t>
    <phoneticPr fontId="3" type="noConversion"/>
  </si>
  <si>
    <t>조립식판넬, (7.5*8.0)+(3.0*10.0)</t>
    <phoneticPr fontId="3" type="noConversion"/>
  </si>
  <si>
    <t>조립식판넬, 17.0*10.0</t>
    <phoneticPr fontId="3" type="noConversion"/>
  </si>
  <si>
    <t>6.0*3.0</t>
    <phoneticPr fontId="3" type="noConversion"/>
  </si>
  <si>
    <t>보일러실</t>
    <phoneticPr fontId="3" type="noConversion"/>
  </si>
  <si>
    <t>윤*순</t>
    <phoneticPr fontId="3" type="noConversion"/>
  </si>
  <si>
    <t>울산광역시 북구 무룡1로</t>
    <phoneticPr fontId="3" type="noConversion"/>
  </si>
  <si>
    <t>김*자</t>
    <phoneticPr fontId="3" type="noConversion"/>
  </si>
  <si>
    <t>이*웅</t>
    <phoneticPr fontId="3" type="noConversion"/>
  </si>
  <si>
    <t>최*자</t>
    <phoneticPr fontId="3" type="noConversion"/>
  </si>
</sst>
</file>

<file path=xl/styles.xml><?xml version="1.0" encoding="utf-8"?>
<styleSheet xmlns="http://schemas.openxmlformats.org/spreadsheetml/2006/main">
  <numFmts count="22">
    <numFmt numFmtId="5" formatCode="&quot;₩&quot;#,##0;\-&quot;₩&quot;#,##0"/>
    <numFmt numFmtId="7" formatCode="&quot;₩&quot;#,##0.00;\-&quot;₩&quot;#,##0.00"/>
    <numFmt numFmtId="41" formatCode="_-* #,##0_-;\-* #,##0_-;_-* &quot;-&quot;_-;_-@_-"/>
    <numFmt numFmtId="44" formatCode="_-&quot;₩&quot;* #,##0.00_-;\-&quot;₩&quot;* #,##0.00_-;_-&quot;₩&quot;* &quot;-&quot;??_-;_-@_-"/>
    <numFmt numFmtId="176" formatCode="#,##0_);[Red]\(#,##0\)"/>
    <numFmt numFmtId="177" formatCode="0_ "/>
    <numFmt numFmtId="178" formatCode="#."/>
    <numFmt numFmtId="179" formatCode="#.00"/>
    <numFmt numFmtId="180" formatCode="%#.00"/>
    <numFmt numFmtId="181" formatCode="#,##0."/>
    <numFmt numFmtId="182" formatCode="&quot;SFr.&quot;#,##0.00;[Red]&quot;SFr.&quot;\-#,##0.00"/>
    <numFmt numFmtId="183" formatCode="_ * #,##0_ ;_ * \-#,##0_ ;_ * &quot;-&quot;_ ;_ @_ "/>
    <numFmt numFmtId="184" formatCode="_ * #,##0.00_ ;_ * \-#,##0.00_ ;_ * &quot;-&quot;??_ ;_ @_ "/>
    <numFmt numFmtId="185" formatCode="#,##0.0000"/>
    <numFmt numFmtId="186" formatCode="#,##0.000%"/>
    <numFmt numFmtId="187" formatCode="#,##0_ "/>
    <numFmt numFmtId="188" formatCode="\$#.00"/>
    <numFmt numFmtId="189" formatCode="\$#."/>
    <numFmt numFmtId="190" formatCode="#,##0.0000;[Red]\(#,##0.0000\)"/>
    <numFmt numFmtId="191" formatCode="&quot;$&quot;#,##0.00;[Red]&quot;$&quot;\-#,##0.00"/>
    <numFmt numFmtId="192" formatCode="&quot;RM&quot;#,##0_);[Red]\(&quot;RM&quot;#,##0\)"/>
    <numFmt numFmtId="193" formatCode="0.00_);[Red]\(0.00\)"/>
  </numFmts>
  <fonts count="7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굴림"/>
      <family val="3"/>
      <charset val="129"/>
    </font>
    <font>
      <sz val="12"/>
      <name val="바탕체"/>
      <family val="1"/>
      <charset val="129"/>
    </font>
    <font>
      <sz val="1"/>
      <color indexed="16"/>
      <name val="Courier"/>
      <family val="3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sz val="10"/>
      <name val="MS Sans Serif"/>
      <family val="2"/>
    </font>
    <font>
      <sz val="10"/>
      <name val="바탕체"/>
      <family val="1"/>
      <charset val="129"/>
    </font>
    <font>
      <b/>
      <sz val="10"/>
      <name val="Helv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4"/>
      <name val="뼻뮝"/>
      <family val="1"/>
      <charset val="129"/>
    </font>
    <font>
      <sz val="1"/>
      <color indexed="0"/>
      <name val="Courier"/>
      <family val="3"/>
    </font>
    <font>
      <sz val="11"/>
      <name val="굴림체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sz val="11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name val="굴림"/>
      <family val="3"/>
      <charset val="129"/>
    </font>
    <font>
      <b/>
      <sz val="20"/>
      <name val="굴림"/>
      <family val="3"/>
      <charset val="129"/>
    </font>
    <font>
      <b/>
      <sz val="9"/>
      <name val="굴림"/>
      <family val="3"/>
      <charset val="129"/>
    </font>
    <font>
      <sz val="9"/>
      <name val="굴림"/>
      <family val="3"/>
      <charset val="129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3665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5" fillId="0" borderId="0">
      <alignment vertical="center"/>
    </xf>
    <xf numFmtId="178" fontId="6" fillId="0" borderId="0">
      <protection locked="0"/>
    </xf>
    <xf numFmtId="0" fontId="7" fillId="0" borderId="0">
      <protection locked="0"/>
    </xf>
    <xf numFmtId="178" fontId="6" fillId="0" borderId="0">
      <protection locked="0"/>
    </xf>
    <xf numFmtId="179" fontId="7" fillId="0" borderId="0">
      <protection locked="0"/>
    </xf>
    <xf numFmtId="178" fontId="6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178" fontId="6" fillId="0" borderId="0">
      <protection locked="0"/>
    </xf>
    <xf numFmtId="0" fontId="7" fillId="0" borderId="0">
      <protection locked="0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78" fontId="6" fillId="0" borderId="0">
      <protection locked="0"/>
    </xf>
    <xf numFmtId="180" fontId="7" fillId="0" borderId="0">
      <protection locked="0"/>
    </xf>
    <xf numFmtId="0" fontId="14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4" fontId="7" fillId="0" borderId="0">
      <protection locked="0"/>
    </xf>
    <xf numFmtId="181" fontId="7" fillId="0" borderId="0">
      <protection locked="0"/>
    </xf>
    <xf numFmtId="178" fontId="6" fillId="0" borderId="0">
      <protection locked="0"/>
    </xf>
    <xf numFmtId="178" fontId="6" fillId="0" borderId="0">
      <protection locked="0"/>
    </xf>
    <xf numFmtId="0" fontId="13" fillId="0" borderId="0"/>
    <xf numFmtId="182" fontId="15" fillId="0" borderId="0" applyFill="0" applyBorder="0" applyAlignment="0"/>
    <xf numFmtId="0" fontId="16" fillId="0" borderId="0"/>
    <xf numFmtId="0" fontId="7" fillId="0" borderId="12">
      <protection locked="0"/>
    </xf>
    <xf numFmtId="178" fontId="6" fillId="0" borderId="12">
      <protection locked="0"/>
    </xf>
    <xf numFmtId="176" fontId="1" fillId="0" borderId="0">
      <protection locked="0"/>
    </xf>
    <xf numFmtId="183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0" fontId="1" fillId="0" borderId="0" applyNumberFormat="0" applyAlignment="0">
      <alignment horizontal="left"/>
    </xf>
    <xf numFmtId="176" fontId="1" fillId="0" borderId="0">
      <protection locked="0"/>
    </xf>
    <xf numFmtId="185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76" fontId="1" fillId="0" borderId="0">
      <protection locked="0"/>
    </xf>
    <xf numFmtId="187" fontId="15" fillId="0" borderId="0">
      <alignment horizontal="center" vertical="center"/>
    </xf>
    <xf numFmtId="178" fontId="6" fillId="0" borderId="0">
      <protection locked="0"/>
    </xf>
    <xf numFmtId="178" fontId="6" fillId="0" borderId="0">
      <protection locked="0"/>
    </xf>
    <xf numFmtId="188" fontId="7" fillId="0" borderId="0">
      <protection locked="0"/>
    </xf>
    <xf numFmtId="189" fontId="7" fillId="0" borderId="0">
      <protection locked="0"/>
    </xf>
    <xf numFmtId="0" fontId="1" fillId="0" borderId="0" applyNumberFormat="0" applyAlignment="0">
      <alignment horizontal="left"/>
    </xf>
    <xf numFmtId="176" fontId="1" fillId="0" borderId="0">
      <protection locked="0"/>
    </xf>
    <xf numFmtId="38" fontId="18" fillId="33" borderId="0" applyNumberFormat="0" applyBorder="0" applyAlignment="0" applyProtection="0"/>
    <xf numFmtId="0" fontId="19" fillId="0" borderId="0">
      <alignment horizontal="left"/>
    </xf>
    <xf numFmtId="0" fontId="20" fillId="0" borderId="13" applyNumberFormat="0" applyAlignment="0" applyProtection="0">
      <alignment horizontal="left" vertical="center"/>
    </xf>
    <xf numFmtId="0" fontId="20" fillId="0" borderId="14">
      <alignment horizontal="left" vertical="center"/>
    </xf>
    <xf numFmtId="176" fontId="1" fillId="0" borderId="0">
      <protection locked="0"/>
    </xf>
    <xf numFmtId="176" fontId="1" fillId="0" borderId="0">
      <protection locked="0"/>
    </xf>
    <xf numFmtId="0" fontId="1" fillId="0" borderId="0" applyNumberFormat="0" applyFill="0" applyBorder="0" applyAlignment="0" applyProtection="0"/>
    <xf numFmtId="10" fontId="18" fillId="33" borderId="15" applyNumberFormat="0" applyBorder="0" applyAlignment="0" applyProtection="0"/>
    <xf numFmtId="0" fontId="21" fillId="0" borderId="16"/>
    <xf numFmtId="0" fontId="5" fillId="0" borderId="0"/>
    <xf numFmtId="0" fontId="17" fillId="0" borderId="0"/>
    <xf numFmtId="176" fontId="1" fillId="0" borderId="0">
      <protection locked="0"/>
    </xf>
    <xf numFmtId="10" fontId="17" fillId="0" borderId="0" applyFont="0" applyFill="0" applyBorder="0" applyAlignment="0" applyProtection="0"/>
    <xf numFmtId="176" fontId="1" fillId="0" borderId="0">
      <protection locked="0"/>
    </xf>
    <xf numFmtId="30" fontId="1" fillId="0" borderId="0" applyNumberFormat="0" applyFill="0" applyBorder="0" applyAlignment="0" applyProtection="0">
      <alignment horizontal="left"/>
    </xf>
    <xf numFmtId="0" fontId="21" fillId="0" borderId="0"/>
    <xf numFmtId="40" fontId="1" fillId="0" borderId="0" applyBorder="0">
      <alignment horizontal="right"/>
    </xf>
    <xf numFmtId="0" fontId="22" fillId="0" borderId="0" applyFill="0" applyBorder="0" applyProtection="0">
      <alignment horizontal="centerContinuous" vertical="center"/>
    </xf>
    <xf numFmtId="0" fontId="23" fillId="33" borderId="0" applyFill="0" applyBorder="0" applyProtection="0">
      <alignment horizontal="center" vertical="center"/>
    </xf>
    <xf numFmtId="176" fontId="1" fillId="0" borderId="17">
      <protection locked="0"/>
    </xf>
    <xf numFmtId="0" fontId="1" fillId="0" borderId="18">
      <alignment horizontal="left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4" applyNumberFormat="0" applyAlignment="0" applyProtection="0">
      <alignment vertical="center"/>
    </xf>
    <xf numFmtId="0" fontId="26" fillId="6" borderId="4" applyNumberFormat="0" applyAlignment="0" applyProtection="0">
      <alignment vertical="center"/>
    </xf>
    <xf numFmtId="0" fontId="26" fillId="6" borderId="4" applyNumberFormat="0" applyAlignment="0" applyProtection="0">
      <alignment vertical="center"/>
    </xf>
    <xf numFmtId="0" fontId="27" fillId="53" borderId="19" applyNumberFormat="0" applyAlignment="0" applyProtection="0">
      <alignment vertical="center"/>
    </xf>
    <xf numFmtId="2" fontId="28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90" fontId="23" fillId="0" borderId="0"/>
    <xf numFmtId="190" fontId="23" fillId="0" borderId="0"/>
    <xf numFmtId="190" fontId="23" fillId="0" borderId="0"/>
    <xf numFmtId="190" fontId="23" fillId="0" borderId="0"/>
    <xf numFmtId="190" fontId="23" fillId="0" borderId="0"/>
    <xf numFmtId="190" fontId="23" fillId="0" borderId="0"/>
    <xf numFmtId="190" fontId="23" fillId="0" borderId="0"/>
    <xf numFmtId="190" fontId="23" fillId="0" borderId="0"/>
    <xf numFmtId="190" fontId="23" fillId="0" borderId="0"/>
    <xf numFmtId="190" fontId="23" fillId="0" borderId="0"/>
    <xf numFmtId="190" fontId="23" fillId="0" borderId="0"/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28" fillId="0" borderId="0" applyFont="0" applyFill="0" applyBorder="0" applyAlignment="0" applyProtection="0"/>
    <xf numFmtId="3" fontId="14" fillId="0" borderId="20">
      <alignment horizontal="center"/>
    </xf>
    <xf numFmtId="0" fontId="7" fillId="0" borderId="0">
      <protection locked="0"/>
    </xf>
    <xf numFmtId="0" fontId="7" fillId="0" borderId="0">
      <protection locked="0"/>
    </xf>
    <xf numFmtId="0" fontId="1" fillId="0" borderId="0" applyNumberFormat="0" applyFill="0" applyBorder="0" applyAlignment="0" applyProtection="0">
      <alignment vertical="top"/>
      <protection locked="0"/>
    </xf>
    <xf numFmtId="40" fontId="33" fillId="0" borderId="0" applyFont="0" applyFill="0" applyBorder="0" applyAlignment="0" applyProtection="0"/>
    <xf numFmtId="38" fontId="33" fillId="0" borderId="0" applyFont="0" applyFill="0" applyBorder="0" applyAlignment="0" applyProtection="0"/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54" borderId="21" applyNumberFormat="0" applyFont="0" applyAlignment="0" applyProtection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178" fontId="34" fillId="0" borderId="0">
      <protection locked="0"/>
    </xf>
    <xf numFmtId="9" fontId="35" fillId="33" borderId="0" applyFill="0" applyBorder="0" applyProtection="0">
      <alignment horizontal="right"/>
    </xf>
    <xf numFmtId="10" fontId="35" fillId="0" borderId="0" applyFill="0" applyBorder="0" applyProtection="0">
      <alignment horizontal="right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8" fillId="0" borderId="0"/>
    <xf numFmtId="0" fontId="5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7" borderId="7" applyNumberFormat="0" applyAlignment="0" applyProtection="0">
      <alignment vertical="center"/>
    </xf>
    <xf numFmtId="0" fontId="41" fillId="7" borderId="7" applyNumberFormat="0" applyAlignment="0" applyProtection="0">
      <alignment vertical="center"/>
    </xf>
    <xf numFmtId="0" fontId="41" fillId="7" borderId="7" applyNumberFormat="0" applyAlignment="0" applyProtection="0">
      <alignment vertical="center"/>
    </xf>
    <xf numFmtId="0" fontId="42" fillId="56" borderId="22" applyNumberFormat="0" applyAlignment="0" applyProtection="0">
      <alignment vertical="center"/>
    </xf>
    <xf numFmtId="191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17" fillId="0" borderId="0"/>
    <xf numFmtId="0" fontId="1" fillId="0" borderId="10"/>
    <xf numFmtId="0" fontId="43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44" fillId="0" borderId="23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24" applyNumberFormat="0" applyFill="0" applyAlignment="0" applyProtection="0">
      <alignment vertical="center"/>
    </xf>
    <xf numFmtId="0" fontId="47" fillId="5" borderId="4" applyNumberFormat="0" applyAlignment="0" applyProtection="0">
      <alignment vertical="center"/>
    </xf>
    <xf numFmtId="0" fontId="47" fillId="5" borderId="4" applyNumberFormat="0" applyAlignment="0" applyProtection="0">
      <alignment vertical="center"/>
    </xf>
    <xf numFmtId="0" fontId="47" fillId="5" borderId="4" applyNumberFormat="0" applyAlignment="0" applyProtection="0">
      <alignment vertical="center"/>
    </xf>
    <xf numFmtId="0" fontId="48" fillId="40" borderId="19" applyNumberFormat="0" applyAlignment="0" applyProtection="0">
      <alignment vertical="center"/>
    </xf>
    <xf numFmtId="4" fontId="28" fillId="0" borderId="0" applyFont="0" applyFill="0" applyBorder="0" applyAlignment="0" applyProtection="0"/>
    <xf numFmtId="3" fontId="28" fillId="0" borderId="0" applyFont="0" applyFill="0" applyBorder="0" applyAlignment="0" applyProtection="0"/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50" fillId="0" borderId="25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3" fillId="0" borderId="3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8" fillId="37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60" fillId="53" borderId="28" applyNumberFormat="0" applyAlignment="0" applyProtection="0">
      <alignment vertical="center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83" fontId="5" fillId="0" borderId="0" applyFont="0" applyFill="0" applyBorder="0" applyAlignment="0" applyProtection="0"/>
    <xf numFmtId="192" fontId="5" fillId="33" borderId="0" applyFill="0" applyBorder="0" applyProtection="0">
      <alignment horizontal="right"/>
    </xf>
    <xf numFmtId="184" fontId="5" fillId="0" borderId="0" applyFont="0" applyFill="0" applyBorder="0" applyAlignment="0" applyProtection="0"/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44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0" fontId="28" fillId="0" borderId="0" applyFont="0" applyFill="0" applyBorder="0" applyAlignment="0" applyProtection="0"/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28" fillId="0" borderId="12" applyNumberFormat="0" applyFont="0" applyFill="0" applyAlignment="0" applyProtection="0"/>
    <xf numFmtId="7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4" fillId="0" borderId="0" xfId="1" applyFont="1" applyBorder="1">
      <alignment vertical="center"/>
    </xf>
    <xf numFmtId="0" fontId="4" fillId="0" borderId="0" xfId="1" applyFont="1" applyBorder="1" applyAlignment="1">
      <alignment horizontal="center" vertical="center"/>
    </xf>
    <xf numFmtId="176" fontId="4" fillId="0" borderId="0" xfId="1" applyNumberFormat="1" applyFont="1" applyBorder="1">
      <alignment vertical="center"/>
    </xf>
    <xf numFmtId="0" fontId="4" fillId="0" borderId="0" xfId="1" applyFont="1" applyBorder="1" applyAlignment="1">
      <alignment vertical="center"/>
    </xf>
    <xf numFmtId="0" fontId="4" fillId="0" borderId="0" xfId="1" applyFont="1" applyBorder="1" applyAlignment="1">
      <alignment vertical="center" wrapText="1" shrinkToFit="1"/>
    </xf>
    <xf numFmtId="49" fontId="4" fillId="0" borderId="0" xfId="1" applyNumberFormat="1" applyFont="1" applyBorder="1" applyAlignment="1">
      <alignment horizontal="center" vertical="center"/>
    </xf>
    <xf numFmtId="0" fontId="4" fillId="0" borderId="0" xfId="1" applyFont="1" applyBorder="1" applyAlignment="1">
      <alignment vertical="center" wrapText="1"/>
    </xf>
    <xf numFmtId="0" fontId="61" fillId="34" borderId="11" xfId="0" applyFont="1" applyFill="1" applyBorder="1" applyAlignment="1">
      <alignment horizontal="center" vertical="center" wrapText="1"/>
    </xf>
    <xf numFmtId="0" fontId="62" fillId="0" borderId="0" xfId="1" applyFont="1" applyBorder="1">
      <alignment vertical="center"/>
    </xf>
    <xf numFmtId="0" fontId="65" fillId="0" borderId="0" xfId="1" applyFont="1" applyBorder="1">
      <alignment vertical="center"/>
    </xf>
    <xf numFmtId="0" fontId="66" fillId="34" borderId="11" xfId="1" applyFont="1" applyFill="1" applyBorder="1" applyAlignment="1">
      <alignment horizontal="center" vertical="center" wrapText="1" shrinkToFit="1"/>
    </xf>
    <xf numFmtId="0" fontId="66" fillId="34" borderId="0" xfId="1" applyFont="1" applyFill="1" applyBorder="1">
      <alignment vertical="center"/>
    </xf>
    <xf numFmtId="0" fontId="66" fillId="0" borderId="0" xfId="0" applyFont="1">
      <alignment vertical="center"/>
    </xf>
    <xf numFmtId="0" fontId="62" fillId="0" borderId="0" xfId="0" applyFont="1">
      <alignment vertical="center"/>
    </xf>
    <xf numFmtId="0" fontId="64" fillId="57" borderId="11" xfId="1" applyFont="1" applyFill="1" applyBorder="1" applyAlignment="1">
      <alignment horizontal="center" vertical="center" wrapText="1"/>
    </xf>
    <xf numFmtId="176" fontId="64" fillId="57" borderId="11" xfId="1" applyNumberFormat="1" applyFont="1" applyFill="1" applyBorder="1" applyAlignment="1">
      <alignment horizontal="center" vertical="center" wrapText="1"/>
    </xf>
    <xf numFmtId="0" fontId="64" fillId="57" borderId="11" xfId="1" applyFont="1" applyFill="1" applyBorder="1" applyAlignment="1">
      <alignment vertical="center" wrapText="1"/>
    </xf>
    <xf numFmtId="0" fontId="64" fillId="57" borderId="11" xfId="1" applyFont="1" applyFill="1" applyBorder="1" applyAlignment="1">
      <alignment vertical="center" wrapText="1" shrinkToFit="1"/>
    </xf>
    <xf numFmtId="0" fontId="68" fillId="34" borderId="11" xfId="0" applyFont="1" applyFill="1" applyBorder="1" applyAlignment="1">
      <alignment horizontal="center" vertical="center"/>
    </xf>
    <xf numFmtId="177" fontId="69" fillId="34" borderId="11" xfId="1" applyNumberFormat="1" applyFont="1" applyFill="1" applyBorder="1" applyAlignment="1">
      <alignment horizontal="center" vertical="center"/>
    </xf>
    <xf numFmtId="0" fontId="69" fillId="34" borderId="11" xfId="1" applyFont="1" applyFill="1" applyBorder="1" applyAlignment="1">
      <alignment horizontal="center" vertical="center" wrapText="1" shrinkToFit="1"/>
    </xf>
    <xf numFmtId="0" fontId="69" fillId="33" borderId="11" xfId="1" applyFont="1" applyFill="1" applyBorder="1" applyAlignment="1">
      <alignment horizontal="center" vertical="center" wrapText="1" shrinkToFit="1"/>
    </xf>
    <xf numFmtId="193" fontId="69" fillId="33" borderId="11" xfId="1" applyNumberFormat="1" applyFont="1" applyFill="1" applyBorder="1" applyAlignment="1">
      <alignment horizontal="center" vertical="center" wrapText="1" shrinkToFit="1"/>
    </xf>
    <xf numFmtId="0" fontId="69" fillId="0" borderId="11" xfId="1" applyFont="1" applyFill="1" applyBorder="1" applyAlignment="1">
      <alignment horizontal="center" vertical="center" wrapText="1" shrinkToFit="1"/>
    </xf>
    <xf numFmtId="49" fontId="69" fillId="0" borderId="11" xfId="3664" applyNumberFormat="1" applyFont="1" applyFill="1" applyBorder="1" applyAlignment="1" applyProtection="1">
      <alignment horizontal="center" vertical="center" wrapText="1"/>
    </xf>
    <xf numFmtId="49" fontId="69" fillId="0" borderId="11" xfId="3664" applyNumberFormat="1" applyFont="1" applyFill="1" applyBorder="1" applyAlignment="1" applyProtection="1">
      <alignment horizontal="left" vertical="center" wrapText="1"/>
    </xf>
    <xf numFmtId="0" fontId="69" fillId="34" borderId="29" xfId="1" applyFont="1" applyFill="1" applyBorder="1" applyAlignment="1">
      <alignment horizontal="center" vertical="center" wrapText="1" shrinkToFit="1"/>
    </xf>
    <xf numFmtId="0" fontId="64" fillId="57" borderId="11" xfId="1" applyFont="1" applyFill="1" applyBorder="1" applyAlignment="1">
      <alignment horizontal="center" vertical="center" wrapText="1"/>
    </xf>
    <xf numFmtId="0" fontId="66" fillId="34" borderId="11" xfId="1" applyFont="1" applyFill="1" applyBorder="1" applyAlignment="1">
      <alignment horizontal="left" vertical="center" wrapText="1" shrinkToFit="1"/>
    </xf>
    <xf numFmtId="0" fontId="69" fillId="0" borderId="29" xfId="1" applyFont="1" applyFill="1" applyBorder="1" applyAlignment="1">
      <alignment horizontal="center" vertical="center" wrapText="1" shrinkToFit="1"/>
    </xf>
    <xf numFmtId="49" fontId="71" fillId="57" borderId="11" xfId="1" applyNumberFormat="1" applyFont="1" applyFill="1" applyBorder="1" applyAlignment="1">
      <alignment horizontal="center" vertical="center" wrapText="1"/>
    </xf>
    <xf numFmtId="0" fontId="71" fillId="57" borderId="11" xfId="1" applyFont="1" applyFill="1" applyBorder="1" applyAlignment="1">
      <alignment horizontal="center" vertical="center" wrapText="1"/>
    </xf>
    <xf numFmtId="0" fontId="71" fillId="57" borderId="11" xfId="2" applyNumberFormat="1" applyFont="1" applyFill="1" applyBorder="1" applyAlignment="1">
      <alignment horizontal="center" vertical="center" wrapText="1"/>
    </xf>
    <xf numFmtId="0" fontId="64" fillId="57" borderId="11" xfId="1" applyFont="1" applyFill="1" applyBorder="1" applyAlignment="1">
      <alignment horizontal="center" vertical="center" wrapText="1"/>
    </xf>
    <xf numFmtId="176" fontId="71" fillId="57" borderId="11" xfId="1" applyNumberFormat="1" applyFont="1" applyFill="1" applyBorder="1" applyAlignment="1">
      <alignment horizontal="center" vertical="center"/>
    </xf>
    <xf numFmtId="0" fontId="71" fillId="57" borderId="11" xfId="1" applyFont="1" applyFill="1" applyBorder="1" applyAlignment="1">
      <alignment horizontal="center" vertical="center"/>
    </xf>
    <xf numFmtId="0" fontId="71" fillId="57" borderId="11" xfId="1" applyFont="1" applyFill="1" applyBorder="1" applyAlignment="1">
      <alignment horizontal="center" vertical="center" wrapText="1"/>
    </xf>
    <xf numFmtId="0" fontId="72" fillId="57" borderId="11" xfId="2" applyFont="1" applyFill="1" applyBorder="1"/>
    <xf numFmtId="0" fontId="71" fillId="57" borderId="11" xfId="2" applyNumberFormat="1" applyFont="1" applyFill="1" applyBorder="1" applyAlignment="1">
      <alignment horizontal="center" vertical="center" wrapText="1"/>
    </xf>
    <xf numFmtId="0" fontId="71" fillId="57" borderId="11" xfId="1" applyFont="1" applyFill="1" applyBorder="1" applyAlignment="1">
      <alignment horizontal="center" vertical="center" wrapText="1" shrinkToFit="1"/>
    </xf>
    <xf numFmtId="49" fontId="71" fillId="57" borderId="11" xfId="1" applyNumberFormat="1" applyFont="1" applyFill="1" applyBorder="1" applyAlignment="1">
      <alignment horizontal="center" vertical="center"/>
    </xf>
    <xf numFmtId="0" fontId="70" fillId="0" borderId="0" xfId="1" applyFont="1" applyBorder="1" applyAlignment="1">
      <alignment horizontal="center" vertical="center"/>
    </xf>
    <xf numFmtId="0" fontId="62" fillId="0" borderId="0" xfId="2" applyFont="1" applyFill="1" applyBorder="1" applyAlignment="1">
      <alignment horizontal="right" vertical="center" shrinkToFit="1"/>
    </xf>
    <xf numFmtId="0" fontId="63" fillId="0" borderId="10" xfId="2" applyFont="1" applyBorder="1" applyAlignment="1">
      <alignment horizontal="right" vertical="center"/>
    </xf>
    <xf numFmtId="0" fontId="67" fillId="0" borderId="0" xfId="0" applyFont="1">
      <alignment vertical="center"/>
    </xf>
  </cellXfs>
  <cellStyles count="3665">
    <cellStyle name="?" xfId="3"/>
    <cellStyle name="´þ" xfId="4"/>
    <cellStyle name="´þ·¯" xfId="5"/>
    <cellStyle name="°ia¤¼o " xfId="6"/>
    <cellStyle name="°íá¤¼ò¼ýá¡" xfId="7"/>
    <cellStyle name="°ia¤aa " xfId="8"/>
    <cellStyle name="°íá¤ãâ·â1" xfId="9"/>
    <cellStyle name="°íá¤ãâ·â2" xfId="10"/>
    <cellStyle name="20% - 강조색1 2" xfId="11"/>
    <cellStyle name="20% - 강조색1 3" xfId="12"/>
    <cellStyle name="20% - 강조색1 4" xfId="13"/>
    <cellStyle name="20% - 강조색1 5" xfId="14"/>
    <cellStyle name="20% - 강조색2 2" xfId="15"/>
    <cellStyle name="20% - 강조색2 3" xfId="16"/>
    <cellStyle name="20% - 강조색2 4" xfId="17"/>
    <cellStyle name="20% - 강조색2 5" xfId="18"/>
    <cellStyle name="20% - 강조색3 2" xfId="19"/>
    <cellStyle name="20% - 강조색3 3" xfId="20"/>
    <cellStyle name="20% - 강조색3 4" xfId="21"/>
    <cellStyle name="20% - 강조색3 5" xfId="22"/>
    <cellStyle name="20% - 강조색4 2" xfId="23"/>
    <cellStyle name="20% - 강조색4 3" xfId="24"/>
    <cellStyle name="20% - 강조색4 4" xfId="25"/>
    <cellStyle name="20% - 강조색4 5" xfId="26"/>
    <cellStyle name="20% - 강조색5 2" xfId="27"/>
    <cellStyle name="20% - 강조색5 3" xfId="28"/>
    <cellStyle name="20% - 강조색5 4" xfId="29"/>
    <cellStyle name="20% - 강조색5 5" xfId="30"/>
    <cellStyle name="20% - 강조색6 2" xfId="31"/>
    <cellStyle name="20% - 강조색6 3" xfId="32"/>
    <cellStyle name="20% - 강조색6 4" xfId="33"/>
    <cellStyle name="20% - 강조색6 5" xfId="34"/>
    <cellStyle name="³?a" xfId="35"/>
    <cellStyle name="³¯â¥" xfId="36"/>
    <cellStyle name="40% - 강조색1 2" xfId="37"/>
    <cellStyle name="40% - 강조색1 3" xfId="38"/>
    <cellStyle name="40% - 강조색1 4" xfId="39"/>
    <cellStyle name="40% - 강조색1 5" xfId="40"/>
    <cellStyle name="40% - 강조색2 2" xfId="41"/>
    <cellStyle name="40% - 강조색2 3" xfId="42"/>
    <cellStyle name="40% - 강조색2 4" xfId="43"/>
    <cellStyle name="40% - 강조색2 5" xfId="44"/>
    <cellStyle name="40% - 강조색3 2" xfId="45"/>
    <cellStyle name="40% - 강조색3 3" xfId="46"/>
    <cellStyle name="40% - 강조색3 4" xfId="47"/>
    <cellStyle name="40% - 강조색3 5" xfId="48"/>
    <cellStyle name="40% - 강조색4 2" xfId="49"/>
    <cellStyle name="40% - 강조색4 3" xfId="50"/>
    <cellStyle name="40% - 강조색4 4" xfId="51"/>
    <cellStyle name="40% - 강조색4 5" xfId="52"/>
    <cellStyle name="40% - 강조색5 2" xfId="53"/>
    <cellStyle name="40% - 강조색5 3" xfId="54"/>
    <cellStyle name="40% - 강조색5 4" xfId="55"/>
    <cellStyle name="40% - 강조색5 5" xfId="56"/>
    <cellStyle name="40% - 강조색6 2" xfId="57"/>
    <cellStyle name="40% - 강조색6 3" xfId="58"/>
    <cellStyle name="40% - 강조색6 4" xfId="59"/>
    <cellStyle name="40% - 강조색6 5" xfId="60"/>
    <cellStyle name="60% - 강조색1 2" xfId="61"/>
    <cellStyle name="60% - 강조색1 3" xfId="62"/>
    <cellStyle name="60% - 강조색1 4" xfId="63"/>
    <cellStyle name="60% - 강조색1 5" xfId="64"/>
    <cellStyle name="60% - 강조색2 2" xfId="65"/>
    <cellStyle name="60% - 강조색2 3" xfId="66"/>
    <cellStyle name="60% - 강조색2 4" xfId="67"/>
    <cellStyle name="60% - 강조색2 5" xfId="68"/>
    <cellStyle name="60% - 강조색3 2" xfId="69"/>
    <cellStyle name="60% - 강조색3 3" xfId="70"/>
    <cellStyle name="60% - 강조색3 4" xfId="71"/>
    <cellStyle name="60% - 강조색3 5" xfId="72"/>
    <cellStyle name="60% - 강조색4 2" xfId="73"/>
    <cellStyle name="60% - 강조색4 3" xfId="74"/>
    <cellStyle name="60% - 강조색4 4" xfId="75"/>
    <cellStyle name="60% - 강조색4 5" xfId="76"/>
    <cellStyle name="60% - 강조색5 2" xfId="77"/>
    <cellStyle name="60% - 강조색5 3" xfId="78"/>
    <cellStyle name="60% - 강조색5 4" xfId="79"/>
    <cellStyle name="60% - 강조색5 5" xfId="80"/>
    <cellStyle name="60% - 강조색6 2" xfId="81"/>
    <cellStyle name="60% - 강조색6 3" xfId="82"/>
    <cellStyle name="60% - 강조색6 4" xfId="83"/>
    <cellStyle name="60% - 강조색6 5" xfId="84"/>
    <cellStyle name="AeE­ [0]_INQUIRY ¿μ¾÷AßAø " xfId="85"/>
    <cellStyle name="AeE­_INQUIRY ¿μ¾÷AßAø " xfId="86"/>
    <cellStyle name="Æu¼ " xfId="87"/>
    <cellStyle name="Æû¼¾æ®" xfId="88"/>
    <cellStyle name="ALIGNMENT" xfId="89"/>
    <cellStyle name="AÞ¸¶ [0]_INQUIRY ¿μ¾÷AßAø " xfId="90"/>
    <cellStyle name="AÞ¸¶_INQUIRY ¿μ¾÷AßAø " xfId="91"/>
    <cellStyle name="Àú¸®¼ö" xfId="92"/>
    <cellStyle name="Àú¸®¼ö0" xfId="93"/>
    <cellStyle name="Au¸r " xfId="94"/>
    <cellStyle name="Au¸r¼" xfId="95"/>
    <cellStyle name="C￥AØ_¿μ¾÷CoE² " xfId="96"/>
    <cellStyle name="Calc Currency (0)" xfId="97"/>
    <cellStyle name="category" xfId="98"/>
    <cellStyle name="Çõ»ê" xfId="99"/>
    <cellStyle name="Co≫" xfId="100"/>
    <cellStyle name="Comma" xfId="101"/>
    <cellStyle name="Comma [0]_ SG&amp;A Bridge " xfId="102"/>
    <cellStyle name="Comma_ SG&amp;A Bridge " xfId="103"/>
    <cellStyle name="Copied" xfId="104"/>
    <cellStyle name="Currency" xfId="105"/>
    <cellStyle name="Currency [0]_ SG&amp;A Bridge " xfId="106"/>
    <cellStyle name="Currency_ SG&amp;A Bridge " xfId="107"/>
    <cellStyle name="Date" xfId="108"/>
    <cellStyle name="DRAGON" xfId="109"/>
    <cellStyle name="E­æo±" xfId="110"/>
    <cellStyle name="E­æo±a" xfId="111"/>
    <cellStyle name="È­æó±âè£" xfId="112"/>
    <cellStyle name="È­æó±âè£0" xfId="113"/>
    <cellStyle name="Entered" xfId="114"/>
    <cellStyle name="Fixed" xfId="115"/>
    <cellStyle name="Grey" xfId="116"/>
    <cellStyle name="HEADER" xfId="117"/>
    <cellStyle name="Header1" xfId="118"/>
    <cellStyle name="Header2" xfId="119"/>
    <cellStyle name="Heading1" xfId="120"/>
    <cellStyle name="Heading2" xfId="121"/>
    <cellStyle name="Hyperlink_NEGS" xfId="122"/>
    <cellStyle name="Input [yellow]" xfId="123"/>
    <cellStyle name="Model" xfId="124"/>
    <cellStyle name="Normal - Style1" xfId="125"/>
    <cellStyle name="Normal_ SG&amp;A Bridge " xfId="126"/>
    <cellStyle name="Percent" xfId="127"/>
    <cellStyle name="Percent [2]" xfId="128"/>
    <cellStyle name="Percent_★대합산단 보상액 산정조서(09.06.30현재)" xfId="129"/>
    <cellStyle name="RevList" xfId="130"/>
    <cellStyle name="subhead" xfId="131"/>
    <cellStyle name="Subtotal" xfId="132"/>
    <cellStyle name="title [1]" xfId="133"/>
    <cellStyle name="title [2]" xfId="134"/>
    <cellStyle name="Total" xfId="135"/>
    <cellStyle name="UM" xfId="136"/>
    <cellStyle name="강조색1 2" xfId="137"/>
    <cellStyle name="강조색1 3" xfId="138"/>
    <cellStyle name="강조색1 4" xfId="139"/>
    <cellStyle name="강조색1 5" xfId="140"/>
    <cellStyle name="강조색2 2" xfId="141"/>
    <cellStyle name="강조색2 3" xfId="142"/>
    <cellStyle name="강조색2 4" xfId="143"/>
    <cellStyle name="강조색2 5" xfId="144"/>
    <cellStyle name="강조색3 2" xfId="145"/>
    <cellStyle name="강조색3 3" xfId="146"/>
    <cellStyle name="강조색3 4" xfId="147"/>
    <cellStyle name="강조색3 5" xfId="148"/>
    <cellStyle name="강조색4 2" xfId="149"/>
    <cellStyle name="강조색4 3" xfId="150"/>
    <cellStyle name="강조색4 4" xfId="151"/>
    <cellStyle name="강조색4 5" xfId="152"/>
    <cellStyle name="강조색5 2" xfId="153"/>
    <cellStyle name="강조색5 3" xfId="154"/>
    <cellStyle name="강조색5 4" xfId="155"/>
    <cellStyle name="강조색5 5" xfId="156"/>
    <cellStyle name="강조색6 2" xfId="157"/>
    <cellStyle name="강조색6 3" xfId="158"/>
    <cellStyle name="강조색6 4" xfId="159"/>
    <cellStyle name="강조색6 5" xfId="160"/>
    <cellStyle name="경고문 2" xfId="161"/>
    <cellStyle name="경고문 3" xfId="162"/>
    <cellStyle name="경고문 4" xfId="163"/>
    <cellStyle name="경고문 5" xfId="164"/>
    <cellStyle name="계산 2" xfId="165"/>
    <cellStyle name="계산 3" xfId="166"/>
    <cellStyle name="계산 4" xfId="167"/>
    <cellStyle name="계산 5" xfId="168"/>
    <cellStyle name="고정소숫점" xfId="169"/>
    <cellStyle name="고정출력1" xfId="170"/>
    <cellStyle name="고정출력2" xfId="171"/>
    <cellStyle name="咬訌裝?INCOM1" xfId="172"/>
    <cellStyle name="咬訌裝?INCOM10" xfId="173"/>
    <cellStyle name="咬訌裝?INCOM2" xfId="174"/>
    <cellStyle name="咬訌裝?INCOM3" xfId="175"/>
    <cellStyle name="咬訌裝?INCOM4" xfId="176"/>
    <cellStyle name="咬訌裝?INCOM5" xfId="177"/>
    <cellStyle name="咬訌裝?INCOM6" xfId="178"/>
    <cellStyle name="咬訌裝?INCOM7" xfId="179"/>
    <cellStyle name="咬訌裝?INCOM8" xfId="180"/>
    <cellStyle name="咬訌裝?INCOM9" xfId="181"/>
    <cellStyle name="咬訌裝?PRIB11" xfId="182"/>
    <cellStyle name="나쁨 2" xfId="183"/>
    <cellStyle name="나쁨 3" xfId="184"/>
    <cellStyle name="나쁨 4" xfId="185"/>
    <cellStyle name="나쁨 5" xfId="186"/>
    <cellStyle name="날짜" xfId="187"/>
    <cellStyle name="내역서" xfId="188"/>
    <cellStyle name="달러" xfId="189"/>
    <cellStyle name="달러 2" xfId="190"/>
    <cellStyle name="뒤에 오는 하이퍼링크_기본실태조사_최종(정리-김)" xfId="191"/>
    <cellStyle name="똿뗦먛귟 [0.00]_PRODUCT DETAIL Q1" xfId="192"/>
    <cellStyle name="똿뗦먛귟_PRODUCT DETAIL Q1" xfId="193"/>
    <cellStyle name="메모 2" xfId="194"/>
    <cellStyle name="메모 3" xfId="195"/>
    <cellStyle name="메모 4" xfId="196"/>
    <cellStyle name="메모 5" xfId="197"/>
    <cellStyle name="믅됞 [0.00]_PRODUCT DETAIL Q1" xfId="198"/>
    <cellStyle name="믅됞_PRODUCT DETAIL Q1" xfId="199"/>
    <cellStyle name="백 " xfId="200"/>
    <cellStyle name="백분율 [0]" xfId="201"/>
    <cellStyle name="백분율 [2]" xfId="202"/>
    <cellStyle name="보통 2" xfId="203"/>
    <cellStyle name="보통 3" xfId="204"/>
    <cellStyle name="보통 4" xfId="205"/>
    <cellStyle name="보통 5" xfId="206"/>
    <cellStyle name="뷭?_BOOKSHIP" xfId="207"/>
    <cellStyle name="뻇" xfId="208"/>
    <cellStyle name="설명 텍스트 2" xfId="209"/>
    <cellStyle name="설명 텍스트 3" xfId="210"/>
    <cellStyle name="설명 텍스트 4" xfId="211"/>
    <cellStyle name="설명 텍스트 5" xfId="212"/>
    <cellStyle name="셀 확인 2" xfId="213"/>
    <cellStyle name="셀 확인 3" xfId="214"/>
    <cellStyle name="셀 확인 4" xfId="215"/>
    <cellStyle name="셀 확인 5" xfId="216"/>
    <cellStyle name="숫자(R)" xfId="217"/>
    <cellStyle name="쉼표 [0] 2" xfId="218"/>
    <cellStyle name="쉼표 [0] 2 2" xfId="219"/>
    <cellStyle name="쉼표 [0] 2 3" xfId="220"/>
    <cellStyle name="쉼표 [0] 2 4" xfId="221"/>
    <cellStyle name="쉼표 [0] 3" xfId="222"/>
    <cellStyle name="쉼표 [0] 4" xfId="223"/>
    <cellStyle name="스타일 1" xfId="224"/>
    <cellStyle name="안건회계법인" xfId="225"/>
    <cellStyle name="연결된 셀 2" xfId="226"/>
    <cellStyle name="연결된 셀 3" xfId="227"/>
    <cellStyle name="연결된 셀 4" xfId="228"/>
    <cellStyle name="연결된 셀 5" xfId="229"/>
    <cellStyle name="요약 2" xfId="230"/>
    <cellStyle name="요약 3" xfId="231"/>
    <cellStyle name="요약 4" xfId="232"/>
    <cellStyle name="요약 5" xfId="233"/>
    <cellStyle name="입력 2" xfId="234"/>
    <cellStyle name="입력 3" xfId="235"/>
    <cellStyle name="입력 4" xfId="236"/>
    <cellStyle name="입력 5" xfId="237"/>
    <cellStyle name="자리수" xfId="238"/>
    <cellStyle name="자리수0" xfId="239"/>
    <cellStyle name="제목 1 2" xfId="240"/>
    <cellStyle name="제목 1 3" xfId="241"/>
    <cellStyle name="제목 1 4" xfId="242"/>
    <cellStyle name="제목 1 5" xfId="243"/>
    <cellStyle name="제목 2 2" xfId="244"/>
    <cellStyle name="제목 2 3" xfId="245"/>
    <cellStyle name="제목 2 4" xfId="246"/>
    <cellStyle name="제목 2 5" xfId="247"/>
    <cellStyle name="제목 3 2" xfId="248"/>
    <cellStyle name="제목 3 3" xfId="249"/>
    <cellStyle name="제목 3 4" xfId="250"/>
    <cellStyle name="제목 3 5" xfId="251"/>
    <cellStyle name="제목 4 2" xfId="252"/>
    <cellStyle name="제목 4 3" xfId="253"/>
    <cellStyle name="제목 4 4" xfId="254"/>
    <cellStyle name="제목 4 5" xfId="255"/>
    <cellStyle name="제목 5" xfId="256"/>
    <cellStyle name="제목 6" xfId="257"/>
    <cellStyle name="제목 7" xfId="258"/>
    <cellStyle name="제목 8" xfId="259"/>
    <cellStyle name="좋음 2" xfId="260"/>
    <cellStyle name="좋음 3" xfId="261"/>
    <cellStyle name="좋음 4" xfId="262"/>
    <cellStyle name="좋음 5" xfId="263"/>
    <cellStyle name="출력 2" xfId="264"/>
    <cellStyle name="출력 3" xfId="265"/>
    <cellStyle name="출력 4" xfId="266"/>
    <cellStyle name="출력 5" xfId="267"/>
    <cellStyle name="콤" xfId="268"/>
    <cellStyle name="콤_★대합산단 기본조사서(08.11.11현재)" xfId="269"/>
    <cellStyle name="콤_★대합산단 기본조사서(08.11.11현재)_★대합산단 기본조사서(10.08.13)" xfId="270"/>
    <cellStyle name="콤_★대합산단 기본조사서(08.11.11현재)_★대합산단 기본조사서(10.08.13)_경산 기본조사서 결과 보고서-2012.07.17(분묘조서)최종" xfId="271"/>
    <cellStyle name="콤_★대합산단 기본조사서(08.11.11현재)_★대합산단 기본조사서(10.08.13)_경산 기본조사서 결과 보고서-2012.07.17(분묘조서)최종 2" xfId="272"/>
    <cellStyle name="콤_★대합산단 기본조사서(08.11.11현재)_★대합산단 기본조사서(10.08.13)_경산 기본조사서 결과 보고서-2012.07.17(분묘조서)최종_경산 기본조사서 결과 보고서(영농)-2012.07.29" xfId="273"/>
    <cellStyle name="콤_★대합산단 기본조사서(08.11.11현재)_★대합산단 기본조사서(10.08.13)_경산 기본조사서 결과 보고서-2012.07.17(분묘조서)최종_경산 기본조사서 결과 보고서-2012.07.23" xfId="274"/>
    <cellStyle name="콤_★대합산단 기본조사서(08.11.11현재)_★대합산단 기본조사서(10.08.13)_경산 기본조사서 결과 보고서-2012.07.17(분묘조서)최종_경산 기본조사서 결과 보고서-2012.07.29" xfId="275"/>
    <cellStyle name="콤_★대합산단 기본조사서(08.11.11현재)_★대합산단 기본조사서(10.08.13)_경산 기본조사서 결과 보고서-2012.07.17(분묘조서)최종_경산 기본조사서 결과 보고서-2012.07.30" xfId="276"/>
    <cellStyle name="콤_★대합산단 기본조사서(08.11.11현재)_★대합산단 기본조사서(10.08.13)_경산 기본조사서 결과 보고서-2012.07.17(분묘조서)최종_경산 기본조사서 결과 보고서-2012.08.05" xfId="277"/>
    <cellStyle name="콤_★대합산단 기본조사서(08.11.11현재)_★대합산단 기본조사서(10.08.13)_경산 기본조사서 결과 보고서-2012.07.18" xfId="278"/>
    <cellStyle name="콤_★대합산단 기본조사서(08.11.11현재)_★대합산단 기본조사서(10.08.13)_경산 기본조사서 결과 보고서-2012.07.18 2" xfId="279"/>
    <cellStyle name="콤_★대합산단 기본조사서(08.11.11현재)_★대합산단 기본조사서(10.08.13)_경산 기본조사서 결과 보고서-2012.07.18_경산 기본조사서 결과 보고서(영농)-2012.07.29" xfId="280"/>
    <cellStyle name="콤_★대합산단 기본조사서(08.11.11현재)_★대합산단 기본조사서(10.08.13)_경산 기본조사서 결과 보고서-2012.07.18_경산 기본조사서 결과 보고서-2012.07.23" xfId="281"/>
    <cellStyle name="콤_★대합산단 기본조사서(08.11.11현재)_★대합산단 기본조사서(10.08.13)_경산 기본조사서 결과 보고서-2012.07.18_경산 기본조사서 결과 보고서-2012.07.29" xfId="282"/>
    <cellStyle name="콤_★대합산단 기본조사서(08.11.11현재)_★대합산단 기본조사서(10.08.13)_경산 기본조사서 결과 보고서-2012.07.18_경산 기본조사서 결과 보고서-2012.07.30" xfId="283"/>
    <cellStyle name="콤_★대합산단 기본조사서(08.11.11현재)_★대합산단 기본조사서(10.08.13)_경산 기본조사서 결과 보고서-2012.07.18_경산 기본조사서 결과 보고서-2012.08.05" xfId="284"/>
    <cellStyle name="콤_★대합산단 기본조사서(08.11.11현재)_★대합산단 보상액 산정조서(09.08.07현재)" xfId="285"/>
    <cellStyle name="콤_★대합산단 기본조사서(08.11.11현재)_★대합산단 보상액 산정조서(09.08.07현재) 2" xfId="286"/>
    <cellStyle name="콤_★대합산단 기본조사서(08.11.11현재)_★대합산단 보상액 산정조서(09.08.07현재)_★대합산단 보상액 산정조서(10.08.06)" xfId="287"/>
    <cellStyle name="콤_★대합산단 기본조사서(08.11.11현재)_★대합산단 보상액 산정조서(09.08.07현재)_★대합산단 보상액 산정조서(10.08.06) 2" xfId="288"/>
    <cellStyle name="콤_★대합산단 기본조사서(08.11.11현재)_★대합산단 보상액 산정조서(09.08.07현재)_★대합산단 보상액 산정조서(10.08.06)_경산 기본조사서 결과 보고서(분묘)-12.07.26" xfId="289"/>
    <cellStyle name="콤_★대합산단 기본조사서(08.11.11현재)_★대합산단 보상액 산정조서(09.08.07현재)_★대합산단 보상액 산정조서(10.08.06)_경산 기본조사서 결과 보고서(영농)-2012.07.29" xfId="290"/>
    <cellStyle name="콤_★대합산단 기본조사서(08.11.11현재)_★대합산단 보상액 산정조서(09.08.07현재)_★대합산단 보상액 산정조서(10.08.06)_경산 기본조사서 결과 보고서-2012.07.17(분묘조서)최종" xfId="291"/>
    <cellStyle name="콤_★대합산단 기본조사서(08.11.11현재)_★대합산단 보상액 산정조서(09.08.07현재)_★대합산단 보상액 산정조서(10.08.06)_경산 기본조사서 결과 보고서-2012.07.18" xfId="292"/>
    <cellStyle name="콤_★대합산단 기본조사서(08.11.11현재)_★대합산단 보상액 산정조서(09.08.07현재)_★대합산단 보상액 산정조서(10.08.06)_경산 기본조사서 결과 보고서-2012.07.19(출력용)" xfId="293"/>
    <cellStyle name="콤_★대합산단 기본조사서(08.11.11현재)_★대합산단 보상액 산정조서(09.08.07현재)_★대합산단 보상액 산정조서(10.08.06)_경산 기본조사서 결과 보고서-2012.07.23" xfId="294"/>
    <cellStyle name="콤_★대합산단 기본조사서(08.11.11현재)_★대합산단 보상액 산정조서(09.08.07현재)_★대합산단 보상액 산정조서(10.08.06)_경산 기본조사서 결과 보고서-2012.07.28" xfId="295"/>
    <cellStyle name="콤_★대합산단 기본조사서(08.11.11현재)_★대합산단 보상액 산정조서(09.08.07현재)_★대합산단 보상액 산정조서(10.08.06)_경산 기본조사서 결과 보고서-2012.07.29" xfId="296"/>
    <cellStyle name="콤_★대합산단 기본조사서(08.11.11현재)_★대합산단 보상액 산정조서(09.08.07현재)_★대합산단 보상액 산정조서(10.08.06)_경산 기본조사서 결과 보고서-2012.07.30" xfId="297"/>
    <cellStyle name="콤_★대합산단 기본조사서(08.11.11현재)_★대합산단 보상액 산정조서(09.08.07현재)_★대합산단 보상액 산정조서(10.08.06)_경산 기본조사서 결과 보고서-2012.08.05" xfId="298"/>
    <cellStyle name="콤_★대합산단 기본조사서(08.11.11현재)_★대합산단 보상액 산정조서(09.08.07현재)_경산 기본조사서 결과 보고서(분묘)-12.07.26" xfId="299"/>
    <cellStyle name="콤_★대합산단 기본조사서(08.11.11현재)_★대합산단 보상액 산정조서(09.08.07현재)_경산 기본조사서 결과 보고서(영농)-2012.07.29" xfId="300"/>
    <cellStyle name="콤_★대합산단 기본조사서(08.11.11현재)_★대합산단 보상액 산정조서(09.08.07현재)_경산 기본조사서 결과 보고서-2012.07.17(분묘조서)최종" xfId="301"/>
    <cellStyle name="콤_★대합산단 기본조사서(08.11.11현재)_★대합산단 보상액 산정조서(09.08.07현재)_경산 기본조사서 결과 보고서-2012.07.18" xfId="302"/>
    <cellStyle name="콤_★대합산단 기본조사서(08.11.11현재)_★대합산단 보상액 산정조서(09.08.07현재)_경산 기본조사서 결과 보고서-2012.07.19(출력용)" xfId="303"/>
    <cellStyle name="콤_★대합산단 기본조사서(08.11.11현재)_★대합산단 보상액 산정조서(09.08.07현재)_경산 기본조사서 결과 보고서-2012.07.23" xfId="304"/>
    <cellStyle name="콤_★대합산단 기본조사서(08.11.11현재)_★대합산단 보상액 산정조서(09.08.07현재)_경산 기본조사서 결과 보고서-2012.07.28" xfId="305"/>
    <cellStyle name="콤_★대합산단 기본조사서(08.11.11현재)_★대합산단 보상액 산정조서(09.08.07현재)_경산 기본조사서 결과 보고서-2012.07.29" xfId="306"/>
    <cellStyle name="콤_★대합산단 기본조사서(08.11.11현재)_★대합산단 보상액 산정조서(09.08.07현재)_경산 기본조사서 결과 보고서-2012.07.30" xfId="307"/>
    <cellStyle name="콤_★대합산단 기본조사서(08.11.11현재)_★대합산단 보상액 산정조서(09.08.07현재)_경산 기본조사서 결과 보고서-2012.08.05" xfId="308"/>
    <cellStyle name="콤_★대합산단 기본조사서(08.11.11현재)_경산 기본조사서 결과 보고서-2012.07.17(분묘조서)최종" xfId="309"/>
    <cellStyle name="콤_★대합산단 기본조사서(08.11.11현재)_경산 기본조사서 결과 보고서-2012.07.17(분묘조서)최종 2" xfId="310"/>
    <cellStyle name="콤_★대합산단 기본조사서(08.11.11현재)_경산 기본조사서 결과 보고서-2012.07.17(분묘조서)최종_경산 기본조사서 결과 보고서(영농)-2012.07.29" xfId="311"/>
    <cellStyle name="콤_★대합산단 기본조사서(08.11.11현재)_경산 기본조사서 결과 보고서-2012.07.17(분묘조서)최종_경산 기본조사서 결과 보고서-2012.07.23" xfId="312"/>
    <cellStyle name="콤_★대합산단 기본조사서(08.11.11현재)_경산 기본조사서 결과 보고서-2012.07.17(분묘조서)최종_경산 기본조사서 결과 보고서-2012.07.29" xfId="313"/>
    <cellStyle name="콤_★대합산단 기본조사서(08.11.11현재)_경산 기본조사서 결과 보고서-2012.07.17(분묘조서)최종_경산 기본조사서 결과 보고서-2012.07.30" xfId="314"/>
    <cellStyle name="콤_★대합산단 기본조사서(08.11.11현재)_경산 기본조사서 결과 보고서-2012.07.17(분묘조서)최종_경산 기본조사서 결과 보고서-2012.08.05" xfId="315"/>
    <cellStyle name="콤_★대합산단 기본조사서(08.11.11현재)_경산 기본조사서 결과 보고서-2012.07.18" xfId="316"/>
    <cellStyle name="콤_★대합산단 기본조사서(08.11.11현재)_경산 기본조사서 결과 보고서-2012.07.18 2" xfId="317"/>
    <cellStyle name="콤_★대합산단 기본조사서(08.11.11현재)_경산 기본조사서 결과 보고서-2012.07.18_경산 기본조사서 결과 보고서(영농)-2012.07.29" xfId="318"/>
    <cellStyle name="콤_★대합산단 기본조사서(08.11.11현재)_경산 기본조사서 결과 보고서-2012.07.18_경산 기본조사서 결과 보고서-2012.07.23" xfId="319"/>
    <cellStyle name="콤_★대합산단 기본조사서(08.11.11현재)_경산 기본조사서 결과 보고서-2012.07.18_경산 기본조사서 결과 보고서-2012.07.29" xfId="320"/>
    <cellStyle name="콤_★대합산단 기본조사서(08.11.11현재)_경산 기본조사서 결과 보고서-2012.07.18_경산 기본조사서 결과 보고서-2012.07.30" xfId="321"/>
    <cellStyle name="콤_★대합산단 기본조사서(08.11.11현재)_경산 기본조사서 결과 보고서-2012.07.18_경산 기본조사서 결과 보고서-2012.08.05" xfId="322"/>
    <cellStyle name="콤_★대합산단 기본조사서(08.11.11현재)_대부포기각서 징구현황-09.12.14" xfId="323"/>
    <cellStyle name="콤_★대합산단 기본조사서(08.11.11현재)_대부포기각서 징구현황-09.12.14 2" xfId="324"/>
    <cellStyle name="콤_★대합산단 기본조사서(08.11.11현재)_대부포기각서 징구현황-09.12.14_경산 기본조사서 결과 보고서(분묘)-12.07.26" xfId="325"/>
    <cellStyle name="콤_★대합산단 기본조사서(08.11.11현재)_대부포기각서 징구현황-09.12.14_경산 기본조사서 결과 보고서(영농)-2012.07.29" xfId="326"/>
    <cellStyle name="콤_★대합산단 기본조사서(08.11.11현재)_대부포기각서 징구현황-09.12.14_경산 기본조사서 결과 보고서-2012.07.17(분묘조서)최종" xfId="327"/>
    <cellStyle name="콤_★대합산단 기본조사서(08.11.11현재)_대부포기각서 징구현황-09.12.14_경산 기본조사서 결과 보고서-2012.07.18" xfId="328"/>
    <cellStyle name="콤_★대합산단 기본조사서(08.11.11현재)_대부포기각서 징구현황-09.12.14_경산 기본조사서 결과 보고서-2012.07.19(출력용)" xfId="329"/>
    <cellStyle name="콤_★대합산단 기본조사서(08.11.11현재)_대부포기각서 징구현황-09.12.14_경산 기본조사서 결과 보고서-2012.07.23" xfId="330"/>
    <cellStyle name="콤_★대합산단 기본조사서(08.11.11현재)_대부포기각서 징구현황-09.12.14_경산 기본조사서 결과 보고서-2012.07.28" xfId="331"/>
    <cellStyle name="콤_★대합산단 기본조사서(08.11.11현재)_대부포기각서 징구현황-09.12.14_경산 기본조사서 결과 보고서-2012.07.29" xfId="332"/>
    <cellStyle name="콤_★대합산단 기본조사서(08.11.11현재)_대부포기각서 징구현황-09.12.14_경산 기본조사서 결과 보고서-2012.07.30" xfId="333"/>
    <cellStyle name="콤_★대합산단 기본조사서(08.11.11현재)_대부포기각서 징구현황-09.12.14_경산 기본조사서 결과 보고서-2012.08.05" xfId="334"/>
    <cellStyle name="콤_★대합산단 기본조사서(08.11.11현재)_대합산단 국공유지 산정조서 - 정산용" xfId="335"/>
    <cellStyle name="콤_★대합산단 기본조사서(08.11.11현재)_대합산단 국공유지 산정조서 - 정산용 2" xfId="336"/>
    <cellStyle name="콤_★대합산단 기본조사서(08.11.11현재)_대합산단 국공유지 산정조서 - 정산용_경산 기본조사서 결과 보고서(분묘)-12.07.26" xfId="337"/>
    <cellStyle name="콤_★대합산단 기본조사서(08.11.11현재)_대합산단 국공유지 산정조서 - 정산용_경산 기본조사서 결과 보고서(영농)-2012.07.29" xfId="338"/>
    <cellStyle name="콤_★대합산단 기본조사서(08.11.11현재)_대합산단 국공유지 산정조서 - 정산용_경산 기본조사서 결과 보고서-2012.07.17(분묘조서)최종" xfId="339"/>
    <cellStyle name="콤_★대합산단 기본조사서(08.11.11현재)_대합산단 국공유지 산정조서 - 정산용_경산 기본조사서 결과 보고서-2012.07.18" xfId="340"/>
    <cellStyle name="콤_★대합산단 기본조사서(08.11.11현재)_대합산단 국공유지 산정조서 - 정산용_경산 기본조사서 결과 보고서-2012.07.19(출력용)" xfId="341"/>
    <cellStyle name="콤_★대합산단 기본조사서(08.11.11현재)_대합산단 국공유지 산정조서 - 정산용_경산 기본조사서 결과 보고서-2012.07.23" xfId="342"/>
    <cellStyle name="콤_★대합산단 기본조사서(08.11.11현재)_대합산단 국공유지 산정조서 - 정산용_경산 기본조사서 결과 보고서-2012.07.28" xfId="343"/>
    <cellStyle name="콤_★대합산단 기본조사서(08.11.11현재)_대합산단 국공유지 산정조서 - 정산용_경산 기본조사서 결과 보고서-2012.07.29" xfId="344"/>
    <cellStyle name="콤_★대합산단 기본조사서(08.11.11현재)_대합산단 국공유지 산정조서 - 정산용_경산 기본조사서 결과 보고서-2012.07.30" xfId="345"/>
    <cellStyle name="콤_★대합산단 기본조사서(08.11.11현재)_대합산단 국공유지 산정조서 - 정산용_경산 기본조사서 결과 보고서-2012.08.05" xfId="346"/>
    <cellStyle name="콤_★대합산단 기본조사서(08.11.11현재)_대합산단 보상액 산정조서(10.01.27현재)" xfId="347"/>
    <cellStyle name="콤_★대합산단 기본조사서(08.11.11현재)_대합산단 보상액 산정조서(10.01.27현재)_경산 기본조사서 결과 보고서-2012.07.17(분묘조서)최종" xfId="348"/>
    <cellStyle name="콤_★대합산단 기본조사서(08.11.11현재)_대합산단 보상액 산정조서(10.01.27현재)_경산 기본조사서 결과 보고서-2012.07.17(분묘조서)최종 2" xfId="349"/>
    <cellStyle name="콤_★대합산단 기본조사서(08.11.11현재)_대합산단 보상액 산정조서(10.01.27현재)_경산 기본조사서 결과 보고서-2012.07.17(분묘조서)최종_경산 기본조사서 결과 보고서(영농)-2012.07.29" xfId="350"/>
    <cellStyle name="콤_★대합산단 기본조사서(08.11.11현재)_대합산단 보상액 산정조서(10.01.27현재)_경산 기본조사서 결과 보고서-2012.07.17(분묘조서)최종_경산 기본조사서 결과 보고서-2012.07.23" xfId="351"/>
    <cellStyle name="콤_★대합산단 기본조사서(08.11.11현재)_대합산단 보상액 산정조서(10.01.27현재)_경산 기본조사서 결과 보고서-2012.07.17(분묘조서)최종_경산 기본조사서 결과 보고서-2012.07.29" xfId="352"/>
    <cellStyle name="콤_★대합산단 기본조사서(08.11.11현재)_대합산단 보상액 산정조서(10.01.27현재)_경산 기본조사서 결과 보고서-2012.07.17(분묘조서)최종_경산 기본조사서 결과 보고서-2012.07.30" xfId="353"/>
    <cellStyle name="콤_★대합산단 기본조사서(08.11.11현재)_대합산단 보상액 산정조서(10.01.27현재)_경산 기본조사서 결과 보고서-2012.07.17(분묘조서)최종_경산 기본조사서 결과 보고서-2012.08.05" xfId="354"/>
    <cellStyle name="콤_★대합산단 기본조사서(08.11.11현재)_대합산단 보상액 산정조서(10.01.27현재)_경산 기본조사서 결과 보고서-2012.07.18" xfId="355"/>
    <cellStyle name="콤_★대합산단 기본조사서(08.11.11현재)_대합산단 보상액 산정조서(10.01.27현재)_경산 기본조사서 결과 보고서-2012.07.18 2" xfId="356"/>
    <cellStyle name="콤_★대합산단 기본조사서(08.11.11현재)_대합산단 보상액 산정조서(10.01.27현재)_경산 기본조사서 결과 보고서-2012.07.18_경산 기본조사서 결과 보고서(영농)-2012.07.29" xfId="357"/>
    <cellStyle name="콤_★대합산단 기본조사서(08.11.11현재)_대합산단 보상액 산정조서(10.01.27현재)_경산 기본조사서 결과 보고서-2012.07.18_경산 기본조사서 결과 보고서-2012.07.23" xfId="358"/>
    <cellStyle name="콤_★대합산단 기본조사서(08.11.11현재)_대합산단 보상액 산정조서(10.01.27현재)_경산 기본조사서 결과 보고서-2012.07.18_경산 기본조사서 결과 보고서-2012.07.29" xfId="359"/>
    <cellStyle name="콤_★대합산단 기본조사서(08.11.11현재)_대합산단 보상액 산정조서(10.01.27현재)_경산 기본조사서 결과 보고서-2012.07.18_경산 기본조사서 결과 보고서-2012.07.30" xfId="360"/>
    <cellStyle name="콤_★대합산단 기본조사서(08.11.11현재)_대합산단 보상액 산정조서(10.01.27현재)_경산 기본조사서 결과 보고서-2012.07.18_경산 기본조사서 결과 보고서-2012.08.05" xfId="361"/>
    <cellStyle name="콤_★대합산단 기본조사서(08.11.11현재)_대합산단 보상액 산정조서(10.08.12현재)" xfId="362"/>
    <cellStyle name="콤_★대합산단 기본조사서(08.11.11현재)_대합산단 보상액 산정조서(10.08.12현재)_경산 기본조사서 결과 보고서-2012.07.17(분묘조서)최종" xfId="363"/>
    <cellStyle name="콤_★대합산단 기본조사서(08.11.11현재)_대합산단 보상액 산정조서(10.08.12현재)_경산 기본조사서 결과 보고서-2012.07.17(분묘조서)최종 2" xfId="364"/>
    <cellStyle name="콤_★대합산단 기본조사서(08.11.11현재)_대합산단 보상액 산정조서(10.08.12현재)_경산 기본조사서 결과 보고서-2012.07.17(분묘조서)최종_경산 기본조사서 결과 보고서(영농)-2012.07.29" xfId="365"/>
    <cellStyle name="콤_★대합산단 기본조사서(08.11.11현재)_대합산단 보상액 산정조서(10.08.12현재)_경산 기본조사서 결과 보고서-2012.07.17(분묘조서)최종_경산 기본조사서 결과 보고서-2012.07.23" xfId="366"/>
    <cellStyle name="콤_★대합산단 기본조사서(08.11.11현재)_대합산단 보상액 산정조서(10.08.12현재)_경산 기본조사서 결과 보고서-2012.07.17(분묘조서)최종_경산 기본조사서 결과 보고서-2012.07.29" xfId="367"/>
    <cellStyle name="콤_★대합산단 기본조사서(08.11.11현재)_대합산단 보상액 산정조서(10.08.12현재)_경산 기본조사서 결과 보고서-2012.07.17(분묘조서)최종_경산 기본조사서 결과 보고서-2012.07.30" xfId="368"/>
    <cellStyle name="콤_★대합산단 기본조사서(08.11.11현재)_대합산단 보상액 산정조서(10.08.12현재)_경산 기본조사서 결과 보고서-2012.07.17(분묘조서)최종_경산 기본조사서 결과 보고서-2012.08.05" xfId="369"/>
    <cellStyle name="콤_★대합산단 기본조사서(08.11.11현재)_대합산단 보상액 산정조서(10.08.12현재)_경산 기본조사서 결과 보고서-2012.07.18" xfId="370"/>
    <cellStyle name="콤_★대합산단 기본조사서(08.11.11현재)_대합산단 보상액 산정조서(10.08.12현재)_경산 기본조사서 결과 보고서-2012.07.18 2" xfId="371"/>
    <cellStyle name="콤_★대합산단 기본조사서(08.11.11현재)_대합산단 보상액 산정조서(10.08.12현재)_경산 기본조사서 결과 보고서-2012.07.18_경산 기본조사서 결과 보고서(영농)-2012.07.29" xfId="372"/>
    <cellStyle name="콤_★대합산단 기본조사서(08.11.11현재)_대합산단 보상액 산정조서(10.08.12현재)_경산 기본조사서 결과 보고서-2012.07.18_경산 기본조사서 결과 보고서-2012.07.23" xfId="373"/>
    <cellStyle name="콤_★대합산단 기본조사서(08.11.11현재)_대합산단 보상액 산정조서(10.08.12현재)_경산 기본조사서 결과 보고서-2012.07.18_경산 기본조사서 결과 보고서-2012.07.29" xfId="374"/>
    <cellStyle name="콤_★대합산단 기본조사서(08.11.11현재)_대합산단 보상액 산정조서(10.08.12현재)_경산 기본조사서 결과 보고서-2012.07.18_경산 기본조사서 결과 보고서-2012.07.30" xfId="375"/>
    <cellStyle name="콤_★대합산단 기본조사서(08.11.11현재)_대합산단 보상액 산정조서(10.08.12현재)_경산 기본조사서 결과 보고서-2012.07.18_경산 기본조사서 결과 보고서-2012.08.05" xfId="376"/>
    <cellStyle name="콤_★대합산단 기본조사서(08.11.11현재)_대합산단 보상액산정조서(등기일자기입, 10.08.06)" xfId="377"/>
    <cellStyle name="콤_★대합산단 기본조사서(08.11.11현재)_대합산단 보상액산정조서(등기일자기입, 10.08.06) 2" xfId="378"/>
    <cellStyle name="콤_★대합산단 기본조사서(08.11.11현재)_대합산단 보상액산정조서(등기일자기입, 10.08.06)_경산 기본조사서 결과 보고서(분묘)-12.07.26" xfId="379"/>
    <cellStyle name="콤_★대합산단 기본조사서(08.11.11현재)_대합산단 보상액산정조서(등기일자기입, 10.08.06)_경산 기본조사서 결과 보고서(영농)-2012.07.29" xfId="380"/>
    <cellStyle name="콤_★대합산단 기본조사서(08.11.11현재)_대합산단 보상액산정조서(등기일자기입, 10.08.06)_경산 기본조사서 결과 보고서-2012.07.17(분묘조서)최종" xfId="381"/>
    <cellStyle name="콤_★대합산단 기본조사서(08.11.11현재)_대합산단 보상액산정조서(등기일자기입, 10.08.06)_경산 기본조사서 결과 보고서-2012.07.18" xfId="382"/>
    <cellStyle name="콤_★대합산단 기본조사서(08.11.11현재)_대합산단 보상액산정조서(등기일자기입, 10.08.06)_경산 기본조사서 결과 보고서-2012.07.19(출력용)" xfId="383"/>
    <cellStyle name="콤_★대합산단 기본조사서(08.11.11현재)_대합산단 보상액산정조서(등기일자기입, 10.08.06)_경산 기본조사서 결과 보고서-2012.07.23" xfId="384"/>
    <cellStyle name="콤_★대합산단 기본조사서(08.11.11현재)_대합산단 보상액산정조서(등기일자기입, 10.08.06)_경산 기본조사서 결과 보고서-2012.07.28" xfId="385"/>
    <cellStyle name="콤_★대합산단 기본조사서(08.11.11현재)_대합산단 보상액산정조서(등기일자기입, 10.08.06)_경산 기본조사서 결과 보고서-2012.07.29" xfId="386"/>
    <cellStyle name="콤_★대합산단 기본조사서(08.11.11현재)_대합산단 보상액산정조서(등기일자기입, 10.08.06)_경산 기본조사서 결과 보고서-2012.07.30" xfId="387"/>
    <cellStyle name="콤_★대합산단 기본조사서(08.11.11현재)_대합산단 보상액산정조서(등기일자기입, 10.08.06)_경산 기본조사서 결과 보고서-2012.08.05" xfId="388"/>
    <cellStyle name="콤_★대합산단 기본조사서(08.11.11현재)_대합산단 보상액산정조서(등기일자기입, 10.08.07)" xfId="389"/>
    <cellStyle name="콤_★대합산단 기본조사서(08.11.11현재)_대합산단 보상액산정조서(등기일자기입, 10.08.07) 2" xfId="390"/>
    <cellStyle name="콤_★대합산단 기본조사서(08.11.11현재)_대합산단 보상액산정조서(등기일자기입, 10.08.07)_경산 기본조사서 결과 보고서(분묘)-12.07.26" xfId="391"/>
    <cellStyle name="콤_★대합산단 기본조사서(08.11.11현재)_대합산단 보상액산정조서(등기일자기입, 10.08.07)_경산 기본조사서 결과 보고서(영농)-2012.07.29" xfId="392"/>
    <cellStyle name="콤_★대합산단 기본조사서(08.11.11현재)_대합산단 보상액산정조서(등기일자기입, 10.08.07)_경산 기본조사서 결과 보고서-2012.07.17(분묘조서)최종" xfId="393"/>
    <cellStyle name="콤_★대합산단 기본조사서(08.11.11현재)_대합산단 보상액산정조서(등기일자기입, 10.08.07)_경산 기본조사서 결과 보고서-2012.07.18" xfId="394"/>
    <cellStyle name="콤_★대합산단 기본조사서(08.11.11현재)_대합산단 보상액산정조서(등기일자기입, 10.08.07)_경산 기본조사서 결과 보고서-2012.07.19(출력용)" xfId="395"/>
    <cellStyle name="콤_★대합산단 기본조사서(08.11.11현재)_대합산단 보상액산정조서(등기일자기입, 10.08.07)_경산 기본조사서 결과 보고서-2012.07.23" xfId="396"/>
    <cellStyle name="콤_★대합산단 기본조사서(08.11.11현재)_대합산단 보상액산정조서(등기일자기입, 10.08.07)_경산 기본조사서 결과 보고서-2012.07.28" xfId="397"/>
    <cellStyle name="콤_★대합산단 기본조사서(08.11.11현재)_대합산단 보상액산정조서(등기일자기입, 10.08.07)_경산 기본조사서 결과 보고서-2012.07.29" xfId="398"/>
    <cellStyle name="콤_★대합산단 기본조사서(08.11.11현재)_대합산단 보상액산정조서(등기일자기입, 10.08.07)_경산 기본조사서 결과 보고서-2012.07.30" xfId="399"/>
    <cellStyle name="콤_★대합산단 기본조사서(08.11.11현재)_대합산단 보상액산정조서(등기일자기입, 10.08.07)_경산 기본조사서 결과 보고서-2012.08.05" xfId="400"/>
    <cellStyle name="콤_★대합산단 기본조사서(08.11.11현재)_대합산단 토지,물건 총괄표(09.08.01) 자료" xfId="401"/>
    <cellStyle name="콤_★대합산단 기본조사서(08.11.11현재)_대합산단 토지,물건 총괄표(09.08.01) 자료 2" xfId="402"/>
    <cellStyle name="콤_★대합산단 기본조사서(08.11.11현재)_대합산단 토지,물건 총괄표(09.08.01) 자료_경산 기본조사서 결과 보고서(분묘)-12.07.26" xfId="403"/>
    <cellStyle name="콤_★대합산단 기본조사서(08.11.11현재)_대합산단 토지,물건 총괄표(09.08.01) 자료_경산 기본조사서 결과 보고서(영농)-2012.07.29" xfId="404"/>
    <cellStyle name="콤_★대합산단 기본조사서(08.11.11현재)_대합산단 토지,물건 총괄표(09.08.01) 자료_경산 기본조사서 결과 보고서-2012.07.17(분묘조서)최종" xfId="405"/>
    <cellStyle name="콤_★대합산단 기본조사서(08.11.11현재)_대합산단 토지,물건 총괄표(09.08.01) 자료_경산 기본조사서 결과 보고서-2012.07.18" xfId="406"/>
    <cellStyle name="콤_★대합산단 기본조사서(08.11.11현재)_대합산단 토지,물건 총괄표(09.08.01) 자료_경산 기본조사서 결과 보고서-2012.07.19(출력용)" xfId="407"/>
    <cellStyle name="콤_★대합산단 기본조사서(08.11.11현재)_대합산단 토지,물건 총괄표(09.08.01) 자료_경산 기본조사서 결과 보고서-2012.07.23" xfId="408"/>
    <cellStyle name="콤_★대합산단 기본조사서(08.11.11현재)_대합산단 토지,물건 총괄표(09.08.01) 자료_경산 기본조사서 결과 보고서-2012.07.28" xfId="409"/>
    <cellStyle name="콤_★대합산단 기본조사서(08.11.11현재)_대합산단 토지,물건 총괄표(09.08.01) 자료_경산 기본조사서 결과 보고서-2012.07.29" xfId="410"/>
    <cellStyle name="콤_★대합산단 기본조사서(08.11.11현재)_대합산단 토지,물건 총괄표(09.08.01) 자료_경산 기본조사서 결과 보고서-2012.07.30" xfId="411"/>
    <cellStyle name="콤_★대합산단 기본조사서(08.11.11현재)_대합산단 토지,물건 총괄표(09.08.01) 자료_경산 기본조사서 결과 보고서-2012.08.05" xfId="412"/>
    <cellStyle name="콤_★대합산단 기본조사서(08.11.11현재)_대합산단 편입물건 총괄표(09.08.01)" xfId="413"/>
    <cellStyle name="콤_★대합산단 기본조사서(08.11.11현재)_대합산단 편입물건 총괄표(09.08.01)_경산 기본조사서 결과 보고서-2012.07.17(분묘조서)최종" xfId="414"/>
    <cellStyle name="콤_★대합산단 기본조사서(08.11.11현재)_대합산단 편입물건 총괄표(09.08.01)_경산 기본조사서 결과 보고서-2012.07.17(분묘조서)최종 2" xfId="415"/>
    <cellStyle name="콤_★대합산단 기본조사서(08.11.11현재)_대합산단 편입물건 총괄표(09.08.01)_경산 기본조사서 결과 보고서-2012.07.17(분묘조서)최종_경산 기본조사서 결과 보고서(영농)-2012.07.29" xfId="416"/>
    <cellStyle name="콤_★대합산단 기본조사서(08.11.11현재)_대합산단 편입물건 총괄표(09.08.01)_경산 기본조사서 결과 보고서-2012.07.17(분묘조서)최종_경산 기본조사서 결과 보고서-2012.07.23" xfId="417"/>
    <cellStyle name="콤_★대합산단 기본조사서(08.11.11현재)_대합산단 편입물건 총괄표(09.08.01)_경산 기본조사서 결과 보고서-2012.07.17(분묘조서)최종_경산 기본조사서 결과 보고서-2012.07.29" xfId="418"/>
    <cellStyle name="콤_★대합산단 기본조사서(08.11.11현재)_대합산단 편입물건 총괄표(09.08.01)_경산 기본조사서 결과 보고서-2012.07.17(분묘조서)최종_경산 기본조사서 결과 보고서-2012.07.30" xfId="419"/>
    <cellStyle name="콤_★대합산단 기본조사서(08.11.11현재)_대합산단 편입물건 총괄표(09.08.01)_경산 기본조사서 결과 보고서-2012.07.17(분묘조서)최종_경산 기본조사서 결과 보고서-2012.08.05" xfId="420"/>
    <cellStyle name="콤_★대합산단 기본조사서(08.11.11현재)_대합산단 편입물건 총괄표(09.08.01)_경산 기본조사서 결과 보고서-2012.07.18" xfId="421"/>
    <cellStyle name="콤_★대합산단 기본조사서(08.11.11현재)_대합산단 편입물건 총괄표(09.08.01)_경산 기본조사서 결과 보고서-2012.07.18 2" xfId="422"/>
    <cellStyle name="콤_★대합산단 기본조사서(08.11.11현재)_대합산단 편입물건 총괄표(09.08.01)_경산 기본조사서 결과 보고서-2012.07.18_경산 기본조사서 결과 보고서(영농)-2012.07.29" xfId="423"/>
    <cellStyle name="콤_★대합산단 기본조사서(08.11.11현재)_대합산단 편입물건 총괄표(09.08.01)_경산 기본조사서 결과 보고서-2012.07.18_경산 기본조사서 결과 보고서-2012.07.23" xfId="424"/>
    <cellStyle name="콤_★대합산단 기본조사서(08.11.11현재)_대합산단 편입물건 총괄표(09.08.01)_경산 기본조사서 결과 보고서-2012.07.18_경산 기본조사서 결과 보고서-2012.07.29" xfId="425"/>
    <cellStyle name="콤_★대합산단 기본조사서(08.11.11현재)_대합산단 편입물건 총괄표(09.08.01)_경산 기본조사서 결과 보고서-2012.07.18_경산 기본조사서 결과 보고서-2012.07.30" xfId="426"/>
    <cellStyle name="콤_★대합산단 기본조사서(08.11.11현재)_대합산단 편입물건 총괄표(09.08.01)_경산 기본조사서 결과 보고서-2012.07.18_경산 기본조사서 결과 보고서-2012.08.05" xfId="427"/>
    <cellStyle name="콤_★대합산단 기본조사서(10.08.13)" xfId="428"/>
    <cellStyle name="콤_★대합산단 기본조사서(10.08.13)_경산 기본조사서 결과 보고서-2012.07.17(분묘조서)최종" xfId="429"/>
    <cellStyle name="콤_★대합산단 기본조사서(10.08.13)_경산 기본조사서 결과 보고서-2012.07.17(분묘조서)최종 2" xfId="430"/>
    <cellStyle name="콤_★대합산단 기본조사서(10.08.13)_경산 기본조사서 결과 보고서-2012.07.17(분묘조서)최종_경산 기본조사서 결과 보고서(영농)-2012.07.29" xfId="431"/>
    <cellStyle name="콤_★대합산단 기본조사서(10.08.13)_경산 기본조사서 결과 보고서-2012.07.17(분묘조서)최종_경산 기본조사서 결과 보고서-2012.07.23" xfId="432"/>
    <cellStyle name="콤_★대합산단 기본조사서(10.08.13)_경산 기본조사서 결과 보고서-2012.07.17(분묘조서)최종_경산 기본조사서 결과 보고서-2012.07.29" xfId="433"/>
    <cellStyle name="콤_★대합산단 기본조사서(10.08.13)_경산 기본조사서 결과 보고서-2012.07.17(분묘조서)최종_경산 기본조사서 결과 보고서-2012.07.30" xfId="434"/>
    <cellStyle name="콤_★대합산단 기본조사서(10.08.13)_경산 기본조사서 결과 보고서-2012.07.17(분묘조서)최종_경산 기본조사서 결과 보고서-2012.08.05" xfId="435"/>
    <cellStyle name="콤_★대합산단 기본조사서(10.08.13)_경산 기본조사서 결과 보고서-2012.07.18" xfId="436"/>
    <cellStyle name="콤_★대합산단 기본조사서(10.08.13)_경산 기본조사서 결과 보고서-2012.07.18 2" xfId="437"/>
    <cellStyle name="콤_★대합산단 기본조사서(10.08.13)_경산 기본조사서 결과 보고서-2012.07.18_경산 기본조사서 결과 보고서(영농)-2012.07.29" xfId="438"/>
    <cellStyle name="콤_★대합산단 기본조사서(10.08.13)_경산 기본조사서 결과 보고서-2012.07.18_경산 기본조사서 결과 보고서-2012.07.23" xfId="439"/>
    <cellStyle name="콤_★대합산단 기본조사서(10.08.13)_경산 기본조사서 결과 보고서-2012.07.18_경산 기본조사서 결과 보고서-2012.07.29" xfId="440"/>
    <cellStyle name="콤_★대합산단 기본조사서(10.08.13)_경산 기본조사서 결과 보고서-2012.07.18_경산 기본조사서 결과 보고서-2012.07.30" xfId="441"/>
    <cellStyle name="콤_★대합산단 기본조사서(10.08.13)_경산 기본조사서 결과 보고서-2012.07.18_경산 기본조사서 결과 보고서-2012.08.05" xfId="442"/>
    <cellStyle name="콤_★대합산단 보상액 산정조서(09.08.07현재)" xfId="443"/>
    <cellStyle name="콤_★대합산단 보상액 산정조서(09.08.07현재) 2" xfId="444"/>
    <cellStyle name="콤_★대합산단 보상액 산정조서(09.08.07현재)_★대합산단 보상액 산정조서(10.08.06)" xfId="445"/>
    <cellStyle name="콤_★대합산단 보상액 산정조서(09.08.07현재)_★대합산단 보상액 산정조서(10.08.06) 2" xfId="446"/>
    <cellStyle name="콤_★대합산단 보상액 산정조서(09.08.07현재)_★대합산단 보상액 산정조서(10.08.06)_경산 기본조사서 결과 보고서(분묘)-12.07.26" xfId="447"/>
    <cellStyle name="콤_★대합산단 보상액 산정조서(09.08.07현재)_★대합산단 보상액 산정조서(10.08.06)_경산 기본조사서 결과 보고서(영농)-2012.07.29" xfId="448"/>
    <cellStyle name="콤_★대합산단 보상액 산정조서(09.08.07현재)_★대합산단 보상액 산정조서(10.08.06)_경산 기본조사서 결과 보고서-2012.07.17(분묘조서)최종" xfId="449"/>
    <cellStyle name="콤_★대합산단 보상액 산정조서(09.08.07현재)_★대합산단 보상액 산정조서(10.08.06)_경산 기본조사서 결과 보고서-2012.07.18" xfId="450"/>
    <cellStyle name="콤_★대합산단 보상액 산정조서(09.08.07현재)_★대합산단 보상액 산정조서(10.08.06)_경산 기본조사서 결과 보고서-2012.07.19(출력용)" xfId="451"/>
    <cellStyle name="콤_★대합산단 보상액 산정조서(09.08.07현재)_★대합산단 보상액 산정조서(10.08.06)_경산 기본조사서 결과 보고서-2012.07.23" xfId="452"/>
    <cellStyle name="콤_★대합산단 보상액 산정조서(09.08.07현재)_★대합산단 보상액 산정조서(10.08.06)_경산 기본조사서 결과 보고서-2012.07.28" xfId="453"/>
    <cellStyle name="콤_★대합산단 보상액 산정조서(09.08.07현재)_★대합산단 보상액 산정조서(10.08.06)_경산 기본조사서 결과 보고서-2012.07.29" xfId="454"/>
    <cellStyle name="콤_★대합산단 보상액 산정조서(09.08.07현재)_★대합산단 보상액 산정조서(10.08.06)_경산 기본조사서 결과 보고서-2012.07.30" xfId="455"/>
    <cellStyle name="콤_★대합산단 보상액 산정조서(09.08.07현재)_★대합산단 보상액 산정조서(10.08.06)_경산 기본조사서 결과 보고서-2012.08.05" xfId="456"/>
    <cellStyle name="콤_★대합산단 보상액 산정조서(09.08.07현재)_경산 기본조사서 결과 보고서(분묘)-12.07.26" xfId="457"/>
    <cellStyle name="콤_★대합산단 보상액 산정조서(09.08.07현재)_경산 기본조사서 결과 보고서(영농)-2012.07.29" xfId="458"/>
    <cellStyle name="콤_★대합산단 보상액 산정조서(09.08.07현재)_경산 기본조사서 결과 보고서-2012.07.17(분묘조서)최종" xfId="459"/>
    <cellStyle name="콤_★대합산단 보상액 산정조서(09.08.07현재)_경산 기본조사서 결과 보고서-2012.07.18" xfId="460"/>
    <cellStyle name="콤_★대합산단 보상액 산정조서(09.08.07현재)_경산 기본조사서 결과 보고서-2012.07.19(출력용)" xfId="461"/>
    <cellStyle name="콤_★대합산단 보상액 산정조서(09.08.07현재)_경산 기본조사서 결과 보고서-2012.07.23" xfId="462"/>
    <cellStyle name="콤_★대합산단 보상액 산정조서(09.08.07현재)_경산 기본조사서 결과 보고서-2012.07.28" xfId="463"/>
    <cellStyle name="콤_★대합산단 보상액 산정조서(09.08.07현재)_경산 기본조사서 결과 보고서-2012.07.29" xfId="464"/>
    <cellStyle name="콤_★대합산단 보상액 산정조서(09.08.07현재)_경산 기본조사서 결과 보고서-2012.07.30" xfId="465"/>
    <cellStyle name="콤_★대합산단 보상액 산정조서(09.08.07현재)_경산 기본조사서 결과 보고서-2012.08.05" xfId="466"/>
    <cellStyle name="콤_경산 기본조사서 결과 보고서-2012.07.17(분묘조서)최종" xfId="467"/>
    <cellStyle name="콤_경산 기본조사서 결과 보고서-2012.07.17(분묘조서)최종 2" xfId="468"/>
    <cellStyle name="콤_경산 기본조사서 결과 보고서-2012.07.17(분묘조서)최종_경산 기본조사서 결과 보고서(영농)-2012.07.29" xfId="469"/>
    <cellStyle name="콤_경산 기본조사서 결과 보고서-2012.07.17(분묘조서)최종_경산 기본조사서 결과 보고서-2012.07.23" xfId="470"/>
    <cellStyle name="콤_경산 기본조사서 결과 보고서-2012.07.17(분묘조서)최종_경산 기본조사서 결과 보고서-2012.07.29" xfId="471"/>
    <cellStyle name="콤_경산 기본조사서 결과 보고서-2012.07.17(분묘조서)최종_경산 기본조사서 결과 보고서-2012.07.30" xfId="472"/>
    <cellStyle name="콤_경산 기본조사서 결과 보고서-2012.07.17(분묘조서)최종_경산 기본조사서 결과 보고서-2012.08.05" xfId="473"/>
    <cellStyle name="콤_경산 기본조사서 결과 보고서-2012.07.18" xfId="474"/>
    <cellStyle name="콤_경산 기본조사서 결과 보고서-2012.07.18 2" xfId="475"/>
    <cellStyle name="콤_경산 기본조사서 결과 보고서-2012.07.18_경산 기본조사서 결과 보고서(영농)-2012.07.29" xfId="476"/>
    <cellStyle name="콤_경산 기본조사서 결과 보고서-2012.07.18_경산 기본조사서 결과 보고서-2012.07.23" xfId="477"/>
    <cellStyle name="콤_경산 기본조사서 결과 보고서-2012.07.18_경산 기본조사서 결과 보고서-2012.07.29" xfId="478"/>
    <cellStyle name="콤_경산 기본조사서 결과 보고서-2012.07.18_경산 기본조사서 결과 보고서-2012.07.30" xfId="479"/>
    <cellStyle name="콤_경산 기본조사서 결과 보고서-2012.07.18_경산 기본조사서 결과 보고서-2012.08.05" xfId="480"/>
    <cellStyle name="콤_대부포기각서 징구현황-09.12.14" xfId="481"/>
    <cellStyle name="콤_대부포기각서 징구현황-09.12.14 2" xfId="482"/>
    <cellStyle name="콤_대부포기각서 징구현황-09.12.14_경산 기본조사서 결과 보고서(분묘)-12.07.26" xfId="483"/>
    <cellStyle name="콤_대부포기각서 징구현황-09.12.14_경산 기본조사서 결과 보고서(영농)-2012.07.29" xfId="484"/>
    <cellStyle name="콤_대부포기각서 징구현황-09.12.14_경산 기본조사서 결과 보고서-2012.07.17(분묘조서)최종" xfId="485"/>
    <cellStyle name="콤_대부포기각서 징구현황-09.12.14_경산 기본조사서 결과 보고서-2012.07.18" xfId="486"/>
    <cellStyle name="콤_대부포기각서 징구현황-09.12.14_경산 기본조사서 결과 보고서-2012.07.19(출력용)" xfId="487"/>
    <cellStyle name="콤_대부포기각서 징구현황-09.12.14_경산 기본조사서 결과 보고서-2012.07.23" xfId="488"/>
    <cellStyle name="콤_대부포기각서 징구현황-09.12.14_경산 기본조사서 결과 보고서-2012.07.28" xfId="489"/>
    <cellStyle name="콤_대부포기각서 징구현황-09.12.14_경산 기본조사서 결과 보고서-2012.07.29" xfId="490"/>
    <cellStyle name="콤_대부포기각서 징구현황-09.12.14_경산 기본조사서 결과 보고서-2012.07.30" xfId="491"/>
    <cellStyle name="콤_대부포기각서 징구현황-09.12.14_경산 기본조사서 결과 보고서-2012.08.05" xfId="492"/>
    <cellStyle name="콤_대합산단 국공유지 산정조서 - 정산용" xfId="493"/>
    <cellStyle name="콤_대합산단 국공유지 산정조서 - 정산용 2" xfId="494"/>
    <cellStyle name="콤_대합산단 국공유지 산정조서 - 정산용_경산 기본조사서 결과 보고서(분묘)-12.07.26" xfId="495"/>
    <cellStyle name="콤_대합산단 국공유지 산정조서 - 정산용_경산 기본조사서 결과 보고서(영농)-2012.07.29" xfId="496"/>
    <cellStyle name="콤_대합산단 국공유지 산정조서 - 정산용_경산 기본조사서 결과 보고서-2012.07.17(분묘조서)최종" xfId="497"/>
    <cellStyle name="콤_대합산단 국공유지 산정조서 - 정산용_경산 기본조사서 결과 보고서-2012.07.18" xfId="498"/>
    <cellStyle name="콤_대합산단 국공유지 산정조서 - 정산용_경산 기본조사서 결과 보고서-2012.07.19(출력용)" xfId="499"/>
    <cellStyle name="콤_대합산단 국공유지 산정조서 - 정산용_경산 기본조사서 결과 보고서-2012.07.23" xfId="500"/>
    <cellStyle name="콤_대합산단 국공유지 산정조서 - 정산용_경산 기본조사서 결과 보고서-2012.07.28" xfId="501"/>
    <cellStyle name="콤_대합산단 국공유지 산정조서 - 정산용_경산 기본조사서 결과 보고서-2012.07.29" xfId="502"/>
    <cellStyle name="콤_대합산단 국공유지 산정조서 - 정산용_경산 기본조사서 결과 보고서-2012.07.30" xfId="503"/>
    <cellStyle name="콤_대합산단 국공유지 산정조서 - 정산용_경산 기본조사서 결과 보고서-2012.08.05" xfId="504"/>
    <cellStyle name="콤_대합산단 보상액 산정조서(10.01.27현재)" xfId="505"/>
    <cellStyle name="콤_대합산단 보상액 산정조서(10.01.27현재)_경산 기본조사서 결과 보고서-2012.07.17(분묘조서)최종" xfId="506"/>
    <cellStyle name="콤_대합산단 보상액 산정조서(10.01.27현재)_경산 기본조사서 결과 보고서-2012.07.17(분묘조서)최종 2" xfId="507"/>
    <cellStyle name="콤_대합산단 보상액 산정조서(10.01.27현재)_경산 기본조사서 결과 보고서-2012.07.17(분묘조서)최종_경산 기본조사서 결과 보고서(영농)-2012.07.29" xfId="508"/>
    <cellStyle name="콤_대합산단 보상액 산정조서(10.01.27현재)_경산 기본조사서 결과 보고서-2012.07.17(분묘조서)최종_경산 기본조사서 결과 보고서-2012.07.23" xfId="509"/>
    <cellStyle name="콤_대합산단 보상액 산정조서(10.01.27현재)_경산 기본조사서 결과 보고서-2012.07.17(분묘조서)최종_경산 기본조사서 결과 보고서-2012.07.29" xfId="510"/>
    <cellStyle name="콤_대합산단 보상액 산정조서(10.01.27현재)_경산 기본조사서 결과 보고서-2012.07.17(분묘조서)최종_경산 기본조사서 결과 보고서-2012.07.30" xfId="511"/>
    <cellStyle name="콤_대합산단 보상액 산정조서(10.01.27현재)_경산 기본조사서 결과 보고서-2012.07.17(분묘조서)최종_경산 기본조사서 결과 보고서-2012.08.05" xfId="512"/>
    <cellStyle name="콤_대합산단 보상액 산정조서(10.01.27현재)_경산 기본조사서 결과 보고서-2012.07.18" xfId="513"/>
    <cellStyle name="콤_대합산단 보상액 산정조서(10.01.27현재)_경산 기본조사서 결과 보고서-2012.07.18 2" xfId="514"/>
    <cellStyle name="콤_대합산단 보상액 산정조서(10.01.27현재)_경산 기본조사서 결과 보고서-2012.07.18_경산 기본조사서 결과 보고서(영농)-2012.07.29" xfId="515"/>
    <cellStyle name="콤_대합산단 보상액 산정조서(10.01.27현재)_경산 기본조사서 결과 보고서-2012.07.18_경산 기본조사서 결과 보고서-2012.07.23" xfId="516"/>
    <cellStyle name="콤_대합산단 보상액 산정조서(10.01.27현재)_경산 기본조사서 결과 보고서-2012.07.18_경산 기본조사서 결과 보고서-2012.07.29" xfId="517"/>
    <cellStyle name="콤_대합산단 보상액 산정조서(10.01.27현재)_경산 기본조사서 결과 보고서-2012.07.18_경산 기본조사서 결과 보고서-2012.07.30" xfId="518"/>
    <cellStyle name="콤_대합산단 보상액 산정조서(10.01.27현재)_경산 기본조사서 결과 보고서-2012.07.18_경산 기본조사서 결과 보고서-2012.08.05" xfId="519"/>
    <cellStyle name="콤_대합산단 보상액 산정조서(10.08.12현재)" xfId="520"/>
    <cellStyle name="콤_대합산단 보상액 산정조서(10.08.12현재)_경산 기본조사서 결과 보고서-2012.07.17(분묘조서)최종" xfId="521"/>
    <cellStyle name="콤_대합산단 보상액 산정조서(10.08.12현재)_경산 기본조사서 결과 보고서-2012.07.17(분묘조서)최종 2" xfId="522"/>
    <cellStyle name="콤_대합산단 보상액 산정조서(10.08.12현재)_경산 기본조사서 결과 보고서-2012.07.17(분묘조서)최종_경산 기본조사서 결과 보고서(영농)-2012.07.29" xfId="523"/>
    <cellStyle name="콤_대합산단 보상액 산정조서(10.08.12현재)_경산 기본조사서 결과 보고서-2012.07.17(분묘조서)최종_경산 기본조사서 결과 보고서-2012.07.23" xfId="524"/>
    <cellStyle name="콤_대합산단 보상액 산정조서(10.08.12현재)_경산 기본조사서 결과 보고서-2012.07.17(분묘조서)최종_경산 기본조사서 결과 보고서-2012.07.29" xfId="525"/>
    <cellStyle name="콤_대합산단 보상액 산정조서(10.08.12현재)_경산 기본조사서 결과 보고서-2012.07.17(분묘조서)최종_경산 기본조사서 결과 보고서-2012.07.30" xfId="526"/>
    <cellStyle name="콤_대합산단 보상액 산정조서(10.08.12현재)_경산 기본조사서 결과 보고서-2012.07.17(분묘조서)최종_경산 기본조사서 결과 보고서-2012.08.05" xfId="527"/>
    <cellStyle name="콤_대합산단 보상액 산정조서(10.08.12현재)_경산 기본조사서 결과 보고서-2012.07.18" xfId="528"/>
    <cellStyle name="콤_대합산단 보상액 산정조서(10.08.12현재)_경산 기본조사서 결과 보고서-2012.07.18 2" xfId="529"/>
    <cellStyle name="콤_대합산단 보상액 산정조서(10.08.12현재)_경산 기본조사서 결과 보고서-2012.07.18_경산 기본조사서 결과 보고서(영농)-2012.07.29" xfId="530"/>
    <cellStyle name="콤_대합산단 보상액 산정조서(10.08.12현재)_경산 기본조사서 결과 보고서-2012.07.18_경산 기본조사서 결과 보고서-2012.07.23" xfId="531"/>
    <cellStyle name="콤_대합산단 보상액 산정조서(10.08.12현재)_경산 기본조사서 결과 보고서-2012.07.18_경산 기본조사서 결과 보고서-2012.07.29" xfId="532"/>
    <cellStyle name="콤_대합산단 보상액 산정조서(10.08.12현재)_경산 기본조사서 결과 보고서-2012.07.18_경산 기본조사서 결과 보고서-2012.07.30" xfId="533"/>
    <cellStyle name="콤_대합산단 보상액 산정조서(10.08.12현재)_경산 기본조사서 결과 보고서-2012.07.18_경산 기본조사서 결과 보고서-2012.08.05" xfId="534"/>
    <cellStyle name="콤_대합산단 보상액산정조서(등기일자기입, 10.08.06)" xfId="535"/>
    <cellStyle name="콤_대합산단 보상액산정조서(등기일자기입, 10.08.06) 2" xfId="536"/>
    <cellStyle name="콤_대합산단 보상액산정조서(등기일자기입, 10.08.06)_경산 기본조사서 결과 보고서(분묘)-12.07.26" xfId="537"/>
    <cellStyle name="콤_대합산단 보상액산정조서(등기일자기입, 10.08.06)_경산 기본조사서 결과 보고서(영농)-2012.07.29" xfId="538"/>
    <cellStyle name="콤_대합산단 보상액산정조서(등기일자기입, 10.08.06)_경산 기본조사서 결과 보고서-2012.07.17(분묘조서)최종" xfId="539"/>
    <cellStyle name="콤_대합산단 보상액산정조서(등기일자기입, 10.08.06)_경산 기본조사서 결과 보고서-2012.07.18" xfId="540"/>
    <cellStyle name="콤_대합산단 보상액산정조서(등기일자기입, 10.08.06)_경산 기본조사서 결과 보고서-2012.07.19(출력용)" xfId="541"/>
    <cellStyle name="콤_대합산단 보상액산정조서(등기일자기입, 10.08.06)_경산 기본조사서 결과 보고서-2012.07.23" xfId="542"/>
    <cellStyle name="콤_대합산단 보상액산정조서(등기일자기입, 10.08.06)_경산 기본조사서 결과 보고서-2012.07.28" xfId="543"/>
    <cellStyle name="콤_대합산단 보상액산정조서(등기일자기입, 10.08.06)_경산 기본조사서 결과 보고서-2012.07.29" xfId="544"/>
    <cellStyle name="콤_대합산단 보상액산정조서(등기일자기입, 10.08.06)_경산 기본조사서 결과 보고서-2012.07.30" xfId="545"/>
    <cellStyle name="콤_대합산단 보상액산정조서(등기일자기입, 10.08.06)_경산 기본조사서 결과 보고서-2012.08.05" xfId="546"/>
    <cellStyle name="콤_대합산단 보상액산정조서(등기일자기입, 10.08.07)" xfId="547"/>
    <cellStyle name="콤_대합산단 보상액산정조서(등기일자기입, 10.08.07) 2" xfId="548"/>
    <cellStyle name="콤_대합산단 보상액산정조서(등기일자기입, 10.08.07)_경산 기본조사서 결과 보고서(분묘)-12.07.26" xfId="549"/>
    <cellStyle name="콤_대합산단 보상액산정조서(등기일자기입, 10.08.07)_경산 기본조사서 결과 보고서(영농)-2012.07.29" xfId="550"/>
    <cellStyle name="콤_대합산단 보상액산정조서(등기일자기입, 10.08.07)_경산 기본조사서 결과 보고서-2012.07.17(분묘조서)최종" xfId="551"/>
    <cellStyle name="콤_대합산단 보상액산정조서(등기일자기입, 10.08.07)_경산 기본조사서 결과 보고서-2012.07.18" xfId="552"/>
    <cellStyle name="콤_대합산단 보상액산정조서(등기일자기입, 10.08.07)_경산 기본조사서 결과 보고서-2012.07.19(출력용)" xfId="553"/>
    <cellStyle name="콤_대합산단 보상액산정조서(등기일자기입, 10.08.07)_경산 기본조사서 결과 보고서-2012.07.23" xfId="554"/>
    <cellStyle name="콤_대합산단 보상액산정조서(등기일자기입, 10.08.07)_경산 기본조사서 결과 보고서-2012.07.28" xfId="555"/>
    <cellStyle name="콤_대합산단 보상액산정조서(등기일자기입, 10.08.07)_경산 기본조사서 결과 보고서-2012.07.29" xfId="556"/>
    <cellStyle name="콤_대합산단 보상액산정조서(등기일자기입, 10.08.07)_경산 기본조사서 결과 보고서-2012.07.30" xfId="557"/>
    <cellStyle name="콤_대합산단 보상액산정조서(등기일자기입, 10.08.07)_경산 기본조사서 결과 보고서-2012.08.05" xfId="558"/>
    <cellStyle name="콤_대합산단 분묘조서" xfId="559"/>
    <cellStyle name="콤_대합산단 분묘조서 2" xfId="560"/>
    <cellStyle name="콤_대합산단 분묘조서(08.12.17현재)" xfId="561"/>
    <cellStyle name="콤_대합산단 분묘조서(08.12.17현재) 2" xfId="562"/>
    <cellStyle name="콤_대합산단 분묘조서(08.12.17현재)_★대합산단 보상액 산정조서(09.08.07현재)" xfId="563"/>
    <cellStyle name="콤_대합산단 분묘조서(08.12.17현재)_★대합산단 보상액 산정조서(09.08.07현재) 2" xfId="564"/>
    <cellStyle name="콤_대합산단 분묘조서(08.12.17현재)_★대합산단 보상액 산정조서(09.08.07현재)_경산 기본조사서 결과 보고서(분묘)-12.07.26" xfId="565"/>
    <cellStyle name="콤_대합산단 분묘조서(08.12.17현재)_★대합산단 보상액 산정조서(09.08.07현재)_경산 기본조사서 결과 보고서(영농)-2012.07.29" xfId="566"/>
    <cellStyle name="콤_대합산단 분묘조서(08.12.17현재)_★대합산단 보상액 산정조서(09.08.07현재)_경산 기본조사서 결과 보고서-2012.07.17(분묘조서)최종" xfId="567"/>
    <cellStyle name="콤_대합산단 분묘조서(08.12.17현재)_★대합산단 보상액 산정조서(09.08.07현재)_경산 기본조사서 결과 보고서-2012.07.18" xfId="568"/>
    <cellStyle name="콤_대합산단 분묘조서(08.12.17현재)_★대합산단 보상액 산정조서(09.08.07현재)_경산 기본조사서 결과 보고서-2012.07.19(출력용)" xfId="569"/>
    <cellStyle name="콤_대합산단 분묘조서(08.12.17현재)_★대합산단 보상액 산정조서(09.08.07현재)_경산 기본조사서 결과 보고서-2012.07.23" xfId="570"/>
    <cellStyle name="콤_대합산단 분묘조서(08.12.17현재)_★대합산단 보상액 산정조서(09.08.07현재)_경산 기본조사서 결과 보고서-2012.07.28" xfId="571"/>
    <cellStyle name="콤_대합산단 분묘조서(08.12.17현재)_★대합산단 보상액 산정조서(09.08.07현재)_경산 기본조사서 결과 보고서-2012.07.29" xfId="572"/>
    <cellStyle name="콤_대합산단 분묘조서(08.12.17현재)_★대합산단 보상액 산정조서(09.08.07현재)_경산 기본조사서 결과 보고서-2012.07.30" xfId="573"/>
    <cellStyle name="콤_대합산단 분묘조서(08.12.17현재)_★대합산단 보상액 산정조서(09.08.07현재)_경산 기본조사서 결과 보고서-2012.08.05" xfId="574"/>
    <cellStyle name="콤_대합산단 분묘조서(08.12.17현재)_★대합산단 보상액 산정조서(09.08.07현재)-수정" xfId="575"/>
    <cellStyle name="콤_대합산단 분묘조서(08.12.17현재)_★대합산단 보상액 산정조서(09.08.07현재)-수정 2" xfId="576"/>
    <cellStyle name="콤_대합산단 분묘조서(08.12.17현재)_★대합산단 보상액 산정조서(09.08.07현재)-수정_경산 기본조사서 결과 보고서(분묘)-12.07.26" xfId="577"/>
    <cellStyle name="콤_대합산단 분묘조서(08.12.17현재)_★대합산단 보상액 산정조서(09.08.07현재)-수정_경산 기본조사서 결과 보고서(영농)-2012.07.29" xfId="578"/>
    <cellStyle name="콤_대합산단 분묘조서(08.12.17현재)_★대합산단 보상액 산정조서(09.08.07현재)-수정_경산 기본조사서 결과 보고서-2012.07.17(분묘조서)최종" xfId="579"/>
    <cellStyle name="콤_대합산단 분묘조서(08.12.17현재)_★대합산단 보상액 산정조서(09.08.07현재)-수정_경산 기본조사서 결과 보고서-2012.07.18" xfId="580"/>
    <cellStyle name="콤_대합산단 분묘조서(08.12.17현재)_★대합산단 보상액 산정조서(09.08.07현재)-수정_경산 기본조사서 결과 보고서-2012.07.19(출력용)" xfId="581"/>
    <cellStyle name="콤_대합산단 분묘조서(08.12.17현재)_★대합산단 보상액 산정조서(09.08.07현재)-수정_경산 기본조사서 결과 보고서-2012.07.23" xfId="582"/>
    <cellStyle name="콤_대합산단 분묘조서(08.12.17현재)_★대합산단 보상액 산정조서(09.08.07현재)-수정_경산 기본조사서 결과 보고서-2012.07.28" xfId="583"/>
    <cellStyle name="콤_대합산단 분묘조서(08.12.17현재)_★대합산단 보상액 산정조서(09.08.07현재)-수정_경산 기본조사서 결과 보고서-2012.07.29" xfId="584"/>
    <cellStyle name="콤_대합산단 분묘조서(08.12.17현재)_★대합산단 보상액 산정조서(09.08.07현재)-수정_경산 기본조사서 결과 보고서-2012.07.30" xfId="585"/>
    <cellStyle name="콤_대합산단 분묘조서(08.12.17현재)_★대합산단 보상액 산정조서(09.08.07현재)-수정_경산 기본조사서 결과 보고서-2012.08.05" xfId="586"/>
    <cellStyle name="콤_대합산단 분묘조서(08.12.17현재)_★대합산단 보상액 산정조서(09.08.11현재)" xfId="587"/>
    <cellStyle name="콤_대합산단 분묘조서(08.12.17현재)_★대합산단 보상액 산정조서(09.08.11현재) 2" xfId="588"/>
    <cellStyle name="콤_대합산단 분묘조서(08.12.17현재)_★대합산단 보상액 산정조서(09.08.11현재)_경산 기본조사서 결과 보고서(분묘)-12.07.26" xfId="589"/>
    <cellStyle name="콤_대합산단 분묘조서(08.12.17현재)_★대합산단 보상액 산정조서(09.08.11현재)_경산 기본조사서 결과 보고서(영농)-2012.07.29" xfId="590"/>
    <cellStyle name="콤_대합산단 분묘조서(08.12.17현재)_★대합산단 보상액 산정조서(09.08.11현재)_경산 기본조사서 결과 보고서-2012.07.17(분묘조서)최종" xfId="591"/>
    <cellStyle name="콤_대합산단 분묘조서(08.12.17현재)_★대합산단 보상액 산정조서(09.08.11현재)_경산 기본조사서 결과 보고서-2012.07.18" xfId="592"/>
    <cellStyle name="콤_대합산단 분묘조서(08.12.17현재)_★대합산단 보상액 산정조서(09.08.11현재)_경산 기본조사서 결과 보고서-2012.07.19(출력용)" xfId="593"/>
    <cellStyle name="콤_대합산단 분묘조서(08.12.17현재)_★대합산단 보상액 산정조서(09.08.11현재)_경산 기본조사서 결과 보고서-2012.07.23" xfId="594"/>
    <cellStyle name="콤_대합산단 분묘조서(08.12.17현재)_★대합산단 보상액 산정조서(09.08.11현재)_경산 기본조사서 결과 보고서-2012.07.28" xfId="595"/>
    <cellStyle name="콤_대합산단 분묘조서(08.12.17현재)_★대합산단 보상액 산정조서(09.08.11현재)_경산 기본조사서 결과 보고서-2012.07.29" xfId="596"/>
    <cellStyle name="콤_대합산단 분묘조서(08.12.17현재)_★대합산단 보상액 산정조서(09.08.11현재)_경산 기본조사서 결과 보고서-2012.07.30" xfId="597"/>
    <cellStyle name="콤_대합산단 분묘조서(08.12.17현재)_★대합산단 보상액 산정조서(09.08.11현재)_경산 기본조사서 결과 보고서-2012.08.05" xfId="598"/>
    <cellStyle name="콤_대합산단 분묘조서(08.12.17현재)_★대합산단 보상액 산정조서(09.08.18현재)" xfId="599"/>
    <cellStyle name="콤_대합산단 분묘조서(08.12.17현재)_★대합산단 보상액 산정조서(09.08.18현재) 2" xfId="600"/>
    <cellStyle name="콤_대합산단 분묘조서(08.12.17현재)_★대합산단 보상액 산정조서(09.08.18현재)_경산 기본조사서 결과 보고서(분묘)-12.07.26" xfId="601"/>
    <cellStyle name="콤_대합산단 분묘조서(08.12.17현재)_★대합산단 보상액 산정조서(09.08.18현재)_경산 기본조사서 결과 보고서(영농)-2012.07.29" xfId="602"/>
    <cellStyle name="콤_대합산단 분묘조서(08.12.17현재)_★대합산단 보상액 산정조서(09.08.18현재)_경산 기본조사서 결과 보고서-2012.07.17(분묘조서)최종" xfId="603"/>
    <cellStyle name="콤_대합산단 분묘조서(08.12.17현재)_★대합산단 보상액 산정조서(09.08.18현재)_경산 기본조사서 결과 보고서-2012.07.18" xfId="604"/>
    <cellStyle name="콤_대합산단 분묘조서(08.12.17현재)_★대합산단 보상액 산정조서(09.08.18현재)_경산 기본조사서 결과 보고서-2012.07.19(출력용)" xfId="605"/>
    <cellStyle name="콤_대합산단 분묘조서(08.12.17현재)_★대합산단 보상액 산정조서(09.08.18현재)_경산 기본조사서 결과 보고서-2012.07.23" xfId="606"/>
    <cellStyle name="콤_대합산단 분묘조서(08.12.17현재)_★대합산단 보상액 산정조서(09.08.18현재)_경산 기본조사서 결과 보고서-2012.07.28" xfId="607"/>
    <cellStyle name="콤_대합산단 분묘조서(08.12.17현재)_★대합산단 보상액 산정조서(09.08.18현재)_경산 기본조사서 결과 보고서-2012.07.29" xfId="608"/>
    <cellStyle name="콤_대합산단 분묘조서(08.12.17현재)_★대합산단 보상액 산정조서(09.08.18현재)_경산 기본조사서 결과 보고서-2012.07.30" xfId="609"/>
    <cellStyle name="콤_대합산단 분묘조서(08.12.17현재)_★대합산단 보상액 산정조서(09.08.18현재)_경산 기본조사서 결과 보고서-2012.08.05" xfId="610"/>
    <cellStyle name="콤_대합산단 분묘조서(08.12.17현재)_★대합산단 보상액 산정조서(09.08.31현재)" xfId="611"/>
    <cellStyle name="콤_대합산단 분묘조서(08.12.17현재)_★대합산단 보상액 산정조서(09.08.31현재) 2" xfId="612"/>
    <cellStyle name="콤_대합산단 분묘조서(08.12.17현재)_★대합산단 보상액 산정조서(09.08.31현재)_경산 기본조사서 결과 보고서(분묘)-12.07.26" xfId="613"/>
    <cellStyle name="콤_대합산단 분묘조서(08.12.17현재)_★대합산단 보상액 산정조서(09.08.31현재)_경산 기본조사서 결과 보고서(영농)-2012.07.29" xfId="614"/>
    <cellStyle name="콤_대합산단 분묘조서(08.12.17현재)_★대합산단 보상액 산정조서(09.08.31현재)_경산 기본조사서 결과 보고서-2012.07.17(분묘조서)최종" xfId="615"/>
    <cellStyle name="콤_대합산단 분묘조서(08.12.17현재)_★대합산단 보상액 산정조서(09.08.31현재)_경산 기본조사서 결과 보고서-2012.07.18" xfId="616"/>
    <cellStyle name="콤_대합산단 분묘조서(08.12.17현재)_★대합산단 보상액 산정조서(09.08.31현재)_경산 기본조사서 결과 보고서-2012.07.19(출력용)" xfId="617"/>
    <cellStyle name="콤_대합산단 분묘조서(08.12.17현재)_★대합산단 보상액 산정조서(09.08.31현재)_경산 기본조사서 결과 보고서-2012.07.23" xfId="618"/>
    <cellStyle name="콤_대합산단 분묘조서(08.12.17현재)_★대합산단 보상액 산정조서(09.08.31현재)_경산 기본조사서 결과 보고서-2012.07.28" xfId="619"/>
    <cellStyle name="콤_대합산단 분묘조서(08.12.17현재)_★대합산단 보상액 산정조서(09.08.31현재)_경산 기본조사서 결과 보고서-2012.07.29" xfId="620"/>
    <cellStyle name="콤_대합산단 분묘조서(08.12.17현재)_★대합산단 보상액 산정조서(09.08.31현재)_경산 기본조사서 결과 보고서-2012.07.30" xfId="621"/>
    <cellStyle name="콤_대합산단 분묘조서(08.12.17현재)_★대합산단 보상액 산정조서(09.08.31현재)_경산 기본조사서 결과 보고서-2012.08.05" xfId="622"/>
    <cellStyle name="콤_대합산단 분묘조서(08.12.17현재)_★대합산단 보상액 산정조서(09.09.01현재)" xfId="623"/>
    <cellStyle name="콤_대합산단 분묘조서(08.12.17현재)_★대합산단 보상액 산정조서(09.09.01현재) 2" xfId="624"/>
    <cellStyle name="콤_대합산단 분묘조서(08.12.17현재)_★대합산단 보상액 산정조서(09.09.01현재)_경산 기본조사서 결과 보고서(분묘)-12.07.26" xfId="625"/>
    <cellStyle name="콤_대합산단 분묘조서(08.12.17현재)_★대합산단 보상액 산정조서(09.09.01현재)_경산 기본조사서 결과 보고서(영농)-2012.07.29" xfId="626"/>
    <cellStyle name="콤_대합산단 분묘조서(08.12.17현재)_★대합산단 보상액 산정조서(09.09.01현재)_경산 기본조사서 결과 보고서-2012.07.17(분묘조서)최종" xfId="627"/>
    <cellStyle name="콤_대합산단 분묘조서(08.12.17현재)_★대합산단 보상액 산정조서(09.09.01현재)_경산 기본조사서 결과 보고서-2012.07.18" xfId="628"/>
    <cellStyle name="콤_대합산단 분묘조서(08.12.17현재)_★대합산단 보상액 산정조서(09.09.01현재)_경산 기본조사서 결과 보고서-2012.07.19(출력용)" xfId="629"/>
    <cellStyle name="콤_대합산단 분묘조서(08.12.17현재)_★대합산단 보상액 산정조서(09.09.01현재)_경산 기본조사서 결과 보고서-2012.07.23" xfId="630"/>
    <cellStyle name="콤_대합산단 분묘조서(08.12.17현재)_★대합산단 보상액 산정조서(09.09.01현재)_경산 기본조사서 결과 보고서-2012.07.28" xfId="631"/>
    <cellStyle name="콤_대합산단 분묘조서(08.12.17현재)_★대합산단 보상액 산정조서(09.09.01현재)_경산 기본조사서 결과 보고서-2012.07.29" xfId="632"/>
    <cellStyle name="콤_대합산단 분묘조서(08.12.17현재)_★대합산단 보상액 산정조서(09.09.01현재)_경산 기본조사서 결과 보고서-2012.07.30" xfId="633"/>
    <cellStyle name="콤_대합산단 분묘조서(08.12.17현재)_★대합산단 보상액 산정조서(09.09.01현재)_경산 기본조사서 결과 보고서-2012.08.05" xfId="634"/>
    <cellStyle name="콤_대합산단 분묘조서(08.12.17현재)_★대합산단 보상액 산정조서(10.01.07현재)" xfId="635"/>
    <cellStyle name="콤_대합산단 분묘조서(08.12.17현재)_★대합산단 보상액 산정조서(10.01.07현재) 2" xfId="636"/>
    <cellStyle name="콤_대합산단 분묘조서(08.12.17현재)_★대합산단 보상액 산정조서(10.01.07현재)_경산 기본조사서 결과 보고서(분묘)-12.07.26" xfId="637"/>
    <cellStyle name="콤_대합산단 분묘조서(08.12.17현재)_★대합산단 보상액 산정조서(10.01.07현재)_경산 기본조사서 결과 보고서(영농)-2012.07.29" xfId="638"/>
    <cellStyle name="콤_대합산단 분묘조서(08.12.17현재)_★대합산단 보상액 산정조서(10.01.07현재)_경산 기본조사서 결과 보고서-2012.07.17(분묘조서)최종" xfId="639"/>
    <cellStyle name="콤_대합산단 분묘조서(08.12.17현재)_★대합산단 보상액 산정조서(10.01.07현재)_경산 기본조사서 결과 보고서-2012.07.18" xfId="640"/>
    <cellStyle name="콤_대합산단 분묘조서(08.12.17현재)_★대합산단 보상액 산정조서(10.01.07현재)_경산 기본조사서 결과 보고서-2012.07.19(출력용)" xfId="641"/>
    <cellStyle name="콤_대합산단 분묘조서(08.12.17현재)_★대합산단 보상액 산정조서(10.01.07현재)_경산 기본조사서 결과 보고서-2012.07.23" xfId="642"/>
    <cellStyle name="콤_대합산단 분묘조서(08.12.17현재)_★대합산단 보상액 산정조서(10.01.07현재)_경산 기본조사서 결과 보고서-2012.07.28" xfId="643"/>
    <cellStyle name="콤_대합산단 분묘조서(08.12.17현재)_★대합산단 보상액 산정조서(10.01.07현재)_경산 기본조사서 결과 보고서-2012.07.29" xfId="644"/>
    <cellStyle name="콤_대합산단 분묘조서(08.12.17현재)_★대합산단 보상액 산정조서(10.01.07현재)_경산 기본조사서 결과 보고서-2012.07.30" xfId="645"/>
    <cellStyle name="콤_대합산단 분묘조서(08.12.17현재)_★대합산단 보상액 산정조서(10.01.07현재)_경산 기본조사서 결과 보고서-2012.08.05" xfId="646"/>
    <cellStyle name="콤_대합산단 분묘조서(08.12.17현재)_★대합산단 보상액 산정조서(10.04.20)-수용계약용" xfId="647"/>
    <cellStyle name="콤_대합산단 분묘조서(08.12.17현재)_★대합산단 보상액 산정조서(10.04.20)-수용계약용 2" xfId="648"/>
    <cellStyle name="콤_대합산단 분묘조서(08.12.17현재)_★대합산단 보상액 산정조서(10.04.20)-수용계약용_경산 기본조사서 결과 보고서(분묘)-12.07.26" xfId="649"/>
    <cellStyle name="콤_대합산단 분묘조서(08.12.17현재)_★대합산단 보상액 산정조서(10.04.20)-수용계약용_경산 기본조사서 결과 보고서(영농)-2012.07.29" xfId="650"/>
    <cellStyle name="콤_대합산단 분묘조서(08.12.17현재)_★대합산단 보상액 산정조서(10.04.20)-수용계약용_경산 기본조사서 결과 보고서-2012.07.17(분묘조서)최종" xfId="651"/>
    <cellStyle name="콤_대합산단 분묘조서(08.12.17현재)_★대합산단 보상액 산정조서(10.04.20)-수용계약용_경산 기본조사서 결과 보고서-2012.07.18" xfId="652"/>
    <cellStyle name="콤_대합산단 분묘조서(08.12.17현재)_★대합산단 보상액 산정조서(10.04.20)-수용계약용_경산 기본조사서 결과 보고서-2012.07.19(출력용)" xfId="653"/>
    <cellStyle name="콤_대합산단 분묘조서(08.12.17현재)_★대합산단 보상액 산정조서(10.04.20)-수용계약용_경산 기본조사서 결과 보고서-2012.07.23" xfId="654"/>
    <cellStyle name="콤_대합산단 분묘조서(08.12.17현재)_★대합산단 보상액 산정조서(10.04.20)-수용계약용_경산 기본조사서 결과 보고서-2012.07.28" xfId="655"/>
    <cellStyle name="콤_대합산단 분묘조서(08.12.17현재)_★대합산단 보상액 산정조서(10.04.20)-수용계약용_경산 기본조사서 결과 보고서-2012.07.29" xfId="656"/>
    <cellStyle name="콤_대합산단 분묘조서(08.12.17현재)_★대합산단 보상액 산정조서(10.04.20)-수용계약용_경산 기본조사서 결과 보고서-2012.07.30" xfId="657"/>
    <cellStyle name="콤_대합산단 분묘조서(08.12.17현재)_★대합산단 보상액 산정조서(10.04.20)-수용계약용_경산 기본조사서 결과 보고서-2012.08.05" xfId="658"/>
    <cellStyle name="콤_대합산단 분묘조서(08.12.17현재)_★대합산단 보상액 산정조서(10.04.22)" xfId="659"/>
    <cellStyle name="콤_대합산단 분묘조서(08.12.17현재)_★대합산단 보상액 산정조서(10.04.22) 2" xfId="660"/>
    <cellStyle name="콤_대합산단 분묘조서(08.12.17현재)_★대합산단 보상액 산정조서(10.04.22)_경산 기본조사서 결과 보고서(분묘)-12.07.26" xfId="661"/>
    <cellStyle name="콤_대합산단 분묘조서(08.12.17현재)_★대합산단 보상액 산정조서(10.04.22)_경산 기본조사서 결과 보고서(영농)-2012.07.29" xfId="662"/>
    <cellStyle name="콤_대합산단 분묘조서(08.12.17현재)_★대합산단 보상액 산정조서(10.04.22)_경산 기본조사서 결과 보고서-2012.07.17(분묘조서)최종" xfId="663"/>
    <cellStyle name="콤_대합산단 분묘조서(08.12.17현재)_★대합산단 보상액 산정조서(10.04.22)_경산 기본조사서 결과 보고서-2012.07.18" xfId="664"/>
    <cellStyle name="콤_대합산단 분묘조서(08.12.17현재)_★대합산단 보상액 산정조서(10.04.22)_경산 기본조사서 결과 보고서-2012.07.19(출력용)" xfId="665"/>
    <cellStyle name="콤_대합산단 분묘조서(08.12.17현재)_★대합산단 보상액 산정조서(10.04.22)_경산 기본조사서 결과 보고서-2012.07.23" xfId="666"/>
    <cellStyle name="콤_대합산단 분묘조서(08.12.17현재)_★대합산단 보상액 산정조서(10.04.22)_경산 기본조사서 결과 보고서-2012.07.28" xfId="667"/>
    <cellStyle name="콤_대합산단 분묘조서(08.12.17현재)_★대합산단 보상액 산정조서(10.04.22)_경산 기본조사서 결과 보고서-2012.07.29" xfId="668"/>
    <cellStyle name="콤_대합산단 분묘조서(08.12.17현재)_★대합산단 보상액 산정조서(10.04.22)_경산 기본조사서 결과 보고서-2012.07.30" xfId="669"/>
    <cellStyle name="콤_대합산단 분묘조서(08.12.17현재)_★대합산단 보상액 산정조서(10.04.22)_경산 기본조사서 결과 보고서-2012.08.05" xfId="670"/>
    <cellStyle name="콤_대합산단 분묘조서(08.12.17현재)_★대합산단 보상액 산정조서(10.04.29)" xfId="671"/>
    <cellStyle name="콤_대합산단 분묘조서(08.12.17현재)_★대합산단 보상액 산정조서(10.04.29) 2" xfId="672"/>
    <cellStyle name="콤_대합산단 분묘조서(08.12.17현재)_★대합산단 보상액 산정조서(10.04.29)_경산 기본조사서 결과 보고서(분묘)-12.07.26" xfId="673"/>
    <cellStyle name="콤_대합산단 분묘조서(08.12.17현재)_★대합산단 보상액 산정조서(10.04.29)_경산 기본조사서 결과 보고서(영농)-2012.07.29" xfId="674"/>
    <cellStyle name="콤_대합산단 분묘조서(08.12.17현재)_★대합산단 보상액 산정조서(10.04.29)_경산 기본조사서 결과 보고서-2012.07.17(분묘조서)최종" xfId="675"/>
    <cellStyle name="콤_대합산단 분묘조서(08.12.17현재)_★대합산단 보상액 산정조서(10.04.29)_경산 기본조사서 결과 보고서-2012.07.18" xfId="676"/>
    <cellStyle name="콤_대합산단 분묘조서(08.12.17현재)_★대합산단 보상액 산정조서(10.04.29)_경산 기본조사서 결과 보고서-2012.07.19(출력용)" xfId="677"/>
    <cellStyle name="콤_대합산단 분묘조서(08.12.17현재)_★대합산단 보상액 산정조서(10.04.29)_경산 기본조사서 결과 보고서-2012.07.23" xfId="678"/>
    <cellStyle name="콤_대합산단 분묘조서(08.12.17현재)_★대합산단 보상액 산정조서(10.04.29)_경산 기본조사서 결과 보고서-2012.07.28" xfId="679"/>
    <cellStyle name="콤_대합산단 분묘조서(08.12.17현재)_★대합산단 보상액 산정조서(10.04.29)_경산 기본조사서 결과 보고서-2012.07.29" xfId="680"/>
    <cellStyle name="콤_대합산단 분묘조서(08.12.17현재)_★대합산단 보상액 산정조서(10.04.29)_경산 기본조사서 결과 보고서-2012.07.30" xfId="681"/>
    <cellStyle name="콤_대합산단 분묘조서(08.12.17현재)_★대합산단 보상액 산정조서(10.04.29)_경산 기본조사서 결과 보고서-2012.08.05" xfId="682"/>
    <cellStyle name="콤_대합산단 분묘조서(08.12.17현재)_★대합산단 보상액 산정조서(10.08.06)" xfId="683"/>
    <cellStyle name="콤_대합산단 분묘조서(08.12.17현재)_★대합산단 보상액 산정조서(10.08.06) 2" xfId="684"/>
    <cellStyle name="콤_대합산단 분묘조서(08.12.17현재)_★대합산단 보상액 산정조서(10.08.06)_경산 기본조사서 결과 보고서(분묘)-12.07.26" xfId="685"/>
    <cellStyle name="콤_대합산단 분묘조서(08.12.17현재)_★대합산단 보상액 산정조서(10.08.06)_경산 기본조사서 결과 보고서(영농)-2012.07.29" xfId="686"/>
    <cellStyle name="콤_대합산단 분묘조서(08.12.17현재)_★대합산단 보상액 산정조서(10.08.06)_경산 기본조사서 결과 보고서-2012.07.17(분묘조서)최종" xfId="687"/>
    <cellStyle name="콤_대합산단 분묘조서(08.12.17현재)_★대합산단 보상액 산정조서(10.08.06)_경산 기본조사서 결과 보고서-2012.07.18" xfId="688"/>
    <cellStyle name="콤_대합산단 분묘조서(08.12.17현재)_★대합산단 보상액 산정조서(10.08.06)_경산 기본조사서 결과 보고서-2012.07.19(출력용)" xfId="689"/>
    <cellStyle name="콤_대합산단 분묘조서(08.12.17현재)_★대합산단 보상액 산정조서(10.08.06)_경산 기본조사서 결과 보고서-2012.07.23" xfId="690"/>
    <cellStyle name="콤_대합산단 분묘조서(08.12.17현재)_★대합산단 보상액 산정조서(10.08.06)_경산 기본조사서 결과 보고서-2012.07.28" xfId="691"/>
    <cellStyle name="콤_대합산단 분묘조서(08.12.17현재)_★대합산단 보상액 산정조서(10.08.06)_경산 기본조사서 결과 보고서-2012.07.29" xfId="692"/>
    <cellStyle name="콤_대합산단 분묘조서(08.12.17현재)_★대합산단 보상액 산정조서(10.08.06)_경산 기본조사서 결과 보고서-2012.07.30" xfId="693"/>
    <cellStyle name="콤_대합산단 분묘조서(08.12.17현재)_★대합산단 보상액 산정조서(10.08.06)_경산 기본조사서 결과 보고서-2012.08.05" xfId="694"/>
    <cellStyle name="콤_대합산단 분묘조서(08.12.17현재)_★대합산단_보상액 산정조서(최과장검토파일)" xfId="695"/>
    <cellStyle name="콤_대합산단 분묘조서(08.12.17현재)_★대합산단_보상액 산정조서(최과장검토파일) 2" xfId="696"/>
    <cellStyle name="콤_대합산단 분묘조서(08.12.17현재)_★대합산단_보상액 산정조서(최과장검토파일)_경산 기본조사서 결과 보고서(분묘)-12.07.26" xfId="697"/>
    <cellStyle name="콤_대합산단 분묘조서(08.12.17현재)_★대합산단_보상액 산정조서(최과장검토파일)_경산 기본조사서 결과 보고서(영농)-2012.07.29" xfId="698"/>
    <cellStyle name="콤_대합산단 분묘조서(08.12.17현재)_★대합산단_보상액 산정조서(최과장검토파일)_경산 기본조사서 결과 보고서-2012.07.17(분묘조서)최종" xfId="699"/>
    <cellStyle name="콤_대합산단 분묘조서(08.12.17현재)_★대합산단_보상액 산정조서(최과장검토파일)_경산 기본조사서 결과 보고서-2012.07.18" xfId="700"/>
    <cellStyle name="콤_대합산단 분묘조서(08.12.17현재)_★대합산단_보상액 산정조서(최과장검토파일)_경산 기본조사서 결과 보고서-2012.07.19(출력용)" xfId="701"/>
    <cellStyle name="콤_대합산단 분묘조서(08.12.17현재)_★대합산단_보상액 산정조서(최과장검토파일)_경산 기본조사서 결과 보고서-2012.07.23" xfId="702"/>
    <cellStyle name="콤_대합산단 분묘조서(08.12.17현재)_★대합산단_보상액 산정조서(최과장검토파일)_경산 기본조사서 결과 보고서-2012.07.28" xfId="703"/>
    <cellStyle name="콤_대합산단 분묘조서(08.12.17현재)_★대합산단_보상액 산정조서(최과장검토파일)_경산 기본조사서 결과 보고서-2012.07.29" xfId="704"/>
    <cellStyle name="콤_대합산단 분묘조서(08.12.17현재)_★대합산단_보상액 산정조서(최과장검토파일)_경산 기본조사서 결과 보고서-2012.07.30" xfId="705"/>
    <cellStyle name="콤_대합산단 분묘조서(08.12.17현재)_★대합산단_보상액 산정조서(최과장검토파일)_경산 기본조사서 결과 보고서-2012.08.05" xfId="706"/>
    <cellStyle name="콤_대합산단 분묘조서(08.12.17현재)_★재결 보상액 산정조서(10.04.20)" xfId="707"/>
    <cellStyle name="콤_대합산단 분묘조서(08.12.17현재)_★재결 보상액 산정조서(10.04.20) 2" xfId="708"/>
    <cellStyle name="콤_대합산단 분묘조서(08.12.17현재)_★재결 보상액 산정조서(10.04.20)_경산 기본조사서 결과 보고서(분묘)-12.07.26" xfId="709"/>
    <cellStyle name="콤_대합산단 분묘조서(08.12.17현재)_★재결 보상액 산정조서(10.04.20)_경산 기본조사서 결과 보고서(영농)-2012.07.29" xfId="710"/>
    <cellStyle name="콤_대합산단 분묘조서(08.12.17현재)_★재결 보상액 산정조서(10.04.20)_경산 기본조사서 결과 보고서-2012.07.17(분묘조서)최종" xfId="711"/>
    <cellStyle name="콤_대합산단 분묘조서(08.12.17현재)_★재결 보상액 산정조서(10.04.20)_경산 기본조사서 결과 보고서-2012.07.18" xfId="712"/>
    <cellStyle name="콤_대합산단 분묘조서(08.12.17현재)_★재결 보상액 산정조서(10.04.20)_경산 기본조사서 결과 보고서-2012.07.19(출력용)" xfId="713"/>
    <cellStyle name="콤_대합산단 분묘조서(08.12.17현재)_★재결 보상액 산정조서(10.04.20)_경산 기본조사서 결과 보고서-2012.07.23" xfId="714"/>
    <cellStyle name="콤_대합산단 분묘조서(08.12.17현재)_★재결 보상액 산정조서(10.04.20)_경산 기본조사서 결과 보고서-2012.07.28" xfId="715"/>
    <cellStyle name="콤_대합산단 분묘조서(08.12.17현재)_★재결 보상액 산정조서(10.04.20)_경산 기본조사서 결과 보고서-2012.07.29" xfId="716"/>
    <cellStyle name="콤_대합산단 분묘조서(08.12.17현재)_★재결 보상액 산정조서(10.04.20)_경산 기본조사서 결과 보고서-2012.07.30" xfId="717"/>
    <cellStyle name="콤_대합산단 분묘조서(08.12.17현재)_★재결 보상액 산정조서(10.04.20)_경산 기본조사서 결과 보고서-2012.08.05" xfId="718"/>
    <cellStyle name="콤_대합산단 분묘조서(08.12.17현재)_경산 기본조사서 결과 보고서(분묘)-12.07.26" xfId="719"/>
    <cellStyle name="콤_대합산단 분묘조서(08.12.17현재)_경산 기본조사서 결과 보고서(영농)-2012.07.29" xfId="720"/>
    <cellStyle name="콤_대합산단 분묘조서(08.12.17현재)_경산 기본조사서 결과 보고서-2012.07.17(분묘조서)최종" xfId="721"/>
    <cellStyle name="콤_대합산단 분묘조서(08.12.17현재)_경산 기본조사서 결과 보고서-2012.07.18" xfId="722"/>
    <cellStyle name="콤_대합산단 분묘조서(08.12.17현재)_경산 기본조사서 결과 보고서-2012.07.19(출력용)" xfId="723"/>
    <cellStyle name="콤_대합산단 분묘조서(08.12.17현재)_경산 기본조사서 결과 보고서-2012.07.23" xfId="724"/>
    <cellStyle name="콤_대합산단 분묘조서(08.12.17현재)_경산 기본조사서 결과 보고서-2012.07.28" xfId="725"/>
    <cellStyle name="콤_대합산단 분묘조서(08.12.17현재)_경산 기본조사서 결과 보고서-2012.07.29" xfId="726"/>
    <cellStyle name="콤_대합산단 분묘조서(08.12.17현재)_경산 기본조사서 결과 보고서-2012.07.30" xfId="727"/>
    <cellStyle name="콤_대합산단 분묘조서(08.12.17현재)_경산 기본조사서 결과 보고서-2012.08.05" xfId="728"/>
    <cellStyle name="콤_대합산단 분묘조서(08.12.17현재)_대상재산 지번별 상세확인내역-2009.1(도귀속협의결과)" xfId="729"/>
    <cellStyle name="콤_대합산단 분묘조서(08.12.17현재)_대상재산 지번별 상세확인내역-2009.1(도귀속협의결과) 2" xfId="730"/>
    <cellStyle name="콤_대합산단 분묘조서(08.12.17현재)_대상재산 지번별 상세확인내역-2009.1(도귀속협의결과)_경산 기본조사서 결과 보고서(분묘)-12.07.26" xfId="731"/>
    <cellStyle name="콤_대합산단 분묘조서(08.12.17현재)_대상재산 지번별 상세확인내역-2009.1(도귀속협의결과)_경산 기본조사서 결과 보고서(영농)-2012.07.29" xfId="732"/>
    <cellStyle name="콤_대합산단 분묘조서(08.12.17현재)_대상재산 지번별 상세확인내역-2009.1(도귀속협의결과)_경산 기본조사서 결과 보고서-2012.07.17(분묘조서)최종" xfId="733"/>
    <cellStyle name="콤_대합산단 분묘조서(08.12.17현재)_대상재산 지번별 상세확인내역-2009.1(도귀속협의결과)_경산 기본조사서 결과 보고서-2012.07.18" xfId="734"/>
    <cellStyle name="콤_대합산단 분묘조서(08.12.17현재)_대상재산 지번별 상세확인내역-2009.1(도귀속협의결과)_경산 기본조사서 결과 보고서-2012.07.19(출력용)" xfId="735"/>
    <cellStyle name="콤_대합산단 분묘조서(08.12.17현재)_대상재산 지번별 상세확인내역-2009.1(도귀속협의결과)_경산 기본조사서 결과 보고서-2012.07.23" xfId="736"/>
    <cellStyle name="콤_대합산단 분묘조서(08.12.17현재)_대상재산 지번별 상세확인내역-2009.1(도귀속협의결과)_경산 기본조사서 결과 보고서-2012.07.28" xfId="737"/>
    <cellStyle name="콤_대합산단 분묘조서(08.12.17현재)_대상재산 지번별 상세확인내역-2009.1(도귀속협의결과)_경산 기본조사서 결과 보고서-2012.07.29" xfId="738"/>
    <cellStyle name="콤_대합산단 분묘조서(08.12.17현재)_대상재산 지번별 상세확인내역-2009.1(도귀속협의결과)_경산 기본조사서 결과 보고서-2012.07.30" xfId="739"/>
    <cellStyle name="콤_대합산단 분묘조서(08.12.17현재)_대상재산 지번별 상세확인내역-2009.1(도귀속협의결과)_경산 기본조사서 결과 보고서-2012.08.05" xfId="740"/>
    <cellStyle name="콤_대합산단 분묘조서(08.12.17현재)_대합산단_보상액_분석(09.6.11)-최종" xfId="741"/>
    <cellStyle name="콤_대합산단 분묘조서(08.12.17현재)_대합산단_보상액_분석(09.6.11)-최종 2" xfId="742"/>
    <cellStyle name="콤_대합산단 분묘조서(08.12.17현재)_대합산단_보상액_분석(09.6.11)-최종_경산 기본조사서 결과 보고서(분묘)-12.07.26" xfId="743"/>
    <cellStyle name="콤_대합산단 분묘조서(08.12.17현재)_대합산단_보상액_분석(09.6.11)-최종_경산 기본조사서 결과 보고서(영농)-2012.07.29" xfId="744"/>
    <cellStyle name="콤_대합산단 분묘조서(08.12.17현재)_대합산단_보상액_분석(09.6.11)-최종_경산 기본조사서 결과 보고서-2012.07.17(분묘조서)최종" xfId="745"/>
    <cellStyle name="콤_대합산단 분묘조서(08.12.17현재)_대합산단_보상액_분석(09.6.11)-최종_경산 기본조사서 결과 보고서-2012.07.18" xfId="746"/>
    <cellStyle name="콤_대합산단 분묘조서(08.12.17현재)_대합산단_보상액_분석(09.6.11)-최종_경산 기본조사서 결과 보고서-2012.07.19(출력용)" xfId="747"/>
    <cellStyle name="콤_대합산단 분묘조서(08.12.17현재)_대합산단_보상액_분석(09.6.11)-최종_경산 기본조사서 결과 보고서-2012.07.23" xfId="748"/>
    <cellStyle name="콤_대합산단 분묘조서(08.12.17현재)_대합산단_보상액_분석(09.6.11)-최종_경산 기본조사서 결과 보고서-2012.07.28" xfId="749"/>
    <cellStyle name="콤_대합산단 분묘조서(08.12.17현재)_대합산단_보상액_분석(09.6.11)-최종_경산 기본조사서 결과 보고서-2012.07.29" xfId="750"/>
    <cellStyle name="콤_대합산단 분묘조서(08.12.17현재)_대합산단_보상액_분석(09.6.11)-최종_경산 기본조사서 결과 보고서-2012.07.30" xfId="751"/>
    <cellStyle name="콤_대합산단 분묘조서(08.12.17현재)_대합산단_보상액_분석(09.6.11)-최종_경산 기본조사서 결과 보고서-2012.08.05" xfId="752"/>
    <cellStyle name="콤_대합산단 분묘조서_★대합산단 보상액 산정조서(09.08.07현재)" xfId="753"/>
    <cellStyle name="콤_대합산단 분묘조서_★대합산단 보상액 산정조서(09.08.07현재) 2" xfId="754"/>
    <cellStyle name="콤_대합산단 분묘조서_★대합산단 보상액 산정조서(09.08.07현재)_경산 기본조사서 결과 보고서(분묘)-12.07.26" xfId="755"/>
    <cellStyle name="콤_대합산단 분묘조서_★대합산단 보상액 산정조서(09.08.07현재)_경산 기본조사서 결과 보고서(영농)-2012.07.29" xfId="756"/>
    <cellStyle name="콤_대합산단 분묘조서_★대합산단 보상액 산정조서(09.08.07현재)_경산 기본조사서 결과 보고서-2012.07.17(분묘조서)최종" xfId="757"/>
    <cellStyle name="콤_대합산단 분묘조서_★대합산단 보상액 산정조서(09.08.07현재)_경산 기본조사서 결과 보고서-2012.07.18" xfId="758"/>
    <cellStyle name="콤_대합산단 분묘조서_★대합산단 보상액 산정조서(09.08.07현재)_경산 기본조사서 결과 보고서-2012.07.19(출력용)" xfId="759"/>
    <cellStyle name="콤_대합산단 분묘조서_★대합산단 보상액 산정조서(09.08.07현재)_경산 기본조사서 결과 보고서-2012.07.23" xfId="760"/>
    <cellStyle name="콤_대합산단 분묘조서_★대합산단 보상액 산정조서(09.08.07현재)_경산 기본조사서 결과 보고서-2012.07.28" xfId="761"/>
    <cellStyle name="콤_대합산단 분묘조서_★대합산단 보상액 산정조서(09.08.07현재)_경산 기본조사서 결과 보고서-2012.07.29" xfId="762"/>
    <cellStyle name="콤_대합산단 분묘조서_★대합산단 보상액 산정조서(09.08.07현재)_경산 기본조사서 결과 보고서-2012.07.30" xfId="763"/>
    <cellStyle name="콤_대합산단 분묘조서_★대합산단 보상액 산정조서(09.08.07현재)_경산 기본조사서 결과 보고서-2012.08.05" xfId="764"/>
    <cellStyle name="콤_대합산단 분묘조서_★대합산단 보상액 산정조서(09.08.07현재)-수정" xfId="765"/>
    <cellStyle name="콤_대합산단 분묘조서_★대합산단 보상액 산정조서(09.08.07현재)-수정 2" xfId="766"/>
    <cellStyle name="콤_대합산단 분묘조서_★대합산단 보상액 산정조서(09.08.07현재)-수정_경산 기본조사서 결과 보고서(분묘)-12.07.26" xfId="767"/>
    <cellStyle name="콤_대합산단 분묘조서_★대합산단 보상액 산정조서(09.08.07현재)-수정_경산 기본조사서 결과 보고서(영농)-2012.07.29" xfId="768"/>
    <cellStyle name="콤_대합산단 분묘조서_★대합산단 보상액 산정조서(09.08.07현재)-수정_경산 기본조사서 결과 보고서-2012.07.17(분묘조서)최종" xfId="769"/>
    <cellStyle name="콤_대합산단 분묘조서_★대합산단 보상액 산정조서(09.08.07현재)-수정_경산 기본조사서 결과 보고서-2012.07.18" xfId="770"/>
    <cellStyle name="콤_대합산단 분묘조서_★대합산단 보상액 산정조서(09.08.07현재)-수정_경산 기본조사서 결과 보고서-2012.07.19(출력용)" xfId="771"/>
    <cellStyle name="콤_대합산단 분묘조서_★대합산단 보상액 산정조서(09.08.07현재)-수정_경산 기본조사서 결과 보고서-2012.07.23" xfId="772"/>
    <cellStyle name="콤_대합산단 분묘조서_★대합산단 보상액 산정조서(09.08.07현재)-수정_경산 기본조사서 결과 보고서-2012.07.28" xfId="773"/>
    <cellStyle name="콤_대합산단 분묘조서_★대합산단 보상액 산정조서(09.08.07현재)-수정_경산 기본조사서 결과 보고서-2012.07.29" xfId="774"/>
    <cellStyle name="콤_대합산단 분묘조서_★대합산단 보상액 산정조서(09.08.07현재)-수정_경산 기본조사서 결과 보고서-2012.07.30" xfId="775"/>
    <cellStyle name="콤_대합산단 분묘조서_★대합산단 보상액 산정조서(09.08.07현재)-수정_경산 기본조사서 결과 보고서-2012.08.05" xfId="776"/>
    <cellStyle name="콤_대합산단 분묘조서_★대합산단 보상액 산정조서(09.08.11현재)" xfId="777"/>
    <cellStyle name="콤_대합산단 분묘조서_★대합산단 보상액 산정조서(09.08.11현재) 2" xfId="778"/>
    <cellStyle name="콤_대합산단 분묘조서_★대합산단 보상액 산정조서(09.08.11현재)_경산 기본조사서 결과 보고서(분묘)-12.07.26" xfId="779"/>
    <cellStyle name="콤_대합산단 분묘조서_★대합산단 보상액 산정조서(09.08.11현재)_경산 기본조사서 결과 보고서(영농)-2012.07.29" xfId="780"/>
    <cellStyle name="콤_대합산단 분묘조서_★대합산단 보상액 산정조서(09.08.11현재)_경산 기본조사서 결과 보고서-2012.07.17(분묘조서)최종" xfId="781"/>
    <cellStyle name="콤_대합산단 분묘조서_★대합산단 보상액 산정조서(09.08.11현재)_경산 기본조사서 결과 보고서-2012.07.18" xfId="782"/>
    <cellStyle name="콤_대합산단 분묘조서_★대합산단 보상액 산정조서(09.08.11현재)_경산 기본조사서 결과 보고서-2012.07.19(출력용)" xfId="783"/>
    <cellStyle name="콤_대합산단 분묘조서_★대합산단 보상액 산정조서(09.08.11현재)_경산 기본조사서 결과 보고서-2012.07.23" xfId="784"/>
    <cellStyle name="콤_대합산단 분묘조서_★대합산단 보상액 산정조서(09.08.11현재)_경산 기본조사서 결과 보고서-2012.07.28" xfId="785"/>
    <cellStyle name="콤_대합산단 분묘조서_★대합산단 보상액 산정조서(09.08.11현재)_경산 기본조사서 결과 보고서-2012.07.29" xfId="786"/>
    <cellStyle name="콤_대합산단 분묘조서_★대합산단 보상액 산정조서(09.08.11현재)_경산 기본조사서 결과 보고서-2012.07.30" xfId="787"/>
    <cellStyle name="콤_대합산단 분묘조서_★대합산단 보상액 산정조서(09.08.11현재)_경산 기본조사서 결과 보고서-2012.08.05" xfId="788"/>
    <cellStyle name="콤_대합산단 분묘조서_★대합산단 보상액 산정조서(09.08.18현재)" xfId="789"/>
    <cellStyle name="콤_대합산단 분묘조서_★대합산단 보상액 산정조서(09.08.18현재) 2" xfId="790"/>
    <cellStyle name="콤_대합산단 분묘조서_★대합산단 보상액 산정조서(09.08.18현재)_경산 기본조사서 결과 보고서(분묘)-12.07.26" xfId="791"/>
    <cellStyle name="콤_대합산단 분묘조서_★대합산단 보상액 산정조서(09.08.18현재)_경산 기본조사서 결과 보고서(영농)-2012.07.29" xfId="792"/>
    <cellStyle name="콤_대합산단 분묘조서_★대합산단 보상액 산정조서(09.08.18현재)_경산 기본조사서 결과 보고서-2012.07.17(분묘조서)최종" xfId="793"/>
    <cellStyle name="콤_대합산단 분묘조서_★대합산단 보상액 산정조서(09.08.18현재)_경산 기본조사서 결과 보고서-2012.07.18" xfId="794"/>
    <cellStyle name="콤_대합산단 분묘조서_★대합산단 보상액 산정조서(09.08.18현재)_경산 기본조사서 결과 보고서-2012.07.19(출력용)" xfId="795"/>
    <cellStyle name="콤_대합산단 분묘조서_★대합산단 보상액 산정조서(09.08.18현재)_경산 기본조사서 결과 보고서-2012.07.23" xfId="796"/>
    <cellStyle name="콤_대합산단 분묘조서_★대합산단 보상액 산정조서(09.08.18현재)_경산 기본조사서 결과 보고서-2012.07.28" xfId="797"/>
    <cellStyle name="콤_대합산단 분묘조서_★대합산단 보상액 산정조서(09.08.18현재)_경산 기본조사서 결과 보고서-2012.07.29" xfId="798"/>
    <cellStyle name="콤_대합산단 분묘조서_★대합산단 보상액 산정조서(09.08.18현재)_경산 기본조사서 결과 보고서-2012.07.30" xfId="799"/>
    <cellStyle name="콤_대합산단 분묘조서_★대합산단 보상액 산정조서(09.08.18현재)_경산 기본조사서 결과 보고서-2012.08.05" xfId="800"/>
    <cellStyle name="콤_대합산단 분묘조서_★대합산단 보상액 산정조서(09.08.31현재)" xfId="801"/>
    <cellStyle name="콤_대합산단 분묘조서_★대합산단 보상액 산정조서(09.08.31현재) 2" xfId="802"/>
    <cellStyle name="콤_대합산단 분묘조서_★대합산단 보상액 산정조서(09.08.31현재)_경산 기본조사서 결과 보고서(분묘)-12.07.26" xfId="803"/>
    <cellStyle name="콤_대합산단 분묘조서_★대합산단 보상액 산정조서(09.08.31현재)_경산 기본조사서 결과 보고서(영농)-2012.07.29" xfId="804"/>
    <cellStyle name="콤_대합산단 분묘조서_★대합산단 보상액 산정조서(09.08.31현재)_경산 기본조사서 결과 보고서-2012.07.17(분묘조서)최종" xfId="805"/>
    <cellStyle name="콤_대합산단 분묘조서_★대합산단 보상액 산정조서(09.08.31현재)_경산 기본조사서 결과 보고서-2012.07.18" xfId="806"/>
    <cellStyle name="콤_대합산단 분묘조서_★대합산단 보상액 산정조서(09.08.31현재)_경산 기본조사서 결과 보고서-2012.07.19(출력용)" xfId="807"/>
    <cellStyle name="콤_대합산단 분묘조서_★대합산단 보상액 산정조서(09.08.31현재)_경산 기본조사서 결과 보고서-2012.07.23" xfId="808"/>
    <cellStyle name="콤_대합산단 분묘조서_★대합산단 보상액 산정조서(09.08.31현재)_경산 기본조사서 결과 보고서-2012.07.28" xfId="809"/>
    <cellStyle name="콤_대합산단 분묘조서_★대합산단 보상액 산정조서(09.08.31현재)_경산 기본조사서 결과 보고서-2012.07.29" xfId="810"/>
    <cellStyle name="콤_대합산단 분묘조서_★대합산단 보상액 산정조서(09.08.31현재)_경산 기본조사서 결과 보고서-2012.07.30" xfId="811"/>
    <cellStyle name="콤_대합산단 분묘조서_★대합산단 보상액 산정조서(09.08.31현재)_경산 기본조사서 결과 보고서-2012.08.05" xfId="812"/>
    <cellStyle name="콤_대합산단 분묘조서_★대합산단 보상액 산정조서(09.09.01현재)" xfId="813"/>
    <cellStyle name="콤_대합산단 분묘조서_★대합산단 보상액 산정조서(09.09.01현재) 2" xfId="814"/>
    <cellStyle name="콤_대합산단 분묘조서_★대합산단 보상액 산정조서(09.09.01현재)_경산 기본조사서 결과 보고서(분묘)-12.07.26" xfId="815"/>
    <cellStyle name="콤_대합산단 분묘조서_★대합산단 보상액 산정조서(09.09.01현재)_경산 기본조사서 결과 보고서(영농)-2012.07.29" xfId="816"/>
    <cellStyle name="콤_대합산단 분묘조서_★대합산단 보상액 산정조서(09.09.01현재)_경산 기본조사서 결과 보고서-2012.07.17(분묘조서)최종" xfId="817"/>
    <cellStyle name="콤_대합산단 분묘조서_★대합산단 보상액 산정조서(09.09.01현재)_경산 기본조사서 결과 보고서-2012.07.18" xfId="818"/>
    <cellStyle name="콤_대합산단 분묘조서_★대합산단 보상액 산정조서(09.09.01현재)_경산 기본조사서 결과 보고서-2012.07.19(출력용)" xfId="819"/>
    <cellStyle name="콤_대합산단 분묘조서_★대합산단 보상액 산정조서(09.09.01현재)_경산 기본조사서 결과 보고서-2012.07.23" xfId="820"/>
    <cellStyle name="콤_대합산단 분묘조서_★대합산단 보상액 산정조서(09.09.01현재)_경산 기본조사서 결과 보고서-2012.07.28" xfId="821"/>
    <cellStyle name="콤_대합산단 분묘조서_★대합산단 보상액 산정조서(09.09.01현재)_경산 기본조사서 결과 보고서-2012.07.29" xfId="822"/>
    <cellStyle name="콤_대합산단 분묘조서_★대합산단 보상액 산정조서(09.09.01현재)_경산 기본조사서 결과 보고서-2012.07.30" xfId="823"/>
    <cellStyle name="콤_대합산단 분묘조서_★대합산단 보상액 산정조서(09.09.01현재)_경산 기본조사서 결과 보고서-2012.08.05" xfId="824"/>
    <cellStyle name="콤_대합산단 분묘조서_★대합산단 보상액 산정조서(10.01.07현재)" xfId="825"/>
    <cellStyle name="콤_대합산단 분묘조서_★대합산단 보상액 산정조서(10.01.07현재) 2" xfId="826"/>
    <cellStyle name="콤_대합산단 분묘조서_★대합산단 보상액 산정조서(10.01.07현재)_경산 기본조사서 결과 보고서(분묘)-12.07.26" xfId="827"/>
    <cellStyle name="콤_대합산단 분묘조서_★대합산단 보상액 산정조서(10.01.07현재)_경산 기본조사서 결과 보고서(영농)-2012.07.29" xfId="828"/>
    <cellStyle name="콤_대합산단 분묘조서_★대합산단 보상액 산정조서(10.01.07현재)_경산 기본조사서 결과 보고서-2012.07.17(분묘조서)최종" xfId="829"/>
    <cellStyle name="콤_대합산단 분묘조서_★대합산단 보상액 산정조서(10.01.07현재)_경산 기본조사서 결과 보고서-2012.07.18" xfId="830"/>
    <cellStyle name="콤_대합산단 분묘조서_★대합산단 보상액 산정조서(10.01.07현재)_경산 기본조사서 결과 보고서-2012.07.19(출력용)" xfId="831"/>
    <cellStyle name="콤_대합산단 분묘조서_★대합산단 보상액 산정조서(10.01.07현재)_경산 기본조사서 결과 보고서-2012.07.23" xfId="832"/>
    <cellStyle name="콤_대합산단 분묘조서_★대합산단 보상액 산정조서(10.01.07현재)_경산 기본조사서 결과 보고서-2012.07.28" xfId="833"/>
    <cellStyle name="콤_대합산단 분묘조서_★대합산단 보상액 산정조서(10.01.07현재)_경산 기본조사서 결과 보고서-2012.07.29" xfId="834"/>
    <cellStyle name="콤_대합산단 분묘조서_★대합산단 보상액 산정조서(10.01.07현재)_경산 기본조사서 결과 보고서-2012.07.30" xfId="835"/>
    <cellStyle name="콤_대합산단 분묘조서_★대합산단 보상액 산정조서(10.01.07현재)_경산 기본조사서 결과 보고서-2012.08.05" xfId="836"/>
    <cellStyle name="콤_대합산단 분묘조서_★대합산단 보상액 산정조서(10.04.20)-수용계약용" xfId="837"/>
    <cellStyle name="콤_대합산단 분묘조서_★대합산단 보상액 산정조서(10.04.20)-수용계약용 2" xfId="838"/>
    <cellStyle name="콤_대합산단 분묘조서_★대합산단 보상액 산정조서(10.04.20)-수용계약용_경산 기본조사서 결과 보고서(분묘)-12.07.26" xfId="839"/>
    <cellStyle name="콤_대합산단 분묘조서_★대합산단 보상액 산정조서(10.04.20)-수용계약용_경산 기본조사서 결과 보고서(영농)-2012.07.29" xfId="840"/>
    <cellStyle name="콤_대합산단 분묘조서_★대합산단 보상액 산정조서(10.04.20)-수용계약용_경산 기본조사서 결과 보고서-2012.07.17(분묘조서)최종" xfId="841"/>
    <cellStyle name="콤_대합산단 분묘조서_★대합산단 보상액 산정조서(10.04.20)-수용계약용_경산 기본조사서 결과 보고서-2012.07.18" xfId="842"/>
    <cellStyle name="콤_대합산단 분묘조서_★대합산단 보상액 산정조서(10.04.20)-수용계약용_경산 기본조사서 결과 보고서-2012.07.19(출력용)" xfId="843"/>
    <cellStyle name="콤_대합산단 분묘조서_★대합산단 보상액 산정조서(10.04.20)-수용계약용_경산 기본조사서 결과 보고서-2012.07.23" xfId="844"/>
    <cellStyle name="콤_대합산단 분묘조서_★대합산단 보상액 산정조서(10.04.20)-수용계약용_경산 기본조사서 결과 보고서-2012.07.28" xfId="845"/>
    <cellStyle name="콤_대합산단 분묘조서_★대합산단 보상액 산정조서(10.04.20)-수용계약용_경산 기본조사서 결과 보고서-2012.07.29" xfId="846"/>
    <cellStyle name="콤_대합산단 분묘조서_★대합산단 보상액 산정조서(10.04.20)-수용계약용_경산 기본조사서 결과 보고서-2012.07.30" xfId="847"/>
    <cellStyle name="콤_대합산단 분묘조서_★대합산단 보상액 산정조서(10.04.20)-수용계약용_경산 기본조사서 결과 보고서-2012.08.05" xfId="848"/>
    <cellStyle name="콤_대합산단 분묘조서_★대합산단 보상액 산정조서(10.04.22)" xfId="849"/>
    <cellStyle name="콤_대합산단 분묘조서_★대합산단 보상액 산정조서(10.04.22) 2" xfId="850"/>
    <cellStyle name="콤_대합산단 분묘조서_★대합산단 보상액 산정조서(10.04.22)_경산 기본조사서 결과 보고서(분묘)-12.07.26" xfId="851"/>
    <cellStyle name="콤_대합산단 분묘조서_★대합산단 보상액 산정조서(10.04.22)_경산 기본조사서 결과 보고서(영농)-2012.07.29" xfId="852"/>
    <cellStyle name="콤_대합산단 분묘조서_★대합산단 보상액 산정조서(10.04.22)_경산 기본조사서 결과 보고서-2012.07.17(분묘조서)최종" xfId="853"/>
    <cellStyle name="콤_대합산단 분묘조서_★대합산단 보상액 산정조서(10.04.22)_경산 기본조사서 결과 보고서-2012.07.18" xfId="854"/>
    <cellStyle name="콤_대합산단 분묘조서_★대합산단 보상액 산정조서(10.04.22)_경산 기본조사서 결과 보고서-2012.07.19(출력용)" xfId="855"/>
    <cellStyle name="콤_대합산단 분묘조서_★대합산단 보상액 산정조서(10.04.22)_경산 기본조사서 결과 보고서-2012.07.23" xfId="856"/>
    <cellStyle name="콤_대합산단 분묘조서_★대합산단 보상액 산정조서(10.04.22)_경산 기본조사서 결과 보고서-2012.07.28" xfId="857"/>
    <cellStyle name="콤_대합산단 분묘조서_★대합산단 보상액 산정조서(10.04.22)_경산 기본조사서 결과 보고서-2012.07.29" xfId="858"/>
    <cellStyle name="콤_대합산단 분묘조서_★대합산단 보상액 산정조서(10.04.22)_경산 기본조사서 결과 보고서-2012.07.30" xfId="859"/>
    <cellStyle name="콤_대합산단 분묘조서_★대합산단 보상액 산정조서(10.04.22)_경산 기본조사서 결과 보고서-2012.08.05" xfId="860"/>
    <cellStyle name="콤_대합산단 분묘조서_★대합산단 보상액 산정조서(10.04.29)" xfId="861"/>
    <cellStyle name="콤_대합산단 분묘조서_★대합산단 보상액 산정조서(10.04.29) 2" xfId="862"/>
    <cellStyle name="콤_대합산단 분묘조서_★대합산단 보상액 산정조서(10.04.29)_경산 기본조사서 결과 보고서(분묘)-12.07.26" xfId="863"/>
    <cellStyle name="콤_대합산단 분묘조서_★대합산단 보상액 산정조서(10.04.29)_경산 기본조사서 결과 보고서(영농)-2012.07.29" xfId="864"/>
    <cellStyle name="콤_대합산단 분묘조서_★대합산단 보상액 산정조서(10.04.29)_경산 기본조사서 결과 보고서-2012.07.17(분묘조서)최종" xfId="865"/>
    <cellStyle name="콤_대합산단 분묘조서_★대합산단 보상액 산정조서(10.04.29)_경산 기본조사서 결과 보고서-2012.07.18" xfId="866"/>
    <cellStyle name="콤_대합산단 분묘조서_★대합산단 보상액 산정조서(10.04.29)_경산 기본조사서 결과 보고서-2012.07.19(출력용)" xfId="867"/>
    <cellStyle name="콤_대합산단 분묘조서_★대합산단 보상액 산정조서(10.04.29)_경산 기본조사서 결과 보고서-2012.07.23" xfId="868"/>
    <cellStyle name="콤_대합산단 분묘조서_★대합산단 보상액 산정조서(10.04.29)_경산 기본조사서 결과 보고서-2012.07.28" xfId="869"/>
    <cellStyle name="콤_대합산단 분묘조서_★대합산단 보상액 산정조서(10.04.29)_경산 기본조사서 결과 보고서-2012.07.29" xfId="870"/>
    <cellStyle name="콤_대합산단 분묘조서_★대합산단 보상액 산정조서(10.04.29)_경산 기본조사서 결과 보고서-2012.07.30" xfId="871"/>
    <cellStyle name="콤_대합산단 분묘조서_★대합산단 보상액 산정조서(10.04.29)_경산 기본조사서 결과 보고서-2012.08.05" xfId="872"/>
    <cellStyle name="콤_대합산단 분묘조서_★대합산단 보상액 산정조서(10.08.06)" xfId="873"/>
    <cellStyle name="콤_대합산단 분묘조서_★대합산단 보상액 산정조서(10.08.06) 2" xfId="874"/>
    <cellStyle name="콤_대합산단 분묘조서_★대합산단 보상액 산정조서(10.08.06)_경산 기본조사서 결과 보고서(분묘)-12.07.26" xfId="875"/>
    <cellStyle name="콤_대합산단 분묘조서_★대합산단 보상액 산정조서(10.08.06)_경산 기본조사서 결과 보고서(영농)-2012.07.29" xfId="876"/>
    <cellStyle name="콤_대합산단 분묘조서_★대합산단 보상액 산정조서(10.08.06)_경산 기본조사서 결과 보고서-2012.07.17(분묘조서)최종" xfId="877"/>
    <cellStyle name="콤_대합산단 분묘조서_★대합산단 보상액 산정조서(10.08.06)_경산 기본조사서 결과 보고서-2012.07.18" xfId="878"/>
    <cellStyle name="콤_대합산단 분묘조서_★대합산단 보상액 산정조서(10.08.06)_경산 기본조사서 결과 보고서-2012.07.19(출력용)" xfId="879"/>
    <cellStyle name="콤_대합산단 분묘조서_★대합산단 보상액 산정조서(10.08.06)_경산 기본조사서 결과 보고서-2012.07.23" xfId="880"/>
    <cellStyle name="콤_대합산단 분묘조서_★대합산단 보상액 산정조서(10.08.06)_경산 기본조사서 결과 보고서-2012.07.28" xfId="881"/>
    <cellStyle name="콤_대합산단 분묘조서_★대합산단 보상액 산정조서(10.08.06)_경산 기본조사서 결과 보고서-2012.07.29" xfId="882"/>
    <cellStyle name="콤_대합산단 분묘조서_★대합산단 보상액 산정조서(10.08.06)_경산 기본조사서 결과 보고서-2012.07.30" xfId="883"/>
    <cellStyle name="콤_대합산단 분묘조서_★대합산단 보상액 산정조서(10.08.06)_경산 기본조사서 결과 보고서-2012.08.05" xfId="884"/>
    <cellStyle name="콤_대합산단 분묘조서_★대합산단_보상액 산정조서(최과장검토파일)" xfId="885"/>
    <cellStyle name="콤_대합산단 분묘조서_★대합산단_보상액 산정조서(최과장검토파일) 2" xfId="886"/>
    <cellStyle name="콤_대합산단 분묘조서_★대합산단_보상액 산정조서(최과장검토파일)_경산 기본조사서 결과 보고서(분묘)-12.07.26" xfId="887"/>
    <cellStyle name="콤_대합산단 분묘조서_★대합산단_보상액 산정조서(최과장검토파일)_경산 기본조사서 결과 보고서(영농)-2012.07.29" xfId="888"/>
    <cellStyle name="콤_대합산단 분묘조서_★대합산단_보상액 산정조서(최과장검토파일)_경산 기본조사서 결과 보고서-2012.07.17(분묘조서)최종" xfId="889"/>
    <cellStyle name="콤_대합산단 분묘조서_★대합산단_보상액 산정조서(최과장검토파일)_경산 기본조사서 결과 보고서-2012.07.18" xfId="890"/>
    <cellStyle name="콤_대합산단 분묘조서_★대합산단_보상액 산정조서(최과장검토파일)_경산 기본조사서 결과 보고서-2012.07.19(출력용)" xfId="891"/>
    <cellStyle name="콤_대합산단 분묘조서_★대합산단_보상액 산정조서(최과장검토파일)_경산 기본조사서 결과 보고서-2012.07.23" xfId="892"/>
    <cellStyle name="콤_대합산단 분묘조서_★대합산단_보상액 산정조서(최과장검토파일)_경산 기본조사서 결과 보고서-2012.07.28" xfId="893"/>
    <cellStyle name="콤_대합산단 분묘조서_★대합산단_보상액 산정조서(최과장검토파일)_경산 기본조사서 결과 보고서-2012.07.29" xfId="894"/>
    <cellStyle name="콤_대합산단 분묘조서_★대합산단_보상액 산정조서(최과장검토파일)_경산 기본조사서 결과 보고서-2012.07.30" xfId="895"/>
    <cellStyle name="콤_대합산단 분묘조서_★대합산단_보상액 산정조서(최과장검토파일)_경산 기본조사서 결과 보고서-2012.08.05" xfId="896"/>
    <cellStyle name="콤_대합산단 분묘조서_★재결 보상액 산정조서(10.04.20)" xfId="897"/>
    <cellStyle name="콤_대합산단 분묘조서_★재결 보상액 산정조서(10.04.20) 2" xfId="898"/>
    <cellStyle name="콤_대합산단 분묘조서_★재결 보상액 산정조서(10.04.20)_경산 기본조사서 결과 보고서(분묘)-12.07.26" xfId="899"/>
    <cellStyle name="콤_대합산단 분묘조서_★재결 보상액 산정조서(10.04.20)_경산 기본조사서 결과 보고서(영농)-2012.07.29" xfId="900"/>
    <cellStyle name="콤_대합산단 분묘조서_★재결 보상액 산정조서(10.04.20)_경산 기본조사서 결과 보고서-2012.07.17(분묘조서)최종" xfId="901"/>
    <cellStyle name="콤_대합산단 분묘조서_★재결 보상액 산정조서(10.04.20)_경산 기본조사서 결과 보고서-2012.07.18" xfId="902"/>
    <cellStyle name="콤_대합산단 분묘조서_★재결 보상액 산정조서(10.04.20)_경산 기본조사서 결과 보고서-2012.07.19(출력용)" xfId="903"/>
    <cellStyle name="콤_대합산단 분묘조서_★재결 보상액 산정조서(10.04.20)_경산 기본조사서 결과 보고서-2012.07.23" xfId="904"/>
    <cellStyle name="콤_대합산단 분묘조서_★재결 보상액 산정조서(10.04.20)_경산 기본조사서 결과 보고서-2012.07.28" xfId="905"/>
    <cellStyle name="콤_대합산단 분묘조서_★재결 보상액 산정조서(10.04.20)_경산 기본조사서 결과 보고서-2012.07.29" xfId="906"/>
    <cellStyle name="콤_대합산단 분묘조서_★재결 보상액 산정조서(10.04.20)_경산 기본조사서 결과 보고서-2012.07.30" xfId="907"/>
    <cellStyle name="콤_대합산단 분묘조서_★재결 보상액 산정조서(10.04.20)_경산 기본조사서 결과 보고서-2012.08.05" xfId="908"/>
    <cellStyle name="콤_대합산단 분묘조서_경산 기본조사서 결과 보고서(분묘)-12.07.26" xfId="909"/>
    <cellStyle name="콤_대합산단 분묘조서_경산 기본조사서 결과 보고서(영농)-2012.07.29" xfId="910"/>
    <cellStyle name="콤_대합산단 분묘조서_경산 기본조사서 결과 보고서-2012.07.17(분묘조서)최종" xfId="911"/>
    <cellStyle name="콤_대합산단 분묘조서_경산 기본조사서 결과 보고서-2012.07.18" xfId="912"/>
    <cellStyle name="콤_대합산단 분묘조서_경산 기본조사서 결과 보고서-2012.07.19(출력용)" xfId="913"/>
    <cellStyle name="콤_대합산단 분묘조서_경산 기본조사서 결과 보고서-2012.07.23" xfId="914"/>
    <cellStyle name="콤_대합산단 분묘조서_경산 기본조사서 결과 보고서-2012.07.28" xfId="915"/>
    <cellStyle name="콤_대합산단 분묘조서_경산 기본조사서 결과 보고서-2012.07.29" xfId="916"/>
    <cellStyle name="콤_대합산단 분묘조서_경산 기본조사서 결과 보고서-2012.07.30" xfId="917"/>
    <cellStyle name="콤_대합산단 분묘조서_경산 기본조사서 결과 보고서-2012.08.05" xfId="918"/>
    <cellStyle name="콤_대합산단 분묘조서_대상재산 지번별 상세확인내역-2009.1(도귀속협의결과)" xfId="919"/>
    <cellStyle name="콤_대합산단 분묘조서_대상재산 지번별 상세확인내역-2009.1(도귀속협의결과) 2" xfId="920"/>
    <cellStyle name="콤_대합산단 분묘조서_대상재산 지번별 상세확인내역-2009.1(도귀속협의결과)_경산 기본조사서 결과 보고서(분묘)-12.07.26" xfId="921"/>
    <cellStyle name="콤_대합산단 분묘조서_대상재산 지번별 상세확인내역-2009.1(도귀속협의결과)_경산 기본조사서 결과 보고서(영농)-2012.07.29" xfId="922"/>
    <cellStyle name="콤_대합산단 분묘조서_대상재산 지번별 상세확인내역-2009.1(도귀속협의결과)_경산 기본조사서 결과 보고서-2012.07.17(분묘조서)최종" xfId="923"/>
    <cellStyle name="콤_대합산단 분묘조서_대상재산 지번별 상세확인내역-2009.1(도귀속협의결과)_경산 기본조사서 결과 보고서-2012.07.18" xfId="924"/>
    <cellStyle name="콤_대합산단 분묘조서_대상재산 지번별 상세확인내역-2009.1(도귀속협의결과)_경산 기본조사서 결과 보고서-2012.07.19(출력용)" xfId="925"/>
    <cellStyle name="콤_대합산단 분묘조서_대상재산 지번별 상세확인내역-2009.1(도귀속협의결과)_경산 기본조사서 결과 보고서-2012.07.23" xfId="926"/>
    <cellStyle name="콤_대합산단 분묘조서_대상재산 지번별 상세확인내역-2009.1(도귀속협의결과)_경산 기본조사서 결과 보고서-2012.07.28" xfId="927"/>
    <cellStyle name="콤_대합산단 분묘조서_대상재산 지번별 상세확인내역-2009.1(도귀속협의결과)_경산 기본조사서 결과 보고서-2012.07.29" xfId="928"/>
    <cellStyle name="콤_대합산단 분묘조서_대상재산 지번별 상세확인내역-2009.1(도귀속협의결과)_경산 기본조사서 결과 보고서-2012.07.30" xfId="929"/>
    <cellStyle name="콤_대합산단 분묘조서_대상재산 지번별 상세확인내역-2009.1(도귀속협의결과)_경산 기본조사서 결과 보고서-2012.08.05" xfId="930"/>
    <cellStyle name="콤_대합산단 분묘조서_대합산단 편입물건 총괄표(09.08.01)" xfId="931"/>
    <cellStyle name="콤_대합산단 분묘조서_대합산단 편입물건 총괄표(09.08.01) 2" xfId="932"/>
    <cellStyle name="콤_대합산단 분묘조서_대합산단 편입물건 총괄표(09.08.01)_경산 기본조사서 결과 보고서(분묘)-12.07.26" xfId="933"/>
    <cellStyle name="콤_대합산단 분묘조서_대합산단 편입물건 총괄표(09.08.01)_경산 기본조사서 결과 보고서(영농)-2012.07.29" xfId="934"/>
    <cellStyle name="콤_대합산단 분묘조서_대합산단 편입물건 총괄표(09.08.01)_경산 기본조사서 결과 보고서-2012.07.17(분묘조서)최종" xfId="935"/>
    <cellStyle name="콤_대합산단 분묘조서_대합산단 편입물건 총괄표(09.08.01)_경산 기본조사서 결과 보고서-2012.07.18" xfId="936"/>
    <cellStyle name="콤_대합산단 분묘조서_대합산단 편입물건 총괄표(09.08.01)_경산 기본조사서 결과 보고서-2012.07.19(출력용)" xfId="937"/>
    <cellStyle name="콤_대합산단 분묘조서_대합산단 편입물건 총괄표(09.08.01)_경산 기본조사서 결과 보고서-2012.07.23" xfId="938"/>
    <cellStyle name="콤_대합산단 분묘조서_대합산단 편입물건 총괄표(09.08.01)_경산 기본조사서 결과 보고서-2012.07.28" xfId="939"/>
    <cellStyle name="콤_대합산단 분묘조서_대합산단 편입물건 총괄표(09.08.01)_경산 기본조사서 결과 보고서-2012.07.29" xfId="940"/>
    <cellStyle name="콤_대합산단 분묘조서_대합산단 편입물건 총괄표(09.08.01)_경산 기본조사서 결과 보고서-2012.07.30" xfId="941"/>
    <cellStyle name="콤_대합산단 분묘조서_대합산단 편입물건 총괄표(09.08.01)_경산 기본조사서 결과 보고서-2012.08.05" xfId="942"/>
    <cellStyle name="콤_대합산단 분묘조서_대합산단_보상액_분석(09.6.11)-최종" xfId="943"/>
    <cellStyle name="콤_대합산단 분묘조서_대합산단_보상액_분석(09.6.11)-최종 2" xfId="944"/>
    <cellStyle name="콤_대합산단 분묘조서_대합산단_보상액_분석(09.6.11)-최종_경산 기본조사서 결과 보고서(분묘)-12.07.26" xfId="945"/>
    <cellStyle name="콤_대합산단 분묘조서_대합산단_보상액_분석(09.6.11)-최종_경산 기본조사서 결과 보고서(영농)-2012.07.29" xfId="946"/>
    <cellStyle name="콤_대합산단 분묘조서_대합산단_보상액_분석(09.6.11)-최종_경산 기본조사서 결과 보고서-2012.07.17(분묘조서)최종" xfId="947"/>
    <cellStyle name="콤_대합산단 분묘조서_대합산단_보상액_분석(09.6.11)-최종_경산 기본조사서 결과 보고서-2012.07.18" xfId="948"/>
    <cellStyle name="콤_대합산단 분묘조서_대합산단_보상액_분석(09.6.11)-최종_경산 기본조사서 결과 보고서-2012.07.19(출력용)" xfId="949"/>
    <cellStyle name="콤_대합산단 분묘조서_대합산단_보상액_분석(09.6.11)-최종_경산 기본조사서 결과 보고서-2012.07.23" xfId="950"/>
    <cellStyle name="콤_대합산단 분묘조서_대합산단_보상액_분석(09.6.11)-최종_경산 기본조사서 결과 보고서-2012.07.28" xfId="951"/>
    <cellStyle name="콤_대합산단 분묘조서_대합산단_보상액_분석(09.6.11)-최종_경산 기본조사서 결과 보고서-2012.07.29" xfId="952"/>
    <cellStyle name="콤_대합산단 분묘조서_대합산단_보상액_분석(09.6.11)-최종_경산 기본조사서 결과 보고서-2012.07.30" xfId="953"/>
    <cellStyle name="콤_대합산단 분묘조서_대합산단_보상액_분석(09.6.11)-최종_경산 기본조사서 결과 보고서-2012.08.05" xfId="954"/>
    <cellStyle name="콤_대합산단 토지,물건 총괄표(09.08.01) 자료" xfId="955"/>
    <cellStyle name="콤_대합산단 토지,물건 총괄표(09.08.01) 자료 2" xfId="956"/>
    <cellStyle name="콤_대합산단 토지,물건 총괄표(09.08.01) 자료_경산 기본조사서 결과 보고서(분묘)-12.07.26" xfId="957"/>
    <cellStyle name="콤_대합산단 토지,물건 총괄표(09.08.01) 자료_경산 기본조사서 결과 보고서(영농)-2012.07.29" xfId="958"/>
    <cellStyle name="콤_대합산단 토지,물건 총괄표(09.08.01) 자료_경산 기본조사서 결과 보고서-2012.07.17(분묘조서)최종" xfId="959"/>
    <cellStyle name="콤_대합산단 토지,물건 총괄표(09.08.01) 자료_경산 기본조사서 결과 보고서-2012.07.18" xfId="960"/>
    <cellStyle name="콤_대합산단 토지,물건 총괄표(09.08.01) 자료_경산 기본조사서 결과 보고서-2012.07.19(출력용)" xfId="961"/>
    <cellStyle name="콤_대합산단 토지,물건 총괄표(09.08.01) 자료_경산 기본조사서 결과 보고서-2012.07.23" xfId="962"/>
    <cellStyle name="콤_대합산단 토지,물건 총괄표(09.08.01) 자료_경산 기본조사서 결과 보고서-2012.07.28" xfId="963"/>
    <cellStyle name="콤_대합산단 토지,물건 총괄표(09.08.01) 자료_경산 기본조사서 결과 보고서-2012.07.29" xfId="964"/>
    <cellStyle name="콤_대합산단 토지,물건 총괄표(09.08.01) 자료_경산 기본조사서 결과 보고서-2012.07.30" xfId="965"/>
    <cellStyle name="콤_대합산단 토지,물건 총괄표(09.08.01) 자료_경산 기본조사서 결과 보고서-2012.08.05" xfId="966"/>
    <cellStyle name="콤_대합산단 편입물건 총괄표(09.08.01)" xfId="967"/>
    <cellStyle name="콤_대합산단 편입물건 총괄표(09.08.01)_경산 기본조사서 결과 보고서-2012.07.17(분묘조서)최종" xfId="968"/>
    <cellStyle name="콤_대합산단 편입물건 총괄표(09.08.01)_경산 기본조사서 결과 보고서-2012.07.17(분묘조서)최종 2" xfId="969"/>
    <cellStyle name="콤_대합산단 편입물건 총괄표(09.08.01)_경산 기본조사서 결과 보고서-2012.07.17(분묘조서)최종_경산 기본조사서 결과 보고서(영농)-2012.07.29" xfId="970"/>
    <cellStyle name="콤_대합산단 편입물건 총괄표(09.08.01)_경산 기본조사서 결과 보고서-2012.07.17(분묘조서)최종_경산 기본조사서 결과 보고서-2012.07.23" xfId="971"/>
    <cellStyle name="콤_대합산단 편입물건 총괄표(09.08.01)_경산 기본조사서 결과 보고서-2012.07.17(분묘조서)최종_경산 기본조사서 결과 보고서-2012.07.29" xfId="972"/>
    <cellStyle name="콤_대합산단 편입물건 총괄표(09.08.01)_경산 기본조사서 결과 보고서-2012.07.17(분묘조서)최종_경산 기본조사서 결과 보고서-2012.07.30" xfId="973"/>
    <cellStyle name="콤_대합산단 편입물건 총괄표(09.08.01)_경산 기본조사서 결과 보고서-2012.07.17(분묘조서)최종_경산 기본조사서 결과 보고서-2012.08.05" xfId="974"/>
    <cellStyle name="콤_대합산단 편입물건 총괄표(09.08.01)_경산 기본조사서 결과 보고서-2012.07.18" xfId="975"/>
    <cellStyle name="콤_대합산단 편입물건 총괄표(09.08.01)_경산 기본조사서 결과 보고서-2012.07.18 2" xfId="976"/>
    <cellStyle name="콤_대합산단 편입물건 총괄표(09.08.01)_경산 기본조사서 결과 보고서-2012.07.18_경산 기본조사서 결과 보고서(영농)-2012.07.29" xfId="977"/>
    <cellStyle name="콤_대합산단 편입물건 총괄표(09.08.01)_경산 기본조사서 결과 보고서-2012.07.18_경산 기본조사서 결과 보고서-2012.07.23" xfId="978"/>
    <cellStyle name="콤_대합산단 편입물건 총괄표(09.08.01)_경산 기본조사서 결과 보고서-2012.07.18_경산 기본조사서 결과 보고서-2012.07.29" xfId="979"/>
    <cellStyle name="콤_대합산단 편입물건 총괄표(09.08.01)_경산 기본조사서 결과 보고서-2012.07.18_경산 기본조사서 결과 보고서-2012.07.30" xfId="980"/>
    <cellStyle name="콤_대합산단 편입물건 총괄표(09.08.01)_경산 기본조사서 결과 보고서-2012.07.18_경산 기본조사서 결과 보고서-2012.08.05" xfId="981"/>
    <cellStyle name="콤_대합산업단지 편입물건조서" xfId="982"/>
    <cellStyle name="콤_대합산업단지 편입물건조서 2" xfId="983"/>
    <cellStyle name="콤_대합산업단지 편입물건조서(최종정정본)" xfId="984"/>
    <cellStyle name="콤_대합산업단지 편입물건조서(최종정정본) 2" xfId="985"/>
    <cellStyle name="콤_대합산업단지 편입물건조서(최종정정본)_★대합산단 보상액 산정조서(09.08.07현재)" xfId="986"/>
    <cellStyle name="콤_대합산업단지 편입물건조서(최종정정본)_★대합산단 보상액 산정조서(09.08.07현재) 2" xfId="987"/>
    <cellStyle name="콤_대합산업단지 편입물건조서(최종정정본)_★대합산단 보상액 산정조서(09.08.07현재)_경산 기본조사서 결과 보고서(분묘)-12.07.26" xfId="988"/>
    <cellStyle name="콤_대합산업단지 편입물건조서(최종정정본)_★대합산단 보상액 산정조서(09.08.07현재)_경산 기본조사서 결과 보고서(영농)-2012.07.29" xfId="989"/>
    <cellStyle name="콤_대합산업단지 편입물건조서(최종정정본)_★대합산단 보상액 산정조서(09.08.07현재)_경산 기본조사서 결과 보고서-2012.07.17(분묘조서)최종" xfId="990"/>
    <cellStyle name="콤_대합산업단지 편입물건조서(최종정정본)_★대합산단 보상액 산정조서(09.08.07현재)_경산 기본조사서 결과 보고서-2012.07.18" xfId="991"/>
    <cellStyle name="콤_대합산업단지 편입물건조서(최종정정본)_★대합산단 보상액 산정조서(09.08.07현재)_경산 기본조사서 결과 보고서-2012.07.19(출력용)" xfId="992"/>
    <cellStyle name="콤_대합산업단지 편입물건조서(최종정정본)_★대합산단 보상액 산정조서(09.08.07현재)_경산 기본조사서 결과 보고서-2012.07.23" xfId="993"/>
    <cellStyle name="콤_대합산업단지 편입물건조서(최종정정본)_★대합산단 보상액 산정조서(09.08.07현재)_경산 기본조사서 결과 보고서-2012.07.28" xfId="994"/>
    <cellStyle name="콤_대합산업단지 편입물건조서(최종정정본)_★대합산단 보상액 산정조서(09.08.07현재)_경산 기본조사서 결과 보고서-2012.07.29" xfId="995"/>
    <cellStyle name="콤_대합산업단지 편입물건조서(최종정정본)_★대합산단 보상액 산정조서(09.08.07현재)_경산 기본조사서 결과 보고서-2012.07.30" xfId="996"/>
    <cellStyle name="콤_대합산업단지 편입물건조서(최종정정본)_★대합산단 보상액 산정조서(09.08.07현재)_경산 기본조사서 결과 보고서-2012.08.05" xfId="997"/>
    <cellStyle name="콤_대합산업단지 편입물건조서(최종정정본)_★대합산단 보상액 산정조서(09.08.07현재)-수정" xfId="998"/>
    <cellStyle name="콤_대합산업단지 편입물건조서(최종정정본)_★대합산단 보상액 산정조서(09.08.07현재)-수정 2" xfId="999"/>
    <cellStyle name="콤_대합산업단지 편입물건조서(최종정정본)_★대합산단 보상액 산정조서(09.08.07현재)-수정_경산 기본조사서 결과 보고서(분묘)-12.07.26" xfId="1000"/>
    <cellStyle name="콤_대합산업단지 편입물건조서(최종정정본)_★대합산단 보상액 산정조서(09.08.07현재)-수정_경산 기본조사서 결과 보고서(영농)-2012.07.29" xfId="1001"/>
    <cellStyle name="콤_대합산업단지 편입물건조서(최종정정본)_★대합산단 보상액 산정조서(09.08.07현재)-수정_경산 기본조사서 결과 보고서-2012.07.17(분묘조서)최종" xfId="1002"/>
    <cellStyle name="콤_대합산업단지 편입물건조서(최종정정본)_★대합산단 보상액 산정조서(09.08.07현재)-수정_경산 기본조사서 결과 보고서-2012.07.18" xfId="1003"/>
    <cellStyle name="콤_대합산업단지 편입물건조서(최종정정본)_★대합산단 보상액 산정조서(09.08.07현재)-수정_경산 기본조사서 결과 보고서-2012.07.19(출력용)" xfId="1004"/>
    <cellStyle name="콤_대합산업단지 편입물건조서(최종정정본)_★대합산단 보상액 산정조서(09.08.07현재)-수정_경산 기본조사서 결과 보고서-2012.07.23" xfId="1005"/>
    <cellStyle name="콤_대합산업단지 편입물건조서(최종정정본)_★대합산단 보상액 산정조서(09.08.07현재)-수정_경산 기본조사서 결과 보고서-2012.07.28" xfId="1006"/>
    <cellStyle name="콤_대합산업단지 편입물건조서(최종정정본)_★대합산단 보상액 산정조서(09.08.07현재)-수정_경산 기본조사서 결과 보고서-2012.07.29" xfId="1007"/>
    <cellStyle name="콤_대합산업단지 편입물건조서(최종정정본)_★대합산단 보상액 산정조서(09.08.07현재)-수정_경산 기본조사서 결과 보고서-2012.07.30" xfId="1008"/>
    <cellStyle name="콤_대합산업단지 편입물건조서(최종정정본)_★대합산단 보상액 산정조서(09.08.07현재)-수정_경산 기본조사서 결과 보고서-2012.08.05" xfId="1009"/>
    <cellStyle name="콤_대합산업단지 편입물건조서(최종정정본)_★대합산단 보상액 산정조서(09.08.11현재)" xfId="1010"/>
    <cellStyle name="콤_대합산업단지 편입물건조서(최종정정본)_★대합산단 보상액 산정조서(09.08.11현재) 2" xfId="1011"/>
    <cellStyle name="콤_대합산업단지 편입물건조서(최종정정본)_★대합산단 보상액 산정조서(09.08.11현재)_경산 기본조사서 결과 보고서(분묘)-12.07.26" xfId="1012"/>
    <cellStyle name="콤_대합산업단지 편입물건조서(최종정정본)_★대합산단 보상액 산정조서(09.08.11현재)_경산 기본조사서 결과 보고서(영농)-2012.07.29" xfId="1013"/>
    <cellStyle name="콤_대합산업단지 편입물건조서(최종정정본)_★대합산단 보상액 산정조서(09.08.11현재)_경산 기본조사서 결과 보고서-2012.07.17(분묘조서)최종" xfId="1014"/>
    <cellStyle name="콤_대합산업단지 편입물건조서(최종정정본)_★대합산단 보상액 산정조서(09.08.11현재)_경산 기본조사서 결과 보고서-2012.07.18" xfId="1015"/>
    <cellStyle name="콤_대합산업단지 편입물건조서(최종정정본)_★대합산단 보상액 산정조서(09.08.11현재)_경산 기본조사서 결과 보고서-2012.07.19(출력용)" xfId="1016"/>
    <cellStyle name="콤_대합산업단지 편입물건조서(최종정정본)_★대합산단 보상액 산정조서(09.08.11현재)_경산 기본조사서 결과 보고서-2012.07.23" xfId="1017"/>
    <cellStyle name="콤_대합산업단지 편입물건조서(최종정정본)_★대합산단 보상액 산정조서(09.08.11현재)_경산 기본조사서 결과 보고서-2012.07.28" xfId="1018"/>
    <cellStyle name="콤_대합산업단지 편입물건조서(최종정정본)_★대합산단 보상액 산정조서(09.08.11현재)_경산 기본조사서 결과 보고서-2012.07.29" xfId="1019"/>
    <cellStyle name="콤_대합산업단지 편입물건조서(최종정정본)_★대합산단 보상액 산정조서(09.08.11현재)_경산 기본조사서 결과 보고서-2012.07.30" xfId="1020"/>
    <cellStyle name="콤_대합산업단지 편입물건조서(최종정정본)_★대합산단 보상액 산정조서(09.08.11현재)_경산 기본조사서 결과 보고서-2012.08.05" xfId="1021"/>
    <cellStyle name="콤_대합산업단지 편입물건조서(최종정정본)_★대합산단 보상액 산정조서(09.08.18현재)" xfId="1022"/>
    <cellStyle name="콤_대합산업단지 편입물건조서(최종정정본)_★대합산단 보상액 산정조서(09.08.18현재) 2" xfId="1023"/>
    <cellStyle name="콤_대합산업단지 편입물건조서(최종정정본)_★대합산단 보상액 산정조서(09.08.18현재)_경산 기본조사서 결과 보고서(분묘)-12.07.26" xfId="1024"/>
    <cellStyle name="콤_대합산업단지 편입물건조서(최종정정본)_★대합산단 보상액 산정조서(09.08.18현재)_경산 기본조사서 결과 보고서(영농)-2012.07.29" xfId="1025"/>
    <cellStyle name="콤_대합산업단지 편입물건조서(최종정정본)_★대합산단 보상액 산정조서(09.08.18현재)_경산 기본조사서 결과 보고서-2012.07.17(분묘조서)최종" xfId="1026"/>
    <cellStyle name="콤_대합산업단지 편입물건조서(최종정정본)_★대합산단 보상액 산정조서(09.08.18현재)_경산 기본조사서 결과 보고서-2012.07.18" xfId="1027"/>
    <cellStyle name="콤_대합산업단지 편입물건조서(최종정정본)_★대합산단 보상액 산정조서(09.08.18현재)_경산 기본조사서 결과 보고서-2012.07.19(출력용)" xfId="1028"/>
    <cellStyle name="콤_대합산업단지 편입물건조서(최종정정본)_★대합산단 보상액 산정조서(09.08.18현재)_경산 기본조사서 결과 보고서-2012.07.23" xfId="1029"/>
    <cellStyle name="콤_대합산업단지 편입물건조서(최종정정본)_★대합산단 보상액 산정조서(09.08.18현재)_경산 기본조사서 결과 보고서-2012.07.28" xfId="1030"/>
    <cellStyle name="콤_대합산업단지 편입물건조서(최종정정본)_★대합산단 보상액 산정조서(09.08.18현재)_경산 기본조사서 결과 보고서-2012.07.29" xfId="1031"/>
    <cellStyle name="콤_대합산업단지 편입물건조서(최종정정본)_★대합산단 보상액 산정조서(09.08.18현재)_경산 기본조사서 결과 보고서-2012.07.30" xfId="1032"/>
    <cellStyle name="콤_대합산업단지 편입물건조서(최종정정본)_★대합산단 보상액 산정조서(09.08.18현재)_경산 기본조사서 결과 보고서-2012.08.05" xfId="1033"/>
    <cellStyle name="콤_대합산업단지 편입물건조서(최종정정본)_★대합산단 보상액 산정조서(09.08.31현재)" xfId="1034"/>
    <cellStyle name="콤_대합산업단지 편입물건조서(최종정정본)_★대합산단 보상액 산정조서(09.08.31현재) 2" xfId="1035"/>
    <cellStyle name="콤_대합산업단지 편입물건조서(최종정정본)_★대합산단 보상액 산정조서(09.08.31현재)_경산 기본조사서 결과 보고서(분묘)-12.07.26" xfId="1036"/>
    <cellStyle name="콤_대합산업단지 편입물건조서(최종정정본)_★대합산단 보상액 산정조서(09.08.31현재)_경산 기본조사서 결과 보고서(영농)-2012.07.29" xfId="1037"/>
    <cellStyle name="콤_대합산업단지 편입물건조서(최종정정본)_★대합산단 보상액 산정조서(09.08.31현재)_경산 기본조사서 결과 보고서-2012.07.17(분묘조서)최종" xfId="1038"/>
    <cellStyle name="콤_대합산업단지 편입물건조서(최종정정본)_★대합산단 보상액 산정조서(09.08.31현재)_경산 기본조사서 결과 보고서-2012.07.18" xfId="1039"/>
    <cellStyle name="콤_대합산업단지 편입물건조서(최종정정본)_★대합산단 보상액 산정조서(09.08.31현재)_경산 기본조사서 결과 보고서-2012.07.19(출력용)" xfId="1040"/>
    <cellStyle name="콤_대합산업단지 편입물건조서(최종정정본)_★대합산단 보상액 산정조서(09.08.31현재)_경산 기본조사서 결과 보고서-2012.07.23" xfId="1041"/>
    <cellStyle name="콤_대합산업단지 편입물건조서(최종정정본)_★대합산단 보상액 산정조서(09.08.31현재)_경산 기본조사서 결과 보고서-2012.07.28" xfId="1042"/>
    <cellStyle name="콤_대합산업단지 편입물건조서(최종정정본)_★대합산단 보상액 산정조서(09.08.31현재)_경산 기본조사서 결과 보고서-2012.07.29" xfId="1043"/>
    <cellStyle name="콤_대합산업단지 편입물건조서(최종정정본)_★대합산단 보상액 산정조서(09.08.31현재)_경산 기본조사서 결과 보고서-2012.07.30" xfId="1044"/>
    <cellStyle name="콤_대합산업단지 편입물건조서(최종정정본)_★대합산단 보상액 산정조서(09.08.31현재)_경산 기본조사서 결과 보고서-2012.08.05" xfId="1045"/>
    <cellStyle name="콤_대합산업단지 편입물건조서(최종정정본)_★대합산단 보상액 산정조서(09.09.01현재)" xfId="1046"/>
    <cellStyle name="콤_대합산업단지 편입물건조서(최종정정본)_★대합산단 보상액 산정조서(09.09.01현재) 2" xfId="1047"/>
    <cellStyle name="콤_대합산업단지 편입물건조서(최종정정본)_★대합산단 보상액 산정조서(09.09.01현재)_경산 기본조사서 결과 보고서(분묘)-12.07.26" xfId="1048"/>
    <cellStyle name="콤_대합산업단지 편입물건조서(최종정정본)_★대합산단 보상액 산정조서(09.09.01현재)_경산 기본조사서 결과 보고서(영농)-2012.07.29" xfId="1049"/>
    <cellStyle name="콤_대합산업단지 편입물건조서(최종정정본)_★대합산단 보상액 산정조서(09.09.01현재)_경산 기본조사서 결과 보고서-2012.07.17(분묘조서)최종" xfId="1050"/>
    <cellStyle name="콤_대합산업단지 편입물건조서(최종정정본)_★대합산단 보상액 산정조서(09.09.01현재)_경산 기본조사서 결과 보고서-2012.07.18" xfId="1051"/>
    <cellStyle name="콤_대합산업단지 편입물건조서(최종정정본)_★대합산단 보상액 산정조서(09.09.01현재)_경산 기본조사서 결과 보고서-2012.07.19(출력용)" xfId="1052"/>
    <cellStyle name="콤_대합산업단지 편입물건조서(최종정정본)_★대합산단 보상액 산정조서(09.09.01현재)_경산 기본조사서 결과 보고서-2012.07.23" xfId="1053"/>
    <cellStyle name="콤_대합산업단지 편입물건조서(최종정정본)_★대합산단 보상액 산정조서(09.09.01현재)_경산 기본조사서 결과 보고서-2012.07.28" xfId="1054"/>
    <cellStyle name="콤_대합산업단지 편입물건조서(최종정정본)_★대합산단 보상액 산정조서(09.09.01현재)_경산 기본조사서 결과 보고서-2012.07.29" xfId="1055"/>
    <cellStyle name="콤_대합산업단지 편입물건조서(최종정정본)_★대합산단 보상액 산정조서(09.09.01현재)_경산 기본조사서 결과 보고서-2012.07.30" xfId="1056"/>
    <cellStyle name="콤_대합산업단지 편입물건조서(최종정정본)_★대합산단 보상액 산정조서(09.09.01현재)_경산 기본조사서 결과 보고서-2012.08.05" xfId="1057"/>
    <cellStyle name="콤_대합산업단지 편입물건조서(최종정정본)_★대합산단 보상액 산정조서(10.01.07현재)" xfId="1058"/>
    <cellStyle name="콤_대합산업단지 편입물건조서(최종정정본)_★대합산단 보상액 산정조서(10.01.07현재) 2" xfId="1059"/>
    <cellStyle name="콤_대합산업단지 편입물건조서(최종정정본)_★대합산단 보상액 산정조서(10.01.07현재)_경산 기본조사서 결과 보고서(분묘)-12.07.26" xfId="1060"/>
    <cellStyle name="콤_대합산업단지 편입물건조서(최종정정본)_★대합산단 보상액 산정조서(10.01.07현재)_경산 기본조사서 결과 보고서(영농)-2012.07.29" xfId="1061"/>
    <cellStyle name="콤_대합산업단지 편입물건조서(최종정정본)_★대합산단 보상액 산정조서(10.01.07현재)_경산 기본조사서 결과 보고서-2012.07.17(분묘조서)최종" xfId="1062"/>
    <cellStyle name="콤_대합산업단지 편입물건조서(최종정정본)_★대합산단 보상액 산정조서(10.01.07현재)_경산 기본조사서 결과 보고서-2012.07.18" xfId="1063"/>
    <cellStyle name="콤_대합산업단지 편입물건조서(최종정정본)_★대합산단 보상액 산정조서(10.01.07현재)_경산 기본조사서 결과 보고서-2012.07.19(출력용)" xfId="1064"/>
    <cellStyle name="콤_대합산업단지 편입물건조서(최종정정본)_★대합산단 보상액 산정조서(10.01.07현재)_경산 기본조사서 결과 보고서-2012.07.23" xfId="1065"/>
    <cellStyle name="콤_대합산업단지 편입물건조서(최종정정본)_★대합산단 보상액 산정조서(10.01.07현재)_경산 기본조사서 결과 보고서-2012.07.28" xfId="1066"/>
    <cellStyle name="콤_대합산업단지 편입물건조서(최종정정본)_★대합산단 보상액 산정조서(10.01.07현재)_경산 기본조사서 결과 보고서-2012.07.29" xfId="1067"/>
    <cellStyle name="콤_대합산업단지 편입물건조서(최종정정본)_★대합산단 보상액 산정조서(10.01.07현재)_경산 기본조사서 결과 보고서-2012.07.30" xfId="1068"/>
    <cellStyle name="콤_대합산업단지 편입물건조서(최종정정본)_★대합산단 보상액 산정조서(10.01.07현재)_경산 기본조사서 결과 보고서-2012.08.05" xfId="1069"/>
    <cellStyle name="콤_대합산업단지 편입물건조서(최종정정본)_★대합산단 보상액 산정조서(10.04.20)-수용계약용" xfId="1070"/>
    <cellStyle name="콤_대합산업단지 편입물건조서(최종정정본)_★대합산단 보상액 산정조서(10.04.20)-수용계약용 2" xfId="1071"/>
    <cellStyle name="콤_대합산업단지 편입물건조서(최종정정본)_★대합산단 보상액 산정조서(10.04.20)-수용계약용_경산 기본조사서 결과 보고서(분묘)-12.07.26" xfId="1072"/>
    <cellStyle name="콤_대합산업단지 편입물건조서(최종정정본)_★대합산단 보상액 산정조서(10.04.20)-수용계약용_경산 기본조사서 결과 보고서(영농)-2012.07.29" xfId="1073"/>
    <cellStyle name="콤_대합산업단지 편입물건조서(최종정정본)_★대합산단 보상액 산정조서(10.04.20)-수용계약용_경산 기본조사서 결과 보고서-2012.07.17(분묘조서)최종" xfId="1074"/>
    <cellStyle name="콤_대합산업단지 편입물건조서(최종정정본)_★대합산단 보상액 산정조서(10.04.20)-수용계약용_경산 기본조사서 결과 보고서-2012.07.18" xfId="1075"/>
    <cellStyle name="콤_대합산업단지 편입물건조서(최종정정본)_★대합산단 보상액 산정조서(10.04.20)-수용계약용_경산 기본조사서 결과 보고서-2012.07.19(출력용)" xfId="1076"/>
    <cellStyle name="콤_대합산업단지 편입물건조서(최종정정본)_★대합산단 보상액 산정조서(10.04.20)-수용계약용_경산 기본조사서 결과 보고서-2012.07.23" xfId="1077"/>
    <cellStyle name="콤_대합산업단지 편입물건조서(최종정정본)_★대합산단 보상액 산정조서(10.04.20)-수용계약용_경산 기본조사서 결과 보고서-2012.07.28" xfId="1078"/>
    <cellStyle name="콤_대합산업단지 편입물건조서(최종정정본)_★대합산단 보상액 산정조서(10.04.20)-수용계약용_경산 기본조사서 결과 보고서-2012.07.29" xfId="1079"/>
    <cellStyle name="콤_대합산업단지 편입물건조서(최종정정본)_★대합산단 보상액 산정조서(10.04.20)-수용계약용_경산 기본조사서 결과 보고서-2012.07.30" xfId="1080"/>
    <cellStyle name="콤_대합산업단지 편입물건조서(최종정정본)_★대합산단 보상액 산정조서(10.04.20)-수용계약용_경산 기본조사서 결과 보고서-2012.08.05" xfId="1081"/>
    <cellStyle name="콤_대합산업단지 편입물건조서(최종정정본)_★대합산단 보상액 산정조서(10.04.22)" xfId="1082"/>
    <cellStyle name="콤_대합산업단지 편입물건조서(최종정정본)_★대합산단 보상액 산정조서(10.04.22) 2" xfId="1083"/>
    <cellStyle name="콤_대합산업단지 편입물건조서(최종정정본)_★대합산단 보상액 산정조서(10.04.22)_경산 기본조사서 결과 보고서(분묘)-12.07.26" xfId="1084"/>
    <cellStyle name="콤_대합산업단지 편입물건조서(최종정정본)_★대합산단 보상액 산정조서(10.04.22)_경산 기본조사서 결과 보고서(영농)-2012.07.29" xfId="1085"/>
    <cellStyle name="콤_대합산업단지 편입물건조서(최종정정본)_★대합산단 보상액 산정조서(10.04.22)_경산 기본조사서 결과 보고서-2012.07.17(분묘조서)최종" xfId="1086"/>
    <cellStyle name="콤_대합산업단지 편입물건조서(최종정정본)_★대합산단 보상액 산정조서(10.04.22)_경산 기본조사서 결과 보고서-2012.07.18" xfId="1087"/>
    <cellStyle name="콤_대합산업단지 편입물건조서(최종정정본)_★대합산단 보상액 산정조서(10.04.22)_경산 기본조사서 결과 보고서-2012.07.19(출력용)" xfId="1088"/>
    <cellStyle name="콤_대합산업단지 편입물건조서(최종정정본)_★대합산단 보상액 산정조서(10.04.22)_경산 기본조사서 결과 보고서-2012.07.23" xfId="1089"/>
    <cellStyle name="콤_대합산업단지 편입물건조서(최종정정본)_★대합산단 보상액 산정조서(10.04.22)_경산 기본조사서 결과 보고서-2012.07.28" xfId="1090"/>
    <cellStyle name="콤_대합산업단지 편입물건조서(최종정정본)_★대합산단 보상액 산정조서(10.04.22)_경산 기본조사서 결과 보고서-2012.07.29" xfId="1091"/>
    <cellStyle name="콤_대합산업단지 편입물건조서(최종정정본)_★대합산단 보상액 산정조서(10.04.22)_경산 기본조사서 결과 보고서-2012.07.30" xfId="1092"/>
    <cellStyle name="콤_대합산업단지 편입물건조서(최종정정본)_★대합산단 보상액 산정조서(10.04.22)_경산 기본조사서 결과 보고서-2012.08.05" xfId="1093"/>
    <cellStyle name="콤_대합산업단지 편입물건조서(최종정정본)_★대합산단 보상액 산정조서(10.04.29)" xfId="1094"/>
    <cellStyle name="콤_대합산업단지 편입물건조서(최종정정본)_★대합산단 보상액 산정조서(10.04.29) 2" xfId="1095"/>
    <cellStyle name="콤_대합산업단지 편입물건조서(최종정정본)_★대합산단 보상액 산정조서(10.04.29)_경산 기본조사서 결과 보고서(분묘)-12.07.26" xfId="1096"/>
    <cellStyle name="콤_대합산업단지 편입물건조서(최종정정본)_★대합산단 보상액 산정조서(10.04.29)_경산 기본조사서 결과 보고서(영농)-2012.07.29" xfId="1097"/>
    <cellStyle name="콤_대합산업단지 편입물건조서(최종정정본)_★대합산단 보상액 산정조서(10.04.29)_경산 기본조사서 결과 보고서-2012.07.17(분묘조서)최종" xfId="1098"/>
    <cellStyle name="콤_대합산업단지 편입물건조서(최종정정본)_★대합산단 보상액 산정조서(10.04.29)_경산 기본조사서 결과 보고서-2012.07.18" xfId="1099"/>
    <cellStyle name="콤_대합산업단지 편입물건조서(최종정정본)_★대합산단 보상액 산정조서(10.04.29)_경산 기본조사서 결과 보고서-2012.07.19(출력용)" xfId="1100"/>
    <cellStyle name="콤_대합산업단지 편입물건조서(최종정정본)_★대합산단 보상액 산정조서(10.04.29)_경산 기본조사서 결과 보고서-2012.07.23" xfId="1101"/>
    <cellStyle name="콤_대합산업단지 편입물건조서(최종정정본)_★대합산단 보상액 산정조서(10.04.29)_경산 기본조사서 결과 보고서-2012.07.28" xfId="1102"/>
    <cellStyle name="콤_대합산업단지 편입물건조서(최종정정본)_★대합산단 보상액 산정조서(10.04.29)_경산 기본조사서 결과 보고서-2012.07.29" xfId="1103"/>
    <cellStyle name="콤_대합산업단지 편입물건조서(최종정정본)_★대합산단 보상액 산정조서(10.04.29)_경산 기본조사서 결과 보고서-2012.07.30" xfId="1104"/>
    <cellStyle name="콤_대합산업단지 편입물건조서(최종정정본)_★대합산단 보상액 산정조서(10.04.29)_경산 기본조사서 결과 보고서-2012.08.05" xfId="1105"/>
    <cellStyle name="콤_대합산업단지 편입물건조서(최종정정본)_★대합산단 보상액 산정조서(10.08.06)" xfId="1106"/>
    <cellStyle name="콤_대합산업단지 편입물건조서(최종정정본)_★대합산단 보상액 산정조서(10.08.06) 2" xfId="1107"/>
    <cellStyle name="콤_대합산업단지 편입물건조서(최종정정본)_★대합산단 보상액 산정조서(10.08.06)_경산 기본조사서 결과 보고서(분묘)-12.07.26" xfId="1108"/>
    <cellStyle name="콤_대합산업단지 편입물건조서(최종정정본)_★대합산단 보상액 산정조서(10.08.06)_경산 기본조사서 결과 보고서(영농)-2012.07.29" xfId="1109"/>
    <cellStyle name="콤_대합산업단지 편입물건조서(최종정정본)_★대합산단 보상액 산정조서(10.08.06)_경산 기본조사서 결과 보고서-2012.07.17(분묘조서)최종" xfId="1110"/>
    <cellStyle name="콤_대합산업단지 편입물건조서(최종정정본)_★대합산단 보상액 산정조서(10.08.06)_경산 기본조사서 결과 보고서-2012.07.18" xfId="1111"/>
    <cellStyle name="콤_대합산업단지 편입물건조서(최종정정본)_★대합산단 보상액 산정조서(10.08.06)_경산 기본조사서 결과 보고서-2012.07.19(출력용)" xfId="1112"/>
    <cellStyle name="콤_대합산업단지 편입물건조서(최종정정본)_★대합산단 보상액 산정조서(10.08.06)_경산 기본조사서 결과 보고서-2012.07.23" xfId="1113"/>
    <cellStyle name="콤_대합산업단지 편입물건조서(최종정정본)_★대합산단 보상액 산정조서(10.08.06)_경산 기본조사서 결과 보고서-2012.07.28" xfId="1114"/>
    <cellStyle name="콤_대합산업단지 편입물건조서(최종정정본)_★대합산단 보상액 산정조서(10.08.06)_경산 기본조사서 결과 보고서-2012.07.29" xfId="1115"/>
    <cellStyle name="콤_대합산업단지 편입물건조서(최종정정본)_★대합산단 보상액 산정조서(10.08.06)_경산 기본조사서 결과 보고서-2012.07.30" xfId="1116"/>
    <cellStyle name="콤_대합산업단지 편입물건조서(최종정정본)_★대합산단 보상액 산정조서(10.08.06)_경산 기본조사서 결과 보고서-2012.08.05" xfId="1117"/>
    <cellStyle name="콤_대합산업단지 편입물건조서(최종정정본)_★대합산단_보상액 산정조서(최과장검토파일)" xfId="1118"/>
    <cellStyle name="콤_대합산업단지 편입물건조서(최종정정본)_★대합산단_보상액 산정조서(최과장검토파일) 2" xfId="1119"/>
    <cellStyle name="콤_대합산업단지 편입물건조서(최종정정본)_★대합산단_보상액 산정조서(최과장검토파일)_경산 기본조사서 결과 보고서(분묘)-12.07.26" xfId="1120"/>
    <cellStyle name="콤_대합산업단지 편입물건조서(최종정정본)_★대합산단_보상액 산정조서(최과장검토파일)_경산 기본조사서 결과 보고서(영농)-2012.07.29" xfId="1121"/>
    <cellStyle name="콤_대합산업단지 편입물건조서(최종정정본)_★대합산단_보상액 산정조서(최과장검토파일)_경산 기본조사서 결과 보고서-2012.07.17(분묘조서)최종" xfId="1122"/>
    <cellStyle name="콤_대합산업단지 편입물건조서(최종정정본)_★대합산단_보상액 산정조서(최과장검토파일)_경산 기본조사서 결과 보고서-2012.07.18" xfId="1123"/>
    <cellStyle name="콤_대합산업단지 편입물건조서(최종정정본)_★대합산단_보상액 산정조서(최과장검토파일)_경산 기본조사서 결과 보고서-2012.07.19(출력용)" xfId="1124"/>
    <cellStyle name="콤_대합산업단지 편입물건조서(최종정정본)_★대합산단_보상액 산정조서(최과장검토파일)_경산 기본조사서 결과 보고서-2012.07.23" xfId="1125"/>
    <cellStyle name="콤_대합산업단지 편입물건조서(최종정정본)_★대합산단_보상액 산정조서(최과장검토파일)_경산 기본조사서 결과 보고서-2012.07.28" xfId="1126"/>
    <cellStyle name="콤_대합산업단지 편입물건조서(최종정정본)_★대합산단_보상액 산정조서(최과장검토파일)_경산 기본조사서 결과 보고서-2012.07.29" xfId="1127"/>
    <cellStyle name="콤_대합산업단지 편입물건조서(최종정정본)_★대합산단_보상액 산정조서(최과장검토파일)_경산 기본조사서 결과 보고서-2012.07.30" xfId="1128"/>
    <cellStyle name="콤_대합산업단지 편입물건조서(최종정정본)_★대합산단_보상액 산정조서(최과장검토파일)_경산 기본조사서 결과 보고서-2012.08.05" xfId="1129"/>
    <cellStyle name="콤_대합산업단지 편입물건조서(최종정정본)_★재결 보상액 산정조서(10.04.20)" xfId="1130"/>
    <cellStyle name="콤_대합산업단지 편입물건조서(최종정정본)_★재결 보상액 산정조서(10.04.20) 2" xfId="1131"/>
    <cellStyle name="콤_대합산업단지 편입물건조서(최종정정본)_★재결 보상액 산정조서(10.04.20)_경산 기본조사서 결과 보고서(분묘)-12.07.26" xfId="1132"/>
    <cellStyle name="콤_대합산업단지 편입물건조서(최종정정본)_★재결 보상액 산정조서(10.04.20)_경산 기본조사서 결과 보고서(영농)-2012.07.29" xfId="1133"/>
    <cellStyle name="콤_대합산업단지 편입물건조서(최종정정본)_★재결 보상액 산정조서(10.04.20)_경산 기본조사서 결과 보고서-2012.07.17(분묘조서)최종" xfId="1134"/>
    <cellStyle name="콤_대합산업단지 편입물건조서(최종정정본)_★재결 보상액 산정조서(10.04.20)_경산 기본조사서 결과 보고서-2012.07.18" xfId="1135"/>
    <cellStyle name="콤_대합산업단지 편입물건조서(최종정정본)_★재결 보상액 산정조서(10.04.20)_경산 기본조사서 결과 보고서-2012.07.19(출력용)" xfId="1136"/>
    <cellStyle name="콤_대합산업단지 편입물건조서(최종정정본)_★재결 보상액 산정조서(10.04.20)_경산 기본조사서 결과 보고서-2012.07.23" xfId="1137"/>
    <cellStyle name="콤_대합산업단지 편입물건조서(최종정정본)_★재결 보상액 산정조서(10.04.20)_경산 기본조사서 결과 보고서-2012.07.28" xfId="1138"/>
    <cellStyle name="콤_대합산업단지 편입물건조서(최종정정본)_★재결 보상액 산정조서(10.04.20)_경산 기본조사서 결과 보고서-2012.07.29" xfId="1139"/>
    <cellStyle name="콤_대합산업단지 편입물건조서(최종정정본)_★재결 보상액 산정조서(10.04.20)_경산 기본조사서 결과 보고서-2012.07.30" xfId="1140"/>
    <cellStyle name="콤_대합산업단지 편입물건조서(최종정정본)_★재결 보상액 산정조서(10.04.20)_경산 기본조사서 결과 보고서-2012.08.05" xfId="1141"/>
    <cellStyle name="콤_대합산업단지 편입물건조서(최종정정본)_경산 기본조사서 결과 보고서(분묘)-12.07.26" xfId="1142"/>
    <cellStyle name="콤_대합산업단지 편입물건조서(최종정정본)_경산 기본조사서 결과 보고서(영농)-2012.07.29" xfId="1143"/>
    <cellStyle name="콤_대합산업단지 편입물건조서(최종정정본)_경산 기본조사서 결과 보고서-2012.07.17(분묘조서)최종" xfId="1144"/>
    <cellStyle name="콤_대합산업단지 편입물건조서(최종정정본)_경산 기본조사서 결과 보고서-2012.07.18" xfId="1145"/>
    <cellStyle name="콤_대합산업단지 편입물건조서(최종정정본)_경산 기본조사서 결과 보고서-2012.07.19(출력용)" xfId="1146"/>
    <cellStyle name="콤_대합산업단지 편입물건조서(최종정정본)_경산 기본조사서 결과 보고서-2012.07.23" xfId="1147"/>
    <cellStyle name="콤_대합산업단지 편입물건조서(최종정정본)_경산 기본조사서 결과 보고서-2012.07.28" xfId="1148"/>
    <cellStyle name="콤_대합산업단지 편입물건조서(최종정정본)_경산 기본조사서 결과 보고서-2012.07.29" xfId="1149"/>
    <cellStyle name="콤_대합산업단지 편입물건조서(최종정정본)_경산 기본조사서 결과 보고서-2012.07.30" xfId="1150"/>
    <cellStyle name="콤_대합산업단지 편입물건조서(최종정정본)_경산 기본조사서 결과 보고서-2012.08.05" xfId="1151"/>
    <cellStyle name="콤_대합산업단지 편입물건조서(최종정정본)_대상재산 지번별 상세확인내역-2009.1(도귀속협의결과)" xfId="1152"/>
    <cellStyle name="콤_대합산업단지 편입물건조서(최종정정본)_대상재산 지번별 상세확인내역-2009.1(도귀속협의결과) 2" xfId="1153"/>
    <cellStyle name="콤_대합산업단지 편입물건조서(최종정정본)_대상재산 지번별 상세확인내역-2009.1(도귀속협의결과)_경산 기본조사서 결과 보고서(분묘)-12.07.26" xfId="1154"/>
    <cellStyle name="콤_대합산업단지 편입물건조서(최종정정본)_대상재산 지번별 상세확인내역-2009.1(도귀속협의결과)_경산 기본조사서 결과 보고서(영농)-2012.07.29" xfId="1155"/>
    <cellStyle name="콤_대합산업단지 편입물건조서(최종정정본)_대상재산 지번별 상세확인내역-2009.1(도귀속협의결과)_경산 기본조사서 결과 보고서-2012.07.17(분묘조서)최종" xfId="1156"/>
    <cellStyle name="콤_대합산업단지 편입물건조서(최종정정본)_대상재산 지번별 상세확인내역-2009.1(도귀속협의결과)_경산 기본조사서 결과 보고서-2012.07.18" xfId="1157"/>
    <cellStyle name="콤_대합산업단지 편입물건조서(최종정정본)_대상재산 지번별 상세확인내역-2009.1(도귀속협의결과)_경산 기본조사서 결과 보고서-2012.07.19(출력용)" xfId="1158"/>
    <cellStyle name="콤_대합산업단지 편입물건조서(최종정정본)_대상재산 지번별 상세확인내역-2009.1(도귀속협의결과)_경산 기본조사서 결과 보고서-2012.07.23" xfId="1159"/>
    <cellStyle name="콤_대합산업단지 편입물건조서(최종정정본)_대상재산 지번별 상세확인내역-2009.1(도귀속협의결과)_경산 기본조사서 결과 보고서-2012.07.28" xfId="1160"/>
    <cellStyle name="콤_대합산업단지 편입물건조서(최종정정본)_대상재산 지번별 상세확인내역-2009.1(도귀속협의결과)_경산 기본조사서 결과 보고서-2012.07.29" xfId="1161"/>
    <cellStyle name="콤_대합산업단지 편입물건조서(최종정정본)_대상재산 지번별 상세확인내역-2009.1(도귀속협의결과)_경산 기본조사서 결과 보고서-2012.07.30" xfId="1162"/>
    <cellStyle name="콤_대합산업단지 편입물건조서(최종정정본)_대상재산 지번별 상세확인내역-2009.1(도귀속협의결과)_경산 기본조사서 결과 보고서-2012.08.05" xfId="1163"/>
    <cellStyle name="콤_대합산업단지 편입물건조서(최종정정본)_대합산단 편입물건 총괄표(09.08.01)" xfId="1164"/>
    <cellStyle name="콤_대합산업단지 편입물건조서(최종정정본)_대합산단 편입물건 총괄표(09.08.01) 2" xfId="1165"/>
    <cellStyle name="콤_대합산업단지 편입물건조서(최종정정본)_대합산단 편입물건 총괄표(09.08.01)_경산 기본조사서 결과 보고서(분묘)-12.07.26" xfId="1166"/>
    <cellStyle name="콤_대합산업단지 편입물건조서(최종정정본)_대합산단 편입물건 총괄표(09.08.01)_경산 기본조사서 결과 보고서(영농)-2012.07.29" xfId="1167"/>
    <cellStyle name="콤_대합산업단지 편입물건조서(최종정정본)_대합산단 편입물건 총괄표(09.08.01)_경산 기본조사서 결과 보고서-2012.07.17(분묘조서)최종" xfId="1168"/>
    <cellStyle name="콤_대합산업단지 편입물건조서(최종정정본)_대합산단 편입물건 총괄표(09.08.01)_경산 기본조사서 결과 보고서-2012.07.18" xfId="1169"/>
    <cellStyle name="콤_대합산업단지 편입물건조서(최종정정본)_대합산단 편입물건 총괄표(09.08.01)_경산 기본조사서 결과 보고서-2012.07.19(출력용)" xfId="1170"/>
    <cellStyle name="콤_대합산업단지 편입물건조서(최종정정본)_대합산단 편입물건 총괄표(09.08.01)_경산 기본조사서 결과 보고서-2012.07.23" xfId="1171"/>
    <cellStyle name="콤_대합산업단지 편입물건조서(최종정정본)_대합산단 편입물건 총괄표(09.08.01)_경산 기본조사서 결과 보고서-2012.07.28" xfId="1172"/>
    <cellStyle name="콤_대합산업단지 편입물건조서(최종정정본)_대합산단 편입물건 총괄표(09.08.01)_경산 기본조사서 결과 보고서-2012.07.29" xfId="1173"/>
    <cellStyle name="콤_대합산업단지 편입물건조서(최종정정본)_대합산단 편입물건 총괄표(09.08.01)_경산 기본조사서 결과 보고서-2012.07.30" xfId="1174"/>
    <cellStyle name="콤_대합산업단지 편입물건조서(최종정정본)_대합산단 편입물건 총괄표(09.08.01)_경산 기본조사서 결과 보고서-2012.08.05" xfId="1175"/>
    <cellStyle name="콤_대합산업단지 편입물건조서(최종정정본)_대합산단_보상액_분석(09.6.11)-최종" xfId="1176"/>
    <cellStyle name="콤_대합산업단지 편입물건조서(최종정정본)_대합산단_보상액_분석(09.6.11)-최종 2" xfId="1177"/>
    <cellStyle name="콤_대합산업단지 편입물건조서(최종정정본)_대합산단_보상액_분석(09.6.11)-최종_경산 기본조사서 결과 보고서(분묘)-12.07.26" xfId="1178"/>
    <cellStyle name="콤_대합산업단지 편입물건조서(최종정정본)_대합산단_보상액_분석(09.6.11)-최종_경산 기본조사서 결과 보고서(영농)-2012.07.29" xfId="1179"/>
    <cellStyle name="콤_대합산업단지 편입물건조서(최종정정본)_대합산단_보상액_분석(09.6.11)-최종_경산 기본조사서 결과 보고서-2012.07.17(분묘조서)최종" xfId="1180"/>
    <cellStyle name="콤_대합산업단지 편입물건조서(최종정정본)_대합산단_보상액_분석(09.6.11)-최종_경산 기본조사서 결과 보고서-2012.07.18" xfId="1181"/>
    <cellStyle name="콤_대합산업단지 편입물건조서(최종정정본)_대합산단_보상액_분석(09.6.11)-최종_경산 기본조사서 결과 보고서-2012.07.19(출력용)" xfId="1182"/>
    <cellStyle name="콤_대합산업단지 편입물건조서(최종정정본)_대합산단_보상액_분석(09.6.11)-최종_경산 기본조사서 결과 보고서-2012.07.23" xfId="1183"/>
    <cellStyle name="콤_대합산업단지 편입물건조서(최종정정본)_대합산단_보상액_분석(09.6.11)-최종_경산 기본조사서 결과 보고서-2012.07.28" xfId="1184"/>
    <cellStyle name="콤_대합산업단지 편입물건조서(최종정정본)_대합산단_보상액_분석(09.6.11)-최종_경산 기본조사서 결과 보고서-2012.07.29" xfId="1185"/>
    <cellStyle name="콤_대합산업단지 편입물건조서(최종정정본)_대합산단_보상액_분석(09.6.11)-최종_경산 기본조사서 결과 보고서-2012.07.30" xfId="1186"/>
    <cellStyle name="콤_대합산업단지 편입물건조서(최종정정본)_대합산단_보상액_분석(09.6.11)-최종_경산 기본조사서 결과 보고서-2012.08.05" xfId="1187"/>
    <cellStyle name="콤_대합산업단지 편입물건조서_★대합산단 보상액 산정조서(09.08.07현재)" xfId="1188"/>
    <cellStyle name="콤_대합산업단지 편입물건조서_★대합산단 보상액 산정조서(09.08.07현재) 2" xfId="1189"/>
    <cellStyle name="콤_대합산업단지 편입물건조서_★대합산단 보상액 산정조서(09.08.07현재)_경산 기본조사서 결과 보고서(분묘)-12.07.26" xfId="1190"/>
    <cellStyle name="콤_대합산업단지 편입물건조서_★대합산단 보상액 산정조서(09.08.07현재)_경산 기본조사서 결과 보고서(영농)-2012.07.29" xfId="1191"/>
    <cellStyle name="콤_대합산업단지 편입물건조서_★대합산단 보상액 산정조서(09.08.07현재)_경산 기본조사서 결과 보고서-2012.07.17(분묘조서)최종" xfId="1192"/>
    <cellStyle name="콤_대합산업단지 편입물건조서_★대합산단 보상액 산정조서(09.08.07현재)_경산 기본조사서 결과 보고서-2012.07.18" xfId="1193"/>
    <cellStyle name="콤_대합산업단지 편입물건조서_★대합산단 보상액 산정조서(09.08.07현재)_경산 기본조사서 결과 보고서-2012.07.19(출력용)" xfId="1194"/>
    <cellStyle name="콤_대합산업단지 편입물건조서_★대합산단 보상액 산정조서(09.08.07현재)_경산 기본조사서 결과 보고서-2012.07.23" xfId="1195"/>
    <cellStyle name="콤_대합산업단지 편입물건조서_★대합산단 보상액 산정조서(09.08.07현재)_경산 기본조사서 결과 보고서-2012.07.28" xfId="1196"/>
    <cellStyle name="콤_대합산업단지 편입물건조서_★대합산단 보상액 산정조서(09.08.07현재)_경산 기본조사서 결과 보고서-2012.07.29" xfId="1197"/>
    <cellStyle name="콤_대합산업단지 편입물건조서_★대합산단 보상액 산정조서(09.08.07현재)_경산 기본조사서 결과 보고서-2012.07.30" xfId="1198"/>
    <cellStyle name="콤_대합산업단지 편입물건조서_★대합산단 보상액 산정조서(09.08.07현재)_경산 기본조사서 결과 보고서-2012.08.05" xfId="1199"/>
    <cellStyle name="콤_대합산업단지 편입물건조서_★대합산단 보상액 산정조서(09.08.07현재)-수정" xfId="1200"/>
    <cellStyle name="콤_대합산업단지 편입물건조서_★대합산단 보상액 산정조서(09.08.07현재)-수정 2" xfId="1201"/>
    <cellStyle name="콤_대합산업단지 편입물건조서_★대합산단 보상액 산정조서(09.08.07현재)-수정_경산 기본조사서 결과 보고서(분묘)-12.07.26" xfId="1202"/>
    <cellStyle name="콤_대합산업단지 편입물건조서_★대합산단 보상액 산정조서(09.08.07현재)-수정_경산 기본조사서 결과 보고서(영농)-2012.07.29" xfId="1203"/>
    <cellStyle name="콤_대합산업단지 편입물건조서_★대합산단 보상액 산정조서(09.08.07현재)-수정_경산 기본조사서 결과 보고서-2012.07.17(분묘조서)최종" xfId="1204"/>
    <cellStyle name="콤_대합산업단지 편입물건조서_★대합산단 보상액 산정조서(09.08.07현재)-수정_경산 기본조사서 결과 보고서-2012.07.18" xfId="1205"/>
    <cellStyle name="콤_대합산업단지 편입물건조서_★대합산단 보상액 산정조서(09.08.07현재)-수정_경산 기본조사서 결과 보고서-2012.07.19(출력용)" xfId="1206"/>
    <cellStyle name="콤_대합산업단지 편입물건조서_★대합산단 보상액 산정조서(09.08.07현재)-수정_경산 기본조사서 결과 보고서-2012.07.23" xfId="1207"/>
    <cellStyle name="콤_대합산업단지 편입물건조서_★대합산단 보상액 산정조서(09.08.07현재)-수정_경산 기본조사서 결과 보고서-2012.07.28" xfId="1208"/>
    <cellStyle name="콤_대합산업단지 편입물건조서_★대합산단 보상액 산정조서(09.08.07현재)-수정_경산 기본조사서 결과 보고서-2012.07.29" xfId="1209"/>
    <cellStyle name="콤_대합산업단지 편입물건조서_★대합산단 보상액 산정조서(09.08.07현재)-수정_경산 기본조사서 결과 보고서-2012.07.30" xfId="1210"/>
    <cellStyle name="콤_대합산업단지 편입물건조서_★대합산단 보상액 산정조서(09.08.07현재)-수정_경산 기본조사서 결과 보고서-2012.08.05" xfId="1211"/>
    <cellStyle name="콤_대합산업단지 편입물건조서_★대합산단 보상액 산정조서(09.08.11현재)" xfId="1212"/>
    <cellStyle name="콤_대합산업단지 편입물건조서_★대합산단 보상액 산정조서(09.08.11현재) 2" xfId="1213"/>
    <cellStyle name="콤_대합산업단지 편입물건조서_★대합산단 보상액 산정조서(09.08.11현재)_경산 기본조사서 결과 보고서(분묘)-12.07.26" xfId="1214"/>
    <cellStyle name="콤_대합산업단지 편입물건조서_★대합산단 보상액 산정조서(09.08.11현재)_경산 기본조사서 결과 보고서(영농)-2012.07.29" xfId="1215"/>
    <cellStyle name="콤_대합산업단지 편입물건조서_★대합산단 보상액 산정조서(09.08.11현재)_경산 기본조사서 결과 보고서-2012.07.17(분묘조서)최종" xfId="1216"/>
    <cellStyle name="콤_대합산업단지 편입물건조서_★대합산단 보상액 산정조서(09.08.11현재)_경산 기본조사서 결과 보고서-2012.07.18" xfId="1217"/>
    <cellStyle name="콤_대합산업단지 편입물건조서_★대합산단 보상액 산정조서(09.08.11현재)_경산 기본조사서 결과 보고서-2012.07.19(출력용)" xfId="1218"/>
    <cellStyle name="콤_대합산업단지 편입물건조서_★대합산단 보상액 산정조서(09.08.11현재)_경산 기본조사서 결과 보고서-2012.07.23" xfId="1219"/>
    <cellStyle name="콤_대합산업단지 편입물건조서_★대합산단 보상액 산정조서(09.08.11현재)_경산 기본조사서 결과 보고서-2012.07.28" xfId="1220"/>
    <cellStyle name="콤_대합산업단지 편입물건조서_★대합산단 보상액 산정조서(09.08.11현재)_경산 기본조사서 결과 보고서-2012.07.29" xfId="1221"/>
    <cellStyle name="콤_대합산업단지 편입물건조서_★대합산단 보상액 산정조서(09.08.11현재)_경산 기본조사서 결과 보고서-2012.07.30" xfId="1222"/>
    <cellStyle name="콤_대합산업단지 편입물건조서_★대합산단 보상액 산정조서(09.08.11현재)_경산 기본조사서 결과 보고서-2012.08.05" xfId="1223"/>
    <cellStyle name="콤_대합산업단지 편입물건조서_★대합산단 보상액 산정조서(09.08.18현재)" xfId="1224"/>
    <cellStyle name="콤_대합산업단지 편입물건조서_★대합산단 보상액 산정조서(09.08.18현재) 2" xfId="1225"/>
    <cellStyle name="콤_대합산업단지 편입물건조서_★대합산단 보상액 산정조서(09.08.18현재)_경산 기본조사서 결과 보고서(분묘)-12.07.26" xfId="1226"/>
    <cellStyle name="콤_대합산업단지 편입물건조서_★대합산단 보상액 산정조서(09.08.18현재)_경산 기본조사서 결과 보고서(영농)-2012.07.29" xfId="1227"/>
    <cellStyle name="콤_대합산업단지 편입물건조서_★대합산단 보상액 산정조서(09.08.18현재)_경산 기본조사서 결과 보고서-2012.07.17(분묘조서)최종" xfId="1228"/>
    <cellStyle name="콤_대합산업단지 편입물건조서_★대합산단 보상액 산정조서(09.08.18현재)_경산 기본조사서 결과 보고서-2012.07.18" xfId="1229"/>
    <cellStyle name="콤_대합산업단지 편입물건조서_★대합산단 보상액 산정조서(09.08.18현재)_경산 기본조사서 결과 보고서-2012.07.19(출력용)" xfId="1230"/>
    <cellStyle name="콤_대합산업단지 편입물건조서_★대합산단 보상액 산정조서(09.08.18현재)_경산 기본조사서 결과 보고서-2012.07.23" xfId="1231"/>
    <cellStyle name="콤_대합산업단지 편입물건조서_★대합산단 보상액 산정조서(09.08.18현재)_경산 기본조사서 결과 보고서-2012.07.28" xfId="1232"/>
    <cellStyle name="콤_대합산업단지 편입물건조서_★대합산단 보상액 산정조서(09.08.18현재)_경산 기본조사서 결과 보고서-2012.07.29" xfId="1233"/>
    <cellStyle name="콤_대합산업단지 편입물건조서_★대합산단 보상액 산정조서(09.08.18현재)_경산 기본조사서 결과 보고서-2012.07.30" xfId="1234"/>
    <cellStyle name="콤_대합산업단지 편입물건조서_★대합산단 보상액 산정조서(09.08.18현재)_경산 기본조사서 결과 보고서-2012.08.05" xfId="1235"/>
    <cellStyle name="콤_대합산업단지 편입물건조서_★대합산단 보상액 산정조서(09.08.31현재)" xfId="1236"/>
    <cellStyle name="콤_대합산업단지 편입물건조서_★대합산단 보상액 산정조서(09.08.31현재) 2" xfId="1237"/>
    <cellStyle name="콤_대합산업단지 편입물건조서_★대합산단 보상액 산정조서(09.08.31현재)_경산 기본조사서 결과 보고서(분묘)-12.07.26" xfId="1238"/>
    <cellStyle name="콤_대합산업단지 편입물건조서_★대합산단 보상액 산정조서(09.08.31현재)_경산 기본조사서 결과 보고서(영농)-2012.07.29" xfId="1239"/>
    <cellStyle name="콤_대합산업단지 편입물건조서_★대합산단 보상액 산정조서(09.08.31현재)_경산 기본조사서 결과 보고서-2012.07.17(분묘조서)최종" xfId="1240"/>
    <cellStyle name="콤_대합산업단지 편입물건조서_★대합산단 보상액 산정조서(09.08.31현재)_경산 기본조사서 결과 보고서-2012.07.18" xfId="1241"/>
    <cellStyle name="콤_대합산업단지 편입물건조서_★대합산단 보상액 산정조서(09.08.31현재)_경산 기본조사서 결과 보고서-2012.07.19(출력용)" xfId="1242"/>
    <cellStyle name="콤_대합산업단지 편입물건조서_★대합산단 보상액 산정조서(09.08.31현재)_경산 기본조사서 결과 보고서-2012.07.23" xfId="1243"/>
    <cellStyle name="콤_대합산업단지 편입물건조서_★대합산단 보상액 산정조서(09.08.31현재)_경산 기본조사서 결과 보고서-2012.07.28" xfId="1244"/>
    <cellStyle name="콤_대합산업단지 편입물건조서_★대합산단 보상액 산정조서(09.08.31현재)_경산 기본조사서 결과 보고서-2012.07.29" xfId="1245"/>
    <cellStyle name="콤_대합산업단지 편입물건조서_★대합산단 보상액 산정조서(09.08.31현재)_경산 기본조사서 결과 보고서-2012.07.30" xfId="1246"/>
    <cellStyle name="콤_대합산업단지 편입물건조서_★대합산단 보상액 산정조서(09.08.31현재)_경산 기본조사서 결과 보고서-2012.08.05" xfId="1247"/>
    <cellStyle name="콤_대합산업단지 편입물건조서_★대합산단 보상액 산정조서(09.09.01현재)" xfId="1248"/>
    <cellStyle name="콤_대합산업단지 편입물건조서_★대합산단 보상액 산정조서(09.09.01현재) 2" xfId="1249"/>
    <cellStyle name="콤_대합산업단지 편입물건조서_★대합산단 보상액 산정조서(09.09.01현재)_경산 기본조사서 결과 보고서(분묘)-12.07.26" xfId="1250"/>
    <cellStyle name="콤_대합산업단지 편입물건조서_★대합산단 보상액 산정조서(09.09.01현재)_경산 기본조사서 결과 보고서(영농)-2012.07.29" xfId="1251"/>
    <cellStyle name="콤_대합산업단지 편입물건조서_★대합산단 보상액 산정조서(09.09.01현재)_경산 기본조사서 결과 보고서-2012.07.17(분묘조서)최종" xfId="1252"/>
    <cellStyle name="콤_대합산업단지 편입물건조서_★대합산단 보상액 산정조서(09.09.01현재)_경산 기본조사서 결과 보고서-2012.07.18" xfId="1253"/>
    <cellStyle name="콤_대합산업단지 편입물건조서_★대합산단 보상액 산정조서(09.09.01현재)_경산 기본조사서 결과 보고서-2012.07.19(출력용)" xfId="1254"/>
    <cellStyle name="콤_대합산업단지 편입물건조서_★대합산단 보상액 산정조서(09.09.01현재)_경산 기본조사서 결과 보고서-2012.07.23" xfId="1255"/>
    <cellStyle name="콤_대합산업단지 편입물건조서_★대합산단 보상액 산정조서(09.09.01현재)_경산 기본조사서 결과 보고서-2012.07.28" xfId="1256"/>
    <cellStyle name="콤_대합산업단지 편입물건조서_★대합산단 보상액 산정조서(09.09.01현재)_경산 기본조사서 결과 보고서-2012.07.29" xfId="1257"/>
    <cellStyle name="콤_대합산업단지 편입물건조서_★대합산단 보상액 산정조서(09.09.01현재)_경산 기본조사서 결과 보고서-2012.07.30" xfId="1258"/>
    <cellStyle name="콤_대합산업단지 편입물건조서_★대합산단 보상액 산정조서(09.09.01현재)_경산 기본조사서 결과 보고서-2012.08.05" xfId="1259"/>
    <cellStyle name="콤_대합산업단지 편입물건조서_★대합산단 보상액 산정조서(10.01.07현재)" xfId="1260"/>
    <cellStyle name="콤_대합산업단지 편입물건조서_★대합산단 보상액 산정조서(10.01.07현재) 2" xfId="1261"/>
    <cellStyle name="콤_대합산업단지 편입물건조서_★대합산단 보상액 산정조서(10.01.07현재)_경산 기본조사서 결과 보고서(분묘)-12.07.26" xfId="1262"/>
    <cellStyle name="콤_대합산업단지 편입물건조서_★대합산단 보상액 산정조서(10.01.07현재)_경산 기본조사서 결과 보고서(영농)-2012.07.29" xfId="1263"/>
    <cellStyle name="콤_대합산업단지 편입물건조서_★대합산단 보상액 산정조서(10.01.07현재)_경산 기본조사서 결과 보고서-2012.07.17(분묘조서)최종" xfId="1264"/>
    <cellStyle name="콤_대합산업단지 편입물건조서_★대합산단 보상액 산정조서(10.01.07현재)_경산 기본조사서 결과 보고서-2012.07.18" xfId="1265"/>
    <cellStyle name="콤_대합산업단지 편입물건조서_★대합산단 보상액 산정조서(10.01.07현재)_경산 기본조사서 결과 보고서-2012.07.19(출력용)" xfId="1266"/>
    <cellStyle name="콤_대합산업단지 편입물건조서_★대합산단 보상액 산정조서(10.01.07현재)_경산 기본조사서 결과 보고서-2012.07.23" xfId="1267"/>
    <cellStyle name="콤_대합산업단지 편입물건조서_★대합산단 보상액 산정조서(10.01.07현재)_경산 기본조사서 결과 보고서-2012.07.28" xfId="1268"/>
    <cellStyle name="콤_대합산업단지 편입물건조서_★대합산단 보상액 산정조서(10.01.07현재)_경산 기본조사서 결과 보고서-2012.07.29" xfId="1269"/>
    <cellStyle name="콤_대합산업단지 편입물건조서_★대합산단 보상액 산정조서(10.01.07현재)_경산 기본조사서 결과 보고서-2012.07.30" xfId="1270"/>
    <cellStyle name="콤_대합산업단지 편입물건조서_★대합산단 보상액 산정조서(10.01.07현재)_경산 기본조사서 결과 보고서-2012.08.05" xfId="1271"/>
    <cellStyle name="콤_대합산업단지 편입물건조서_★대합산단 보상액 산정조서(10.04.20)-수용계약용" xfId="1272"/>
    <cellStyle name="콤_대합산업단지 편입물건조서_★대합산단 보상액 산정조서(10.04.20)-수용계약용 2" xfId="1273"/>
    <cellStyle name="콤_대합산업단지 편입물건조서_★대합산단 보상액 산정조서(10.04.20)-수용계약용_경산 기본조사서 결과 보고서(분묘)-12.07.26" xfId="1274"/>
    <cellStyle name="콤_대합산업단지 편입물건조서_★대합산단 보상액 산정조서(10.04.20)-수용계약용_경산 기본조사서 결과 보고서(영농)-2012.07.29" xfId="1275"/>
    <cellStyle name="콤_대합산업단지 편입물건조서_★대합산단 보상액 산정조서(10.04.20)-수용계약용_경산 기본조사서 결과 보고서-2012.07.17(분묘조서)최종" xfId="1276"/>
    <cellStyle name="콤_대합산업단지 편입물건조서_★대합산단 보상액 산정조서(10.04.20)-수용계약용_경산 기본조사서 결과 보고서-2012.07.18" xfId="1277"/>
    <cellStyle name="콤_대합산업단지 편입물건조서_★대합산단 보상액 산정조서(10.04.20)-수용계약용_경산 기본조사서 결과 보고서-2012.07.19(출력용)" xfId="1278"/>
    <cellStyle name="콤_대합산업단지 편입물건조서_★대합산단 보상액 산정조서(10.04.20)-수용계약용_경산 기본조사서 결과 보고서-2012.07.23" xfId="1279"/>
    <cellStyle name="콤_대합산업단지 편입물건조서_★대합산단 보상액 산정조서(10.04.20)-수용계약용_경산 기본조사서 결과 보고서-2012.07.28" xfId="1280"/>
    <cellStyle name="콤_대합산업단지 편입물건조서_★대합산단 보상액 산정조서(10.04.20)-수용계약용_경산 기본조사서 결과 보고서-2012.07.29" xfId="1281"/>
    <cellStyle name="콤_대합산업단지 편입물건조서_★대합산단 보상액 산정조서(10.04.20)-수용계약용_경산 기본조사서 결과 보고서-2012.07.30" xfId="1282"/>
    <cellStyle name="콤_대합산업단지 편입물건조서_★대합산단 보상액 산정조서(10.04.20)-수용계약용_경산 기본조사서 결과 보고서-2012.08.05" xfId="1283"/>
    <cellStyle name="콤_대합산업단지 편입물건조서_★대합산단 보상액 산정조서(10.04.22)" xfId="1284"/>
    <cellStyle name="콤_대합산업단지 편입물건조서_★대합산단 보상액 산정조서(10.04.22) 2" xfId="1285"/>
    <cellStyle name="콤_대합산업단지 편입물건조서_★대합산단 보상액 산정조서(10.04.22)_경산 기본조사서 결과 보고서(분묘)-12.07.26" xfId="1286"/>
    <cellStyle name="콤_대합산업단지 편입물건조서_★대합산단 보상액 산정조서(10.04.22)_경산 기본조사서 결과 보고서(영농)-2012.07.29" xfId="1287"/>
    <cellStyle name="콤_대합산업단지 편입물건조서_★대합산단 보상액 산정조서(10.04.22)_경산 기본조사서 결과 보고서-2012.07.17(분묘조서)최종" xfId="1288"/>
    <cellStyle name="콤_대합산업단지 편입물건조서_★대합산단 보상액 산정조서(10.04.22)_경산 기본조사서 결과 보고서-2012.07.18" xfId="1289"/>
    <cellStyle name="콤_대합산업단지 편입물건조서_★대합산단 보상액 산정조서(10.04.22)_경산 기본조사서 결과 보고서-2012.07.19(출력용)" xfId="1290"/>
    <cellStyle name="콤_대합산업단지 편입물건조서_★대합산단 보상액 산정조서(10.04.22)_경산 기본조사서 결과 보고서-2012.07.23" xfId="1291"/>
    <cellStyle name="콤_대합산업단지 편입물건조서_★대합산단 보상액 산정조서(10.04.22)_경산 기본조사서 결과 보고서-2012.07.28" xfId="1292"/>
    <cellStyle name="콤_대합산업단지 편입물건조서_★대합산단 보상액 산정조서(10.04.22)_경산 기본조사서 결과 보고서-2012.07.29" xfId="1293"/>
    <cellStyle name="콤_대합산업단지 편입물건조서_★대합산단 보상액 산정조서(10.04.22)_경산 기본조사서 결과 보고서-2012.07.30" xfId="1294"/>
    <cellStyle name="콤_대합산업단지 편입물건조서_★대합산단 보상액 산정조서(10.04.22)_경산 기본조사서 결과 보고서-2012.08.05" xfId="1295"/>
    <cellStyle name="콤_대합산업단지 편입물건조서_★대합산단 보상액 산정조서(10.04.29)" xfId="1296"/>
    <cellStyle name="콤_대합산업단지 편입물건조서_★대합산단 보상액 산정조서(10.04.29) 2" xfId="1297"/>
    <cellStyle name="콤_대합산업단지 편입물건조서_★대합산단 보상액 산정조서(10.04.29)_경산 기본조사서 결과 보고서(분묘)-12.07.26" xfId="1298"/>
    <cellStyle name="콤_대합산업단지 편입물건조서_★대합산단 보상액 산정조서(10.04.29)_경산 기본조사서 결과 보고서(영농)-2012.07.29" xfId="1299"/>
    <cellStyle name="콤_대합산업단지 편입물건조서_★대합산단 보상액 산정조서(10.04.29)_경산 기본조사서 결과 보고서-2012.07.17(분묘조서)최종" xfId="1300"/>
    <cellStyle name="콤_대합산업단지 편입물건조서_★대합산단 보상액 산정조서(10.04.29)_경산 기본조사서 결과 보고서-2012.07.18" xfId="1301"/>
    <cellStyle name="콤_대합산업단지 편입물건조서_★대합산단 보상액 산정조서(10.04.29)_경산 기본조사서 결과 보고서-2012.07.19(출력용)" xfId="1302"/>
    <cellStyle name="콤_대합산업단지 편입물건조서_★대합산단 보상액 산정조서(10.04.29)_경산 기본조사서 결과 보고서-2012.07.23" xfId="1303"/>
    <cellStyle name="콤_대합산업단지 편입물건조서_★대합산단 보상액 산정조서(10.04.29)_경산 기본조사서 결과 보고서-2012.07.28" xfId="1304"/>
    <cellStyle name="콤_대합산업단지 편입물건조서_★대합산단 보상액 산정조서(10.04.29)_경산 기본조사서 결과 보고서-2012.07.29" xfId="1305"/>
    <cellStyle name="콤_대합산업단지 편입물건조서_★대합산단 보상액 산정조서(10.04.29)_경산 기본조사서 결과 보고서-2012.07.30" xfId="1306"/>
    <cellStyle name="콤_대합산업단지 편입물건조서_★대합산단 보상액 산정조서(10.04.29)_경산 기본조사서 결과 보고서-2012.08.05" xfId="1307"/>
    <cellStyle name="콤_대합산업단지 편입물건조서_★대합산단 보상액 산정조서(10.08.06)" xfId="1308"/>
    <cellStyle name="콤_대합산업단지 편입물건조서_★대합산단 보상액 산정조서(10.08.06) 2" xfId="1309"/>
    <cellStyle name="콤_대합산업단지 편입물건조서_★대합산단 보상액 산정조서(10.08.06)_경산 기본조사서 결과 보고서(분묘)-12.07.26" xfId="1310"/>
    <cellStyle name="콤_대합산업단지 편입물건조서_★대합산단 보상액 산정조서(10.08.06)_경산 기본조사서 결과 보고서(영농)-2012.07.29" xfId="1311"/>
    <cellStyle name="콤_대합산업단지 편입물건조서_★대합산단 보상액 산정조서(10.08.06)_경산 기본조사서 결과 보고서-2012.07.17(분묘조서)최종" xfId="1312"/>
    <cellStyle name="콤_대합산업단지 편입물건조서_★대합산단 보상액 산정조서(10.08.06)_경산 기본조사서 결과 보고서-2012.07.18" xfId="1313"/>
    <cellStyle name="콤_대합산업단지 편입물건조서_★대합산단 보상액 산정조서(10.08.06)_경산 기본조사서 결과 보고서-2012.07.19(출력용)" xfId="1314"/>
    <cellStyle name="콤_대합산업단지 편입물건조서_★대합산단 보상액 산정조서(10.08.06)_경산 기본조사서 결과 보고서-2012.07.23" xfId="1315"/>
    <cellStyle name="콤_대합산업단지 편입물건조서_★대합산단 보상액 산정조서(10.08.06)_경산 기본조사서 결과 보고서-2012.07.28" xfId="1316"/>
    <cellStyle name="콤_대합산업단지 편입물건조서_★대합산단 보상액 산정조서(10.08.06)_경산 기본조사서 결과 보고서-2012.07.29" xfId="1317"/>
    <cellStyle name="콤_대합산업단지 편입물건조서_★대합산단 보상액 산정조서(10.08.06)_경산 기본조사서 결과 보고서-2012.07.30" xfId="1318"/>
    <cellStyle name="콤_대합산업단지 편입물건조서_★대합산단 보상액 산정조서(10.08.06)_경산 기본조사서 결과 보고서-2012.08.05" xfId="1319"/>
    <cellStyle name="콤_대합산업단지 편입물건조서_★대합산단_보상액 산정조서(최과장검토파일)" xfId="1320"/>
    <cellStyle name="콤_대합산업단지 편입물건조서_★대합산단_보상액 산정조서(최과장검토파일) 2" xfId="1321"/>
    <cellStyle name="콤_대합산업단지 편입물건조서_★대합산단_보상액 산정조서(최과장검토파일)_경산 기본조사서 결과 보고서(분묘)-12.07.26" xfId="1322"/>
    <cellStyle name="콤_대합산업단지 편입물건조서_★대합산단_보상액 산정조서(최과장검토파일)_경산 기본조사서 결과 보고서(영농)-2012.07.29" xfId="1323"/>
    <cellStyle name="콤_대합산업단지 편입물건조서_★대합산단_보상액 산정조서(최과장검토파일)_경산 기본조사서 결과 보고서-2012.07.17(분묘조서)최종" xfId="1324"/>
    <cellStyle name="콤_대합산업단지 편입물건조서_★대합산단_보상액 산정조서(최과장검토파일)_경산 기본조사서 결과 보고서-2012.07.18" xfId="1325"/>
    <cellStyle name="콤_대합산업단지 편입물건조서_★대합산단_보상액 산정조서(최과장검토파일)_경산 기본조사서 결과 보고서-2012.07.19(출력용)" xfId="1326"/>
    <cellStyle name="콤_대합산업단지 편입물건조서_★대합산단_보상액 산정조서(최과장검토파일)_경산 기본조사서 결과 보고서-2012.07.23" xfId="1327"/>
    <cellStyle name="콤_대합산업단지 편입물건조서_★대합산단_보상액 산정조서(최과장검토파일)_경산 기본조사서 결과 보고서-2012.07.28" xfId="1328"/>
    <cellStyle name="콤_대합산업단지 편입물건조서_★대합산단_보상액 산정조서(최과장검토파일)_경산 기본조사서 결과 보고서-2012.07.29" xfId="1329"/>
    <cellStyle name="콤_대합산업단지 편입물건조서_★대합산단_보상액 산정조서(최과장검토파일)_경산 기본조사서 결과 보고서-2012.07.30" xfId="1330"/>
    <cellStyle name="콤_대합산업단지 편입물건조서_★대합산단_보상액 산정조서(최과장검토파일)_경산 기본조사서 결과 보고서-2012.08.05" xfId="1331"/>
    <cellStyle name="콤_대합산업단지 편입물건조서_★재결 보상액 산정조서(10.04.20)" xfId="1332"/>
    <cellStyle name="콤_대합산업단지 편입물건조서_★재결 보상액 산정조서(10.04.20) 2" xfId="1333"/>
    <cellStyle name="콤_대합산업단지 편입물건조서_★재결 보상액 산정조서(10.04.20)_경산 기본조사서 결과 보고서(분묘)-12.07.26" xfId="1334"/>
    <cellStyle name="콤_대합산업단지 편입물건조서_★재결 보상액 산정조서(10.04.20)_경산 기본조사서 결과 보고서(영농)-2012.07.29" xfId="1335"/>
    <cellStyle name="콤_대합산업단지 편입물건조서_★재결 보상액 산정조서(10.04.20)_경산 기본조사서 결과 보고서-2012.07.17(분묘조서)최종" xfId="1336"/>
    <cellStyle name="콤_대합산업단지 편입물건조서_★재결 보상액 산정조서(10.04.20)_경산 기본조사서 결과 보고서-2012.07.18" xfId="1337"/>
    <cellStyle name="콤_대합산업단지 편입물건조서_★재결 보상액 산정조서(10.04.20)_경산 기본조사서 결과 보고서-2012.07.19(출력용)" xfId="1338"/>
    <cellStyle name="콤_대합산업단지 편입물건조서_★재결 보상액 산정조서(10.04.20)_경산 기본조사서 결과 보고서-2012.07.23" xfId="1339"/>
    <cellStyle name="콤_대합산업단지 편입물건조서_★재결 보상액 산정조서(10.04.20)_경산 기본조사서 결과 보고서-2012.07.28" xfId="1340"/>
    <cellStyle name="콤_대합산업단지 편입물건조서_★재결 보상액 산정조서(10.04.20)_경산 기본조사서 결과 보고서-2012.07.29" xfId="1341"/>
    <cellStyle name="콤_대합산업단지 편입물건조서_★재결 보상액 산정조서(10.04.20)_경산 기본조사서 결과 보고서-2012.07.30" xfId="1342"/>
    <cellStyle name="콤_대합산업단지 편입물건조서_★재결 보상액 산정조서(10.04.20)_경산 기본조사서 결과 보고서-2012.08.05" xfId="1343"/>
    <cellStyle name="콤_대합산업단지 편입물건조서_경산 기본조사서 결과 보고서(분묘)-12.07.26" xfId="1344"/>
    <cellStyle name="콤_대합산업단지 편입물건조서_경산 기본조사서 결과 보고서(영농)-2012.07.29" xfId="1345"/>
    <cellStyle name="콤_대합산업단지 편입물건조서_경산 기본조사서 결과 보고서-2012.07.17(분묘조서)최종" xfId="1346"/>
    <cellStyle name="콤_대합산업단지 편입물건조서_경산 기본조사서 결과 보고서-2012.07.18" xfId="1347"/>
    <cellStyle name="콤_대합산업단지 편입물건조서_경산 기본조사서 결과 보고서-2012.07.19(출력용)" xfId="1348"/>
    <cellStyle name="콤_대합산업단지 편입물건조서_경산 기본조사서 결과 보고서-2012.07.23" xfId="1349"/>
    <cellStyle name="콤_대합산업단지 편입물건조서_경산 기본조사서 결과 보고서-2012.07.28" xfId="1350"/>
    <cellStyle name="콤_대합산업단지 편입물건조서_경산 기본조사서 결과 보고서-2012.07.29" xfId="1351"/>
    <cellStyle name="콤_대합산업단지 편입물건조서_경산 기본조사서 결과 보고서-2012.07.30" xfId="1352"/>
    <cellStyle name="콤_대합산업단지 편입물건조서_경산 기본조사서 결과 보고서-2012.08.05" xfId="1353"/>
    <cellStyle name="콤_대합산업단지 편입물건조서_대상재산 지번별 상세확인내역-2009.1(도귀속협의결과)" xfId="1354"/>
    <cellStyle name="콤_대합산업단지 편입물건조서_대상재산 지번별 상세확인내역-2009.1(도귀속협의결과) 2" xfId="1355"/>
    <cellStyle name="콤_대합산업단지 편입물건조서_대상재산 지번별 상세확인내역-2009.1(도귀속협의결과)_경산 기본조사서 결과 보고서(분묘)-12.07.26" xfId="1356"/>
    <cellStyle name="콤_대합산업단지 편입물건조서_대상재산 지번별 상세확인내역-2009.1(도귀속협의결과)_경산 기본조사서 결과 보고서(영농)-2012.07.29" xfId="1357"/>
    <cellStyle name="콤_대합산업단지 편입물건조서_대상재산 지번별 상세확인내역-2009.1(도귀속협의결과)_경산 기본조사서 결과 보고서-2012.07.17(분묘조서)최종" xfId="1358"/>
    <cellStyle name="콤_대합산업단지 편입물건조서_대상재산 지번별 상세확인내역-2009.1(도귀속협의결과)_경산 기본조사서 결과 보고서-2012.07.18" xfId="1359"/>
    <cellStyle name="콤_대합산업단지 편입물건조서_대상재산 지번별 상세확인내역-2009.1(도귀속협의결과)_경산 기본조사서 결과 보고서-2012.07.19(출력용)" xfId="1360"/>
    <cellStyle name="콤_대합산업단지 편입물건조서_대상재산 지번별 상세확인내역-2009.1(도귀속협의결과)_경산 기본조사서 결과 보고서-2012.07.23" xfId="1361"/>
    <cellStyle name="콤_대합산업단지 편입물건조서_대상재산 지번별 상세확인내역-2009.1(도귀속협의결과)_경산 기본조사서 결과 보고서-2012.07.28" xfId="1362"/>
    <cellStyle name="콤_대합산업단지 편입물건조서_대상재산 지번별 상세확인내역-2009.1(도귀속협의결과)_경산 기본조사서 결과 보고서-2012.07.29" xfId="1363"/>
    <cellStyle name="콤_대합산업단지 편입물건조서_대상재산 지번별 상세확인내역-2009.1(도귀속협의결과)_경산 기본조사서 결과 보고서-2012.07.30" xfId="1364"/>
    <cellStyle name="콤_대합산업단지 편입물건조서_대상재산 지번별 상세확인내역-2009.1(도귀속협의결과)_경산 기본조사서 결과 보고서-2012.08.05" xfId="1365"/>
    <cellStyle name="콤_대합산업단지 편입물건조서_대합산단 편입물건 총괄표(09.08.01)" xfId="1366"/>
    <cellStyle name="콤_대합산업단지 편입물건조서_대합산단 편입물건 총괄표(09.08.01) 2" xfId="1367"/>
    <cellStyle name="콤_대합산업단지 편입물건조서_대합산단 편입물건 총괄표(09.08.01)_경산 기본조사서 결과 보고서(분묘)-12.07.26" xfId="1368"/>
    <cellStyle name="콤_대합산업단지 편입물건조서_대합산단 편입물건 총괄표(09.08.01)_경산 기본조사서 결과 보고서(영농)-2012.07.29" xfId="1369"/>
    <cellStyle name="콤_대합산업단지 편입물건조서_대합산단 편입물건 총괄표(09.08.01)_경산 기본조사서 결과 보고서-2012.07.17(분묘조서)최종" xfId="1370"/>
    <cellStyle name="콤_대합산업단지 편입물건조서_대합산단 편입물건 총괄표(09.08.01)_경산 기본조사서 결과 보고서-2012.07.18" xfId="1371"/>
    <cellStyle name="콤_대합산업단지 편입물건조서_대합산단 편입물건 총괄표(09.08.01)_경산 기본조사서 결과 보고서-2012.07.19(출력용)" xfId="1372"/>
    <cellStyle name="콤_대합산업단지 편입물건조서_대합산단 편입물건 총괄표(09.08.01)_경산 기본조사서 결과 보고서-2012.07.23" xfId="1373"/>
    <cellStyle name="콤_대합산업단지 편입물건조서_대합산단 편입물건 총괄표(09.08.01)_경산 기본조사서 결과 보고서-2012.07.28" xfId="1374"/>
    <cellStyle name="콤_대합산업단지 편입물건조서_대합산단 편입물건 총괄표(09.08.01)_경산 기본조사서 결과 보고서-2012.07.29" xfId="1375"/>
    <cellStyle name="콤_대합산업단지 편입물건조서_대합산단 편입물건 총괄표(09.08.01)_경산 기본조사서 결과 보고서-2012.07.30" xfId="1376"/>
    <cellStyle name="콤_대합산업단지 편입물건조서_대합산단 편입물건 총괄표(09.08.01)_경산 기본조사서 결과 보고서-2012.08.05" xfId="1377"/>
    <cellStyle name="콤_대합산업단지 편입물건조서_대합산단_보상액_분석(09.6.11)-최종" xfId="1378"/>
    <cellStyle name="콤_대합산업단지 편입물건조서_대합산단_보상액_분석(09.6.11)-최종 2" xfId="1379"/>
    <cellStyle name="콤_대합산업단지 편입물건조서_대합산단_보상액_분석(09.6.11)-최종_경산 기본조사서 결과 보고서(분묘)-12.07.26" xfId="1380"/>
    <cellStyle name="콤_대합산업단지 편입물건조서_대합산단_보상액_분석(09.6.11)-최종_경산 기본조사서 결과 보고서(영농)-2012.07.29" xfId="1381"/>
    <cellStyle name="콤_대합산업단지 편입물건조서_대합산단_보상액_분석(09.6.11)-최종_경산 기본조사서 결과 보고서-2012.07.17(분묘조서)최종" xfId="1382"/>
    <cellStyle name="콤_대합산업단지 편입물건조서_대합산단_보상액_분석(09.6.11)-최종_경산 기본조사서 결과 보고서-2012.07.18" xfId="1383"/>
    <cellStyle name="콤_대합산업단지 편입물건조서_대합산단_보상액_분석(09.6.11)-최종_경산 기본조사서 결과 보고서-2012.07.19(출력용)" xfId="1384"/>
    <cellStyle name="콤_대합산업단지 편입물건조서_대합산단_보상액_분석(09.6.11)-최종_경산 기본조사서 결과 보고서-2012.07.23" xfId="1385"/>
    <cellStyle name="콤_대합산업단지 편입물건조서_대합산단_보상액_분석(09.6.11)-최종_경산 기본조사서 결과 보고서-2012.07.28" xfId="1386"/>
    <cellStyle name="콤_대합산업단지 편입물건조서_대합산단_보상액_분석(09.6.11)-최종_경산 기본조사서 결과 보고서-2012.07.29" xfId="1387"/>
    <cellStyle name="콤_대합산업단지 편입물건조서_대합산단_보상액_분석(09.6.11)-최종_경산 기본조사서 결과 보고서-2012.07.30" xfId="1388"/>
    <cellStyle name="콤_대합산업단지 편입물건조서_대합산단_보상액_분석(09.6.11)-최종_경산 기본조사서 결과 보고서-2012.08.05" xfId="1389"/>
    <cellStyle name="콤마 [" xfId="1390"/>
    <cellStyle name="콤마 [0]_(  )감정표" xfId="1391"/>
    <cellStyle name="콤마 [2]" xfId="1392"/>
    <cellStyle name="콤마_(  )감정표" xfId="1393"/>
    <cellStyle name="통" xfId="1394"/>
    <cellStyle name="통_★대합산단 기본조사서(08.11.11현재)" xfId="1395"/>
    <cellStyle name="통_★대합산단 기본조사서(08.11.11현재)_★대합산단 기본조사서(10.08.13)" xfId="1396"/>
    <cellStyle name="통_★대합산단 기본조사서(08.11.11현재)_★대합산단 기본조사서(10.08.13)_경산 기본조사서 결과 보고서-2012.07.17(분묘조서)최종" xfId="1397"/>
    <cellStyle name="통_★대합산단 기본조사서(08.11.11현재)_★대합산단 기본조사서(10.08.13)_경산 기본조사서 결과 보고서-2012.07.17(분묘조서)최종 2" xfId="1398"/>
    <cellStyle name="통_★대합산단 기본조사서(08.11.11현재)_★대합산단 기본조사서(10.08.13)_경산 기본조사서 결과 보고서-2012.07.17(분묘조서)최종_경산 기본조사서 결과 보고서(영농)-2012.07.29" xfId="1399"/>
    <cellStyle name="통_★대합산단 기본조사서(08.11.11현재)_★대합산단 기본조사서(10.08.13)_경산 기본조사서 결과 보고서-2012.07.17(분묘조서)최종_경산 기본조사서 결과 보고서-2012.07.23" xfId="1400"/>
    <cellStyle name="통_★대합산단 기본조사서(08.11.11현재)_★대합산단 기본조사서(10.08.13)_경산 기본조사서 결과 보고서-2012.07.17(분묘조서)최종_경산 기본조사서 결과 보고서-2012.07.29" xfId="1401"/>
    <cellStyle name="통_★대합산단 기본조사서(08.11.11현재)_★대합산단 기본조사서(10.08.13)_경산 기본조사서 결과 보고서-2012.07.17(분묘조서)최종_경산 기본조사서 결과 보고서-2012.07.30" xfId="1402"/>
    <cellStyle name="통_★대합산단 기본조사서(08.11.11현재)_★대합산단 기본조사서(10.08.13)_경산 기본조사서 결과 보고서-2012.07.17(분묘조서)최종_경산 기본조사서 결과 보고서-2012.08.05" xfId="1403"/>
    <cellStyle name="통_★대합산단 기본조사서(08.11.11현재)_★대합산단 기본조사서(10.08.13)_경산 기본조사서 결과 보고서-2012.07.18" xfId="1404"/>
    <cellStyle name="통_★대합산단 기본조사서(08.11.11현재)_★대합산단 기본조사서(10.08.13)_경산 기본조사서 결과 보고서-2012.07.18 2" xfId="1405"/>
    <cellStyle name="통_★대합산단 기본조사서(08.11.11현재)_★대합산단 기본조사서(10.08.13)_경산 기본조사서 결과 보고서-2012.07.18_경산 기본조사서 결과 보고서(영농)-2012.07.29" xfId="1406"/>
    <cellStyle name="통_★대합산단 기본조사서(08.11.11현재)_★대합산단 기본조사서(10.08.13)_경산 기본조사서 결과 보고서-2012.07.18_경산 기본조사서 결과 보고서-2012.07.23" xfId="1407"/>
    <cellStyle name="통_★대합산단 기본조사서(08.11.11현재)_★대합산단 기본조사서(10.08.13)_경산 기본조사서 결과 보고서-2012.07.18_경산 기본조사서 결과 보고서-2012.07.29" xfId="1408"/>
    <cellStyle name="통_★대합산단 기본조사서(08.11.11현재)_★대합산단 기본조사서(10.08.13)_경산 기본조사서 결과 보고서-2012.07.18_경산 기본조사서 결과 보고서-2012.07.30" xfId="1409"/>
    <cellStyle name="통_★대합산단 기본조사서(08.11.11현재)_★대합산단 기본조사서(10.08.13)_경산 기본조사서 결과 보고서-2012.07.18_경산 기본조사서 결과 보고서-2012.08.05" xfId="1410"/>
    <cellStyle name="통_★대합산단 기본조사서(08.11.11현재)_★대합산단 보상액 산정조서(09.08.07현재)" xfId="1411"/>
    <cellStyle name="통_★대합산단 기본조사서(08.11.11현재)_★대합산단 보상액 산정조서(09.08.07현재) 2" xfId="1412"/>
    <cellStyle name="통_★대합산단 기본조사서(08.11.11현재)_★대합산단 보상액 산정조서(09.08.07현재)_★대합산단 보상액 산정조서(10.08.06)" xfId="1413"/>
    <cellStyle name="통_★대합산단 기본조사서(08.11.11현재)_★대합산단 보상액 산정조서(09.08.07현재)_★대합산단 보상액 산정조서(10.08.06) 2" xfId="1414"/>
    <cellStyle name="통_★대합산단 기본조사서(08.11.11현재)_★대합산단 보상액 산정조서(09.08.07현재)_★대합산단 보상액 산정조서(10.08.06)_경산 기본조사서 결과 보고서(분묘)-12.07.26" xfId="1415"/>
    <cellStyle name="통_★대합산단 기본조사서(08.11.11현재)_★대합산단 보상액 산정조서(09.08.07현재)_★대합산단 보상액 산정조서(10.08.06)_경산 기본조사서 결과 보고서(영농)-2012.07.29" xfId="1416"/>
    <cellStyle name="통_★대합산단 기본조사서(08.11.11현재)_★대합산단 보상액 산정조서(09.08.07현재)_★대합산단 보상액 산정조서(10.08.06)_경산 기본조사서 결과 보고서-2012.07.17(분묘조서)최종" xfId="1417"/>
    <cellStyle name="통_★대합산단 기본조사서(08.11.11현재)_★대합산단 보상액 산정조서(09.08.07현재)_★대합산단 보상액 산정조서(10.08.06)_경산 기본조사서 결과 보고서-2012.07.18" xfId="1418"/>
    <cellStyle name="통_★대합산단 기본조사서(08.11.11현재)_★대합산단 보상액 산정조서(09.08.07현재)_★대합산단 보상액 산정조서(10.08.06)_경산 기본조사서 결과 보고서-2012.07.19(출력용)" xfId="1419"/>
    <cellStyle name="통_★대합산단 기본조사서(08.11.11현재)_★대합산단 보상액 산정조서(09.08.07현재)_★대합산단 보상액 산정조서(10.08.06)_경산 기본조사서 결과 보고서-2012.07.23" xfId="1420"/>
    <cellStyle name="통_★대합산단 기본조사서(08.11.11현재)_★대합산단 보상액 산정조서(09.08.07현재)_★대합산단 보상액 산정조서(10.08.06)_경산 기본조사서 결과 보고서-2012.07.28" xfId="1421"/>
    <cellStyle name="통_★대합산단 기본조사서(08.11.11현재)_★대합산단 보상액 산정조서(09.08.07현재)_★대합산단 보상액 산정조서(10.08.06)_경산 기본조사서 결과 보고서-2012.07.29" xfId="1422"/>
    <cellStyle name="통_★대합산단 기본조사서(08.11.11현재)_★대합산단 보상액 산정조서(09.08.07현재)_★대합산단 보상액 산정조서(10.08.06)_경산 기본조사서 결과 보고서-2012.07.30" xfId="1423"/>
    <cellStyle name="통_★대합산단 기본조사서(08.11.11현재)_★대합산단 보상액 산정조서(09.08.07현재)_★대합산단 보상액 산정조서(10.08.06)_경산 기본조사서 결과 보고서-2012.08.05" xfId="1424"/>
    <cellStyle name="통_★대합산단 기본조사서(08.11.11현재)_★대합산단 보상액 산정조서(09.08.07현재)_경산 기본조사서 결과 보고서(분묘)-12.07.26" xfId="1425"/>
    <cellStyle name="통_★대합산단 기본조사서(08.11.11현재)_★대합산단 보상액 산정조서(09.08.07현재)_경산 기본조사서 결과 보고서(영농)-2012.07.29" xfId="1426"/>
    <cellStyle name="통_★대합산단 기본조사서(08.11.11현재)_★대합산단 보상액 산정조서(09.08.07현재)_경산 기본조사서 결과 보고서-2012.07.17(분묘조서)최종" xfId="1427"/>
    <cellStyle name="통_★대합산단 기본조사서(08.11.11현재)_★대합산단 보상액 산정조서(09.08.07현재)_경산 기본조사서 결과 보고서-2012.07.18" xfId="1428"/>
    <cellStyle name="통_★대합산단 기본조사서(08.11.11현재)_★대합산단 보상액 산정조서(09.08.07현재)_경산 기본조사서 결과 보고서-2012.07.19(출력용)" xfId="1429"/>
    <cellStyle name="통_★대합산단 기본조사서(08.11.11현재)_★대합산단 보상액 산정조서(09.08.07현재)_경산 기본조사서 결과 보고서-2012.07.23" xfId="1430"/>
    <cellStyle name="통_★대합산단 기본조사서(08.11.11현재)_★대합산단 보상액 산정조서(09.08.07현재)_경산 기본조사서 결과 보고서-2012.07.28" xfId="1431"/>
    <cellStyle name="통_★대합산단 기본조사서(08.11.11현재)_★대합산단 보상액 산정조서(09.08.07현재)_경산 기본조사서 결과 보고서-2012.07.29" xfId="1432"/>
    <cellStyle name="통_★대합산단 기본조사서(08.11.11현재)_★대합산단 보상액 산정조서(09.08.07현재)_경산 기본조사서 결과 보고서-2012.07.30" xfId="1433"/>
    <cellStyle name="통_★대합산단 기본조사서(08.11.11현재)_★대합산단 보상액 산정조서(09.08.07현재)_경산 기본조사서 결과 보고서-2012.08.05" xfId="1434"/>
    <cellStyle name="통_★대합산단 기본조사서(08.11.11현재)_경산 기본조사서 결과 보고서-2012.07.17(분묘조서)최종" xfId="1435"/>
    <cellStyle name="통_★대합산단 기본조사서(08.11.11현재)_경산 기본조사서 결과 보고서-2012.07.17(분묘조서)최종 2" xfId="1436"/>
    <cellStyle name="통_★대합산단 기본조사서(08.11.11현재)_경산 기본조사서 결과 보고서-2012.07.17(분묘조서)최종_경산 기본조사서 결과 보고서(영농)-2012.07.29" xfId="1437"/>
    <cellStyle name="통_★대합산단 기본조사서(08.11.11현재)_경산 기본조사서 결과 보고서-2012.07.17(분묘조서)최종_경산 기본조사서 결과 보고서-2012.07.23" xfId="1438"/>
    <cellStyle name="통_★대합산단 기본조사서(08.11.11현재)_경산 기본조사서 결과 보고서-2012.07.17(분묘조서)최종_경산 기본조사서 결과 보고서-2012.07.29" xfId="1439"/>
    <cellStyle name="통_★대합산단 기본조사서(08.11.11현재)_경산 기본조사서 결과 보고서-2012.07.17(분묘조서)최종_경산 기본조사서 결과 보고서-2012.07.30" xfId="1440"/>
    <cellStyle name="통_★대합산단 기본조사서(08.11.11현재)_경산 기본조사서 결과 보고서-2012.07.17(분묘조서)최종_경산 기본조사서 결과 보고서-2012.08.05" xfId="1441"/>
    <cellStyle name="통_★대합산단 기본조사서(08.11.11현재)_경산 기본조사서 결과 보고서-2012.07.18" xfId="1442"/>
    <cellStyle name="통_★대합산단 기본조사서(08.11.11현재)_경산 기본조사서 결과 보고서-2012.07.18 2" xfId="1443"/>
    <cellStyle name="통_★대합산단 기본조사서(08.11.11현재)_경산 기본조사서 결과 보고서-2012.07.18_경산 기본조사서 결과 보고서(영농)-2012.07.29" xfId="1444"/>
    <cellStyle name="통_★대합산단 기본조사서(08.11.11현재)_경산 기본조사서 결과 보고서-2012.07.18_경산 기본조사서 결과 보고서-2012.07.23" xfId="1445"/>
    <cellStyle name="통_★대합산단 기본조사서(08.11.11현재)_경산 기본조사서 결과 보고서-2012.07.18_경산 기본조사서 결과 보고서-2012.07.29" xfId="1446"/>
    <cellStyle name="통_★대합산단 기본조사서(08.11.11현재)_경산 기본조사서 결과 보고서-2012.07.18_경산 기본조사서 결과 보고서-2012.07.30" xfId="1447"/>
    <cellStyle name="통_★대합산단 기본조사서(08.11.11현재)_경산 기본조사서 결과 보고서-2012.07.18_경산 기본조사서 결과 보고서-2012.08.05" xfId="1448"/>
    <cellStyle name="통_★대합산단 기본조사서(08.11.11현재)_대부포기각서 징구현황-09.12.14" xfId="1449"/>
    <cellStyle name="통_★대합산단 기본조사서(08.11.11현재)_대부포기각서 징구현황-09.12.14 2" xfId="1450"/>
    <cellStyle name="통_★대합산단 기본조사서(08.11.11현재)_대부포기각서 징구현황-09.12.14_경산 기본조사서 결과 보고서(분묘)-12.07.26" xfId="1451"/>
    <cellStyle name="통_★대합산단 기본조사서(08.11.11현재)_대부포기각서 징구현황-09.12.14_경산 기본조사서 결과 보고서(영농)-2012.07.29" xfId="1452"/>
    <cellStyle name="통_★대합산단 기본조사서(08.11.11현재)_대부포기각서 징구현황-09.12.14_경산 기본조사서 결과 보고서-2012.07.17(분묘조서)최종" xfId="1453"/>
    <cellStyle name="통_★대합산단 기본조사서(08.11.11현재)_대부포기각서 징구현황-09.12.14_경산 기본조사서 결과 보고서-2012.07.18" xfId="1454"/>
    <cellStyle name="통_★대합산단 기본조사서(08.11.11현재)_대부포기각서 징구현황-09.12.14_경산 기본조사서 결과 보고서-2012.07.19(출력용)" xfId="1455"/>
    <cellStyle name="통_★대합산단 기본조사서(08.11.11현재)_대부포기각서 징구현황-09.12.14_경산 기본조사서 결과 보고서-2012.07.23" xfId="1456"/>
    <cellStyle name="통_★대합산단 기본조사서(08.11.11현재)_대부포기각서 징구현황-09.12.14_경산 기본조사서 결과 보고서-2012.07.28" xfId="1457"/>
    <cellStyle name="통_★대합산단 기본조사서(08.11.11현재)_대부포기각서 징구현황-09.12.14_경산 기본조사서 결과 보고서-2012.07.29" xfId="1458"/>
    <cellStyle name="통_★대합산단 기본조사서(08.11.11현재)_대부포기각서 징구현황-09.12.14_경산 기본조사서 결과 보고서-2012.07.30" xfId="1459"/>
    <cellStyle name="통_★대합산단 기본조사서(08.11.11현재)_대부포기각서 징구현황-09.12.14_경산 기본조사서 결과 보고서-2012.08.05" xfId="1460"/>
    <cellStyle name="통_★대합산단 기본조사서(08.11.11현재)_대합산단 국공유지 산정조서 - 정산용" xfId="1461"/>
    <cellStyle name="통_★대합산단 기본조사서(08.11.11현재)_대합산단 국공유지 산정조서 - 정산용 2" xfId="1462"/>
    <cellStyle name="통_★대합산단 기본조사서(08.11.11현재)_대합산단 국공유지 산정조서 - 정산용_경산 기본조사서 결과 보고서(분묘)-12.07.26" xfId="1463"/>
    <cellStyle name="통_★대합산단 기본조사서(08.11.11현재)_대합산단 국공유지 산정조서 - 정산용_경산 기본조사서 결과 보고서(영농)-2012.07.29" xfId="1464"/>
    <cellStyle name="통_★대합산단 기본조사서(08.11.11현재)_대합산단 국공유지 산정조서 - 정산용_경산 기본조사서 결과 보고서-2012.07.17(분묘조서)최종" xfId="1465"/>
    <cellStyle name="통_★대합산단 기본조사서(08.11.11현재)_대합산단 국공유지 산정조서 - 정산용_경산 기본조사서 결과 보고서-2012.07.18" xfId="1466"/>
    <cellStyle name="통_★대합산단 기본조사서(08.11.11현재)_대합산단 국공유지 산정조서 - 정산용_경산 기본조사서 결과 보고서-2012.07.19(출력용)" xfId="1467"/>
    <cellStyle name="통_★대합산단 기본조사서(08.11.11현재)_대합산단 국공유지 산정조서 - 정산용_경산 기본조사서 결과 보고서-2012.07.23" xfId="1468"/>
    <cellStyle name="통_★대합산단 기본조사서(08.11.11현재)_대합산단 국공유지 산정조서 - 정산용_경산 기본조사서 결과 보고서-2012.07.28" xfId="1469"/>
    <cellStyle name="통_★대합산단 기본조사서(08.11.11현재)_대합산단 국공유지 산정조서 - 정산용_경산 기본조사서 결과 보고서-2012.07.29" xfId="1470"/>
    <cellStyle name="통_★대합산단 기본조사서(08.11.11현재)_대합산단 국공유지 산정조서 - 정산용_경산 기본조사서 결과 보고서-2012.07.30" xfId="1471"/>
    <cellStyle name="통_★대합산단 기본조사서(08.11.11현재)_대합산단 국공유지 산정조서 - 정산용_경산 기본조사서 결과 보고서-2012.08.05" xfId="1472"/>
    <cellStyle name="통_★대합산단 기본조사서(08.11.11현재)_대합산단 보상액 산정조서(10.01.27현재)" xfId="1473"/>
    <cellStyle name="통_★대합산단 기본조사서(08.11.11현재)_대합산단 보상액 산정조서(10.01.27현재)_경산 기본조사서 결과 보고서-2012.07.17(분묘조서)최종" xfId="1474"/>
    <cellStyle name="통_★대합산단 기본조사서(08.11.11현재)_대합산단 보상액 산정조서(10.01.27현재)_경산 기본조사서 결과 보고서-2012.07.17(분묘조서)최종 2" xfId="1475"/>
    <cellStyle name="통_★대합산단 기본조사서(08.11.11현재)_대합산단 보상액 산정조서(10.01.27현재)_경산 기본조사서 결과 보고서-2012.07.17(분묘조서)최종_경산 기본조사서 결과 보고서(영농)-2012.07.29" xfId="1476"/>
    <cellStyle name="통_★대합산단 기본조사서(08.11.11현재)_대합산단 보상액 산정조서(10.01.27현재)_경산 기본조사서 결과 보고서-2012.07.17(분묘조서)최종_경산 기본조사서 결과 보고서-2012.07.23" xfId="1477"/>
    <cellStyle name="통_★대합산단 기본조사서(08.11.11현재)_대합산단 보상액 산정조서(10.01.27현재)_경산 기본조사서 결과 보고서-2012.07.17(분묘조서)최종_경산 기본조사서 결과 보고서-2012.07.29" xfId="1478"/>
    <cellStyle name="통_★대합산단 기본조사서(08.11.11현재)_대합산단 보상액 산정조서(10.01.27현재)_경산 기본조사서 결과 보고서-2012.07.17(분묘조서)최종_경산 기본조사서 결과 보고서-2012.07.30" xfId="1479"/>
    <cellStyle name="통_★대합산단 기본조사서(08.11.11현재)_대합산단 보상액 산정조서(10.01.27현재)_경산 기본조사서 결과 보고서-2012.07.17(분묘조서)최종_경산 기본조사서 결과 보고서-2012.08.05" xfId="1480"/>
    <cellStyle name="통_★대합산단 기본조사서(08.11.11현재)_대합산단 보상액 산정조서(10.01.27현재)_경산 기본조사서 결과 보고서-2012.07.18" xfId="1481"/>
    <cellStyle name="통_★대합산단 기본조사서(08.11.11현재)_대합산단 보상액 산정조서(10.01.27현재)_경산 기본조사서 결과 보고서-2012.07.18 2" xfId="1482"/>
    <cellStyle name="통_★대합산단 기본조사서(08.11.11현재)_대합산단 보상액 산정조서(10.01.27현재)_경산 기본조사서 결과 보고서-2012.07.18_경산 기본조사서 결과 보고서(영농)-2012.07.29" xfId="1483"/>
    <cellStyle name="통_★대합산단 기본조사서(08.11.11현재)_대합산단 보상액 산정조서(10.01.27현재)_경산 기본조사서 결과 보고서-2012.07.18_경산 기본조사서 결과 보고서-2012.07.23" xfId="1484"/>
    <cellStyle name="통_★대합산단 기본조사서(08.11.11현재)_대합산단 보상액 산정조서(10.01.27현재)_경산 기본조사서 결과 보고서-2012.07.18_경산 기본조사서 결과 보고서-2012.07.29" xfId="1485"/>
    <cellStyle name="통_★대합산단 기본조사서(08.11.11현재)_대합산단 보상액 산정조서(10.01.27현재)_경산 기본조사서 결과 보고서-2012.07.18_경산 기본조사서 결과 보고서-2012.07.30" xfId="1486"/>
    <cellStyle name="통_★대합산단 기본조사서(08.11.11현재)_대합산단 보상액 산정조서(10.01.27현재)_경산 기본조사서 결과 보고서-2012.07.18_경산 기본조사서 결과 보고서-2012.08.05" xfId="1487"/>
    <cellStyle name="통_★대합산단 기본조사서(08.11.11현재)_대합산단 보상액 산정조서(10.08.12현재)" xfId="1488"/>
    <cellStyle name="통_★대합산단 기본조사서(08.11.11현재)_대합산단 보상액 산정조서(10.08.12현재)_경산 기본조사서 결과 보고서-2012.07.17(분묘조서)최종" xfId="1489"/>
    <cellStyle name="통_★대합산단 기본조사서(08.11.11현재)_대합산단 보상액 산정조서(10.08.12현재)_경산 기본조사서 결과 보고서-2012.07.17(분묘조서)최종 2" xfId="1490"/>
    <cellStyle name="통_★대합산단 기본조사서(08.11.11현재)_대합산단 보상액 산정조서(10.08.12현재)_경산 기본조사서 결과 보고서-2012.07.17(분묘조서)최종_경산 기본조사서 결과 보고서(영농)-2012.07.29" xfId="1491"/>
    <cellStyle name="통_★대합산단 기본조사서(08.11.11현재)_대합산단 보상액 산정조서(10.08.12현재)_경산 기본조사서 결과 보고서-2012.07.17(분묘조서)최종_경산 기본조사서 결과 보고서-2012.07.23" xfId="1492"/>
    <cellStyle name="통_★대합산단 기본조사서(08.11.11현재)_대합산단 보상액 산정조서(10.08.12현재)_경산 기본조사서 결과 보고서-2012.07.17(분묘조서)최종_경산 기본조사서 결과 보고서-2012.07.29" xfId="1493"/>
    <cellStyle name="통_★대합산단 기본조사서(08.11.11현재)_대합산단 보상액 산정조서(10.08.12현재)_경산 기본조사서 결과 보고서-2012.07.17(분묘조서)최종_경산 기본조사서 결과 보고서-2012.07.30" xfId="1494"/>
    <cellStyle name="통_★대합산단 기본조사서(08.11.11현재)_대합산단 보상액 산정조서(10.08.12현재)_경산 기본조사서 결과 보고서-2012.07.17(분묘조서)최종_경산 기본조사서 결과 보고서-2012.08.05" xfId="1495"/>
    <cellStyle name="통_★대합산단 기본조사서(08.11.11현재)_대합산단 보상액 산정조서(10.08.12현재)_경산 기본조사서 결과 보고서-2012.07.18" xfId="1496"/>
    <cellStyle name="통_★대합산단 기본조사서(08.11.11현재)_대합산단 보상액 산정조서(10.08.12현재)_경산 기본조사서 결과 보고서-2012.07.18 2" xfId="1497"/>
    <cellStyle name="통_★대합산단 기본조사서(08.11.11현재)_대합산단 보상액 산정조서(10.08.12현재)_경산 기본조사서 결과 보고서-2012.07.18_경산 기본조사서 결과 보고서(영농)-2012.07.29" xfId="1498"/>
    <cellStyle name="통_★대합산단 기본조사서(08.11.11현재)_대합산단 보상액 산정조서(10.08.12현재)_경산 기본조사서 결과 보고서-2012.07.18_경산 기본조사서 결과 보고서-2012.07.23" xfId="1499"/>
    <cellStyle name="통_★대합산단 기본조사서(08.11.11현재)_대합산단 보상액 산정조서(10.08.12현재)_경산 기본조사서 결과 보고서-2012.07.18_경산 기본조사서 결과 보고서-2012.07.29" xfId="1500"/>
    <cellStyle name="통_★대합산단 기본조사서(08.11.11현재)_대합산단 보상액 산정조서(10.08.12현재)_경산 기본조사서 결과 보고서-2012.07.18_경산 기본조사서 결과 보고서-2012.07.30" xfId="1501"/>
    <cellStyle name="통_★대합산단 기본조사서(08.11.11현재)_대합산단 보상액 산정조서(10.08.12현재)_경산 기본조사서 결과 보고서-2012.07.18_경산 기본조사서 결과 보고서-2012.08.05" xfId="1502"/>
    <cellStyle name="통_★대합산단 기본조사서(08.11.11현재)_대합산단 보상액산정조서(등기일자기입, 10.08.06)" xfId="1503"/>
    <cellStyle name="통_★대합산단 기본조사서(08.11.11현재)_대합산단 보상액산정조서(등기일자기입, 10.08.06) 2" xfId="1504"/>
    <cellStyle name="통_★대합산단 기본조사서(08.11.11현재)_대합산단 보상액산정조서(등기일자기입, 10.08.06)_경산 기본조사서 결과 보고서(분묘)-12.07.26" xfId="1505"/>
    <cellStyle name="통_★대합산단 기본조사서(08.11.11현재)_대합산단 보상액산정조서(등기일자기입, 10.08.06)_경산 기본조사서 결과 보고서(영농)-2012.07.29" xfId="1506"/>
    <cellStyle name="통_★대합산단 기본조사서(08.11.11현재)_대합산단 보상액산정조서(등기일자기입, 10.08.06)_경산 기본조사서 결과 보고서-2012.07.17(분묘조서)최종" xfId="1507"/>
    <cellStyle name="통_★대합산단 기본조사서(08.11.11현재)_대합산단 보상액산정조서(등기일자기입, 10.08.06)_경산 기본조사서 결과 보고서-2012.07.18" xfId="1508"/>
    <cellStyle name="통_★대합산단 기본조사서(08.11.11현재)_대합산단 보상액산정조서(등기일자기입, 10.08.06)_경산 기본조사서 결과 보고서-2012.07.19(출력용)" xfId="1509"/>
    <cellStyle name="통_★대합산단 기본조사서(08.11.11현재)_대합산단 보상액산정조서(등기일자기입, 10.08.06)_경산 기본조사서 결과 보고서-2012.07.23" xfId="1510"/>
    <cellStyle name="통_★대합산단 기본조사서(08.11.11현재)_대합산단 보상액산정조서(등기일자기입, 10.08.06)_경산 기본조사서 결과 보고서-2012.07.28" xfId="1511"/>
    <cellStyle name="통_★대합산단 기본조사서(08.11.11현재)_대합산단 보상액산정조서(등기일자기입, 10.08.06)_경산 기본조사서 결과 보고서-2012.07.29" xfId="1512"/>
    <cellStyle name="통_★대합산단 기본조사서(08.11.11현재)_대합산단 보상액산정조서(등기일자기입, 10.08.06)_경산 기본조사서 결과 보고서-2012.07.30" xfId="1513"/>
    <cellStyle name="통_★대합산단 기본조사서(08.11.11현재)_대합산단 보상액산정조서(등기일자기입, 10.08.06)_경산 기본조사서 결과 보고서-2012.08.05" xfId="1514"/>
    <cellStyle name="통_★대합산단 기본조사서(08.11.11현재)_대합산단 보상액산정조서(등기일자기입, 10.08.07)" xfId="1515"/>
    <cellStyle name="통_★대합산단 기본조사서(08.11.11현재)_대합산단 보상액산정조서(등기일자기입, 10.08.07) 2" xfId="1516"/>
    <cellStyle name="통_★대합산단 기본조사서(08.11.11현재)_대합산단 보상액산정조서(등기일자기입, 10.08.07)_경산 기본조사서 결과 보고서(분묘)-12.07.26" xfId="1517"/>
    <cellStyle name="통_★대합산단 기본조사서(08.11.11현재)_대합산단 보상액산정조서(등기일자기입, 10.08.07)_경산 기본조사서 결과 보고서(영농)-2012.07.29" xfId="1518"/>
    <cellStyle name="통_★대합산단 기본조사서(08.11.11현재)_대합산단 보상액산정조서(등기일자기입, 10.08.07)_경산 기본조사서 결과 보고서-2012.07.17(분묘조서)최종" xfId="1519"/>
    <cellStyle name="통_★대합산단 기본조사서(08.11.11현재)_대합산단 보상액산정조서(등기일자기입, 10.08.07)_경산 기본조사서 결과 보고서-2012.07.18" xfId="1520"/>
    <cellStyle name="통_★대합산단 기본조사서(08.11.11현재)_대합산단 보상액산정조서(등기일자기입, 10.08.07)_경산 기본조사서 결과 보고서-2012.07.19(출력용)" xfId="1521"/>
    <cellStyle name="통_★대합산단 기본조사서(08.11.11현재)_대합산단 보상액산정조서(등기일자기입, 10.08.07)_경산 기본조사서 결과 보고서-2012.07.23" xfId="1522"/>
    <cellStyle name="통_★대합산단 기본조사서(08.11.11현재)_대합산단 보상액산정조서(등기일자기입, 10.08.07)_경산 기본조사서 결과 보고서-2012.07.28" xfId="1523"/>
    <cellStyle name="통_★대합산단 기본조사서(08.11.11현재)_대합산단 보상액산정조서(등기일자기입, 10.08.07)_경산 기본조사서 결과 보고서-2012.07.29" xfId="1524"/>
    <cellStyle name="통_★대합산단 기본조사서(08.11.11현재)_대합산단 보상액산정조서(등기일자기입, 10.08.07)_경산 기본조사서 결과 보고서-2012.07.30" xfId="1525"/>
    <cellStyle name="통_★대합산단 기본조사서(08.11.11현재)_대합산단 보상액산정조서(등기일자기입, 10.08.07)_경산 기본조사서 결과 보고서-2012.08.05" xfId="1526"/>
    <cellStyle name="통_★대합산단 기본조사서(08.11.11현재)_대합산단 토지,물건 총괄표(09.08.01) 자료" xfId="1527"/>
    <cellStyle name="통_★대합산단 기본조사서(08.11.11현재)_대합산단 토지,물건 총괄표(09.08.01) 자료 2" xfId="1528"/>
    <cellStyle name="통_★대합산단 기본조사서(08.11.11현재)_대합산단 토지,물건 총괄표(09.08.01) 자료_경산 기본조사서 결과 보고서(분묘)-12.07.26" xfId="1529"/>
    <cellStyle name="통_★대합산단 기본조사서(08.11.11현재)_대합산단 토지,물건 총괄표(09.08.01) 자료_경산 기본조사서 결과 보고서(영농)-2012.07.29" xfId="1530"/>
    <cellStyle name="통_★대합산단 기본조사서(08.11.11현재)_대합산단 토지,물건 총괄표(09.08.01) 자료_경산 기본조사서 결과 보고서-2012.07.17(분묘조서)최종" xfId="1531"/>
    <cellStyle name="통_★대합산단 기본조사서(08.11.11현재)_대합산단 토지,물건 총괄표(09.08.01) 자료_경산 기본조사서 결과 보고서-2012.07.18" xfId="1532"/>
    <cellStyle name="통_★대합산단 기본조사서(08.11.11현재)_대합산단 토지,물건 총괄표(09.08.01) 자료_경산 기본조사서 결과 보고서-2012.07.19(출력용)" xfId="1533"/>
    <cellStyle name="통_★대합산단 기본조사서(08.11.11현재)_대합산단 토지,물건 총괄표(09.08.01) 자료_경산 기본조사서 결과 보고서-2012.07.23" xfId="1534"/>
    <cellStyle name="통_★대합산단 기본조사서(08.11.11현재)_대합산단 토지,물건 총괄표(09.08.01) 자료_경산 기본조사서 결과 보고서-2012.07.28" xfId="1535"/>
    <cellStyle name="통_★대합산단 기본조사서(08.11.11현재)_대합산단 토지,물건 총괄표(09.08.01) 자료_경산 기본조사서 결과 보고서-2012.07.29" xfId="1536"/>
    <cellStyle name="통_★대합산단 기본조사서(08.11.11현재)_대합산단 토지,물건 총괄표(09.08.01) 자료_경산 기본조사서 결과 보고서-2012.07.30" xfId="1537"/>
    <cellStyle name="통_★대합산단 기본조사서(08.11.11현재)_대합산단 토지,물건 총괄표(09.08.01) 자료_경산 기본조사서 결과 보고서-2012.08.05" xfId="1538"/>
    <cellStyle name="통_★대합산단 기본조사서(08.11.11현재)_대합산단 편입물건 총괄표(09.08.01)" xfId="1539"/>
    <cellStyle name="통_★대합산단 기본조사서(08.11.11현재)_대합산단 편입물건 총괄표(09.08.01)_경산 기본조사서 결과 보고서-2012.07.17(분묘조서)최종" xfId="1540"/>
    <cellStyle name="통_★대합산단 기본조사서(08.11.11현재)_대합산단 편입물건 총괄표(09.08.01)_경산 기본조사서 결과 보고서-2012.07.17(분묘조서)최종 2" xfId="1541"/>
    <cellStyle name="통_★대합산단 기본조사서(08.11.11현재)_대합산단 편입물건 총괄표(09.08.01)_경산 기본조사서 결과 보고서-2012.07.17(분묘조서)최종_경산 기본조사서 결과 보고서(영농)-2012.07.29" xfId="1542"/>
    <cellStyle name="통_★대합산단 기본조사서(08.11.11현재)_대합산단 편입물건 총괄표(09.08.01)_경산 기본조사서 결과 보고서-2012.07.17(분묘조서)최종_경산 기본조사서 결과 보고서-2012.07.23" xfId="1543"/>
    <cellStyle name="통_★대합산단 기본조사서(08.11.11현재)_대합산단 편입물건 총괄표(09.08.01)_경산 기본조사서 결과 보고서-2012.07.17(분묘조서)최종_경산 기본조사서 결과 보고서-2012.07.29" xfId="1544"/>
    <cellStyle name="통_★대합산단 기본조사서(08.11.11현재)_대합산단 편입물건 총괄표(09.08.01)_경산 기본조사서 결과 보고서-2012.07.17(분묘조서)최종_경산 기본조사서 결과 보고서-2012.07.30" xfId="1545"/>
    <cellStyle name="통_★대합산단 기본조사서(08.11.11현재)_대합산단 편입물건 총괄표(09.08.01)_경산 기본조사서 결과 보고서-2012.07.17(분묘조서)최종_경산 기본조사서 결과 보고서-2012.08.05" xfId="1546"/>
    <cellStyle name="통_★대합산단 기본조사서(08.11.11현재)_대합산단 편입물건 총괄표(09.08.01)_경산 기본조사서 결과 보고서-2012.07.18" xfId="1547"/>
    <cellStyle name="통_★대합산단 기본조사서(08.11.11현재)_대합산단 편입물건 총괄표(09.08.01)_경산 기본조사서 결과 보고서-2012.07.18 2" xfId="1548"/>
    <cellStyle name="통_★대합산단 기본조사서(08.11.11현재)_대합산단 편입물건 총괄표(09.08.01)_경산 기본조사서 결과 보고서-2012.07.18_경산 기본조사서 결과 보고서(영농)-2012.07.29" xfId="1549"/>
    <cellStyle name="통_★대합산단 기본조사서(08.11.11현재)_대합산단 편입물건 총괄표(09.08.01)_경산 기본조사서 결과 보고서-2012.07.18_경산 기본조사서 결과 보고서-2012.07.23" xfId="1550"/>
    <cellStyle name="통_★대합산단 기본조사서(08.11.11현재)_대합산단 편입물건 총괄표(09.08.01)_경산 기본조사서 결과 보고서-2012.07.18_경산 기본조사서 결과 보고서-2012.07.29" xfId="1551"/>
    <cellStyle name="통_★대합산단 기본조사서(08.11.11현재)_대합산단 편입물건 총괄표(09.08.01)_경산 기본조사서 결과 보고서-2012.07.18_경산 기본조사서 결과 보고서-2012.07.30" xfId="1552"/>
    <cellStyle name="통_★대합산단 기본조사서(08.11.11현재)_대합산단 편입물건 총괄표(09.08.01)_경산 기본조사서 결과 보고서-2012.07.18_경산 기본조사서 결과 보고서-2012.08.05" xfId="1553"/>
    <cellStyle name="통_★대합산단 기본조사서(10.08.13)" xfId="1554"/>
    <cellStyle name="통_★대합산단 기본조사서(10.08.13)_경산 기본조사서 결과 보고서-2012.07.17(분묘조서)최종" xfId="1555"/>
    <cellStyle name="통_★대합산단 기본조사서(10.08.13)_경산 기본조사서 결과 보고서-2012.07.17(분묘조서)최종 2" xfId="1556"/>
    <cellStyle name="통_★대합산단 기본조사서(10.08.13)_경산 기본조사서 결과 보고서-2012.07.17(분묘조서)최종_경산 기본조사서 결과 보고서(영농)-2012.07.29" xfId="1557"/>
    <cellStyle name="통_★대합산단 기본조사서(10.08.13)_경산 기본조사서 결과 보고서-2012.07.17(분묘조서)최종_경산 기본조사서 결과 보고서-2012.07.23" xfId="1558"/>
    <cellStyle name="통_★대합산단 기본조사서(10.08.13)_경산 기본조사서 결과 보고서-2012.07.17(분묘조서)최종_경산 기본조사서 결과 보고서-2012.07.29" xfId="1559"/>
    <cellStyle name="통_★대합산단 기본조사서(10.08.13)_경산 기본조사서 결과 보고서-2012.07.17(분묘조서)최종_경산 기본조사서 결과 보고서-2012.07.30" xfId="1560"/>
    <cellStyle name="통_★대합산단 기본조사서(10.08.13)_경산 기본조사서 결과 보고서-2012.07.17(분묘조서)최종_경산 기본조사서 결과 보고서-2012.08.05" xfId="1561"/>
    <cellStyle name="통_★대합산단 기본조사서(10.08.13)_경산 기본조사서 결과 보고서-2012.07.18" xfId="1562"/>
    <cellStyle name="통_★대합산단 기본조사서(10.08.13)_경산 기본조사서 결과 보고서-2012.07.18 2" xfId="1563"/>
    <cellStyle name="통_★대합산단 기본조사서(10.08.13)_경산 기본조사서 결과 보고서-2012.07.18_경산 기본조사서 결과 보고서(영농)-2012.07.29" xfId="1564"/>
    <cellStyle name="통_★대합산단 기본조사서(10.08.13)_경산 기본조사서 결과 보고서-2012.07.18_경산 기본조사서 결과 보고서-2012.07.23" xfId="1565"/>
    <cellStyle name="통_★대합산단 기본조사서(10.08.13)_경산 기본조사서 결과 보고서-2012.07.18_경산 기본조사서 결과 보고서-2012.07.29" xfId="1566"/>
    <cellStyle name="통_★대합산단 기본조사서(10.08.13)_경산 기본조사서 결과 보고서-2012.07.18_경산 기본조사서 결과 보고서-2012.07.30" xfId="1567"/>
    <cellStyle name="통_★대합산단 기본조사서(10.08.13)_경산 기본조사서 결과 보고서-2012.07.18_경산 기본조사서 결과 보고서-2012.08.05" xfId="1568"/>
    <cellStyle name="통_★대합산단 보상액 산정조서(09.08.07현재)" xfId="1569"/>
    <cellStyle name="통_★대합산단 보상액 산정조서(09.08.07현재) 2" xfId="1570"/>
    <cellStyle name="통_★대합산단 보상액 산정조서(09.08.07현재)_★대합산단 보상액 산정조서(10.08.06)" xfId="1571"/>
    <cellStyle name="통_★대합산단 보상액 산정조서(09.08.07현재)_★대합산단 보상액 산정조서(10.08.06) 2" xfId="1572"/>
    <cellStyle name="통_★대합산단 보상액 산정조서(09.08.07현재)_★대합산단 보상액 산정조서(10.08.06)_경산 기본조사서 결과 보고서(분묘)-12.07.26" xfId="1573"/>
    <cellStyle name="통_★대합산단 보상액 산정조서(09.08.07현재)_★대합산단 보상액 산정조서(10.08.06)_경산 기본조사서 결과 보고서(영농)-2012.07.29" xfId="1574"/>
    <cellStyle name="통_★대합산단 보상액 산정조서(09.08.07현재)_★대합산단 보상액 산정조서(10.08.06)_경산 기본조사서 결과 보고서-2012.07.17(분묘조서)최종" xfId="1575"/>
    <cellStyle name="통_★대합산단 보상액 산정조서(09.08.07현재)_★대합산단 보상액 산정조서(10.08.06)_경산 기본조사서 결과 보고서-2012.07.18" xfId="1576"/>
    <cellStyle name="통_★대합산단 보상액 산정조서(09.08.07현재)_★대합산단 보상액 산정조서(10.08.06)_경산 기본조사서 결과 보고서-2012.07.19(출력용)" xfId="1577"/>
    <cellStyle name="통_★대합산단 보상액 산정조서(09.08.07현재)_★대합산단 보상액 산정조서(10.08.06)_경산 기본조사서 결과 보고서-2012.07.23" xfId="1578"/>
    <cellStyle name="통_★대합산단 보상액 산정조서(09.08.07현재)_★대합산단 보상액 산정조서(10.08.06)_경산 기본조사서 결과 보고서-2012.07.28" xfId="1579"/>
    <cellStyle name="통_★대합산단 보상액 산정조서(09.08.07현재)_★대합산단 보상액 산정조서(10.08.06)_경산 기본조사서 결과 보고서-2012.07.29" xfId="1580"/>
    <cellStyle name="통_★대합산단 보상액 산정조서(09.08.07현재)_★대합산단 보상액 산정조서(10.08.06)_경산 기본조사서 결과 보고서-2012.07.30" xfId="1581"/>
    <cellStyle name="통_★대합산단 보상액 산정조서(09.08.07현재)_★대합산단 보상액 산정조서(10.08.06)_경산 기본조사서 결과 보고서-2012.08.05" xfId="1582"/>
    <cellStyle name="통_★대합산단 보상액 산정조서(09.08.07현재)_경산 기본조사서 결과 보고서(분묘)-12.07.26" xfId="1583"/>
    <cellStyle name="통_★대합산단 보상액 산정조서(09.08.07현재)_경산 기본조사서 결과 보고서(영농)-2012.07.29" xfId="1584"/>
    <cellStyle name="통_★대합산단 보상액 산정조서(09.08.07현재)_경산 기본조사서 결과 보고서-2012.07.17(분묘조서)최종" xfId="1585"/>
    <cellStyle name="통_★대합산단 보상액 산정조서(09.08.07현재)_경산 기본조사서 결과 보고서-2012.07.18" xfId="1586"/>
    <cellStyle name="통_★대합산단 보상액 산정조서(09.08.07현재)_경산 기본조사서 결과 보고서-2012.07.19(출력용)" xfId="1587"/>
    <cellStyle name="통_★대합산단 보상액 산정조서(09.08.07현재)_경산 기본조사서 결과 보고서-2012.07.23" xfId="1588"/>
    <cellStyle name="통_★대합산단 보상액 산정조서(09.08.07현재)_경산 기본조사서 결과 보고서-2012.07.28" xfId="1589"/>
    <cellStyle name="통_★대합산단 보상액 산정조서(09.08.07현재)_경산 기본조사서 결과 보고서-2012.07.29" xfId="1590"/>
    <cellStyle name="통_★대합산단 보상액 산정조서(09.08.07현재)_경산 기본조사서 결과 보고서-2012.07.30" xfId="1591"/>
    <cellStyle name="통_★대합산단 보상액 산정조서(09.08.07현재)_경산 기본조사서 결과 보고서-2012.08.05" xfId="1592"/>
    <cellStyle name="통_경산 기본조사서 결과 보고서-2012.07.17(분묘조서)최종" xfId="1593"/>
    <cellStyle name="통_경산 기본조사서 결과 보고서-2012.07.17(분묘조서)최종 2" xfId="1594"/>
    <cellStyle name="통_경산 기본조사서 결과 보고서-2012.07.17(분묘조서)최종_경산 기본조사서 결과 보고서(영농)-2012.07.29" xfId="1595"/>
    <cellStyle name="통_경산 기본조사서 결과 보고서-2012.07.17(분묘조서)최종_경산 기본조사서 결과 보고서-2012.07.23" xfId="1596"/>
    <cellStyle name="통_경산 기본조사서 결과 보고서-2012.07.17(분묘조서)최종_경산 기본조사서 결과 보고서-2012.07.29" xfId="1597"/>
    <cellStyle name="통_경산 기본조사서 결과 보고서-2012.07.17(분묘조서)최종_경산 기본조사서 결과 보고서-2012.07.30" xfId="1598"/>
    <cellStyle name="통_경산 기본조사서 결과 보고서-2012.07.17(분묘조서)최종_경산 기본조사서 결과 보고서-2012.08.05" xfId="1599"/>
    <cellStyle name="통_경산 기본조사서 결과 보고서-2012.07.18" xfId="1600"/>
    <cellStyle name="통_경산 기본조사서 결과 보고서-2012.07.18 2" xfId="1601"/>
    <cellStyle name="통_경산 기본조사서 결과 보고서-2012.07.18_경산 기본조사서 결과 보고서(영농)-2012.07.29" xfId="1602"/>
    <cellStyle name="통_경산 기본조사서 결과 보고서-2012.07.18_경산 기본조사서 결과 보고서-2012.07.23" xfId="1603"/>
    <cellStyle name="통_경산 기본조사서 결과 보고서-2012.07.18_경산 기본조사서 결과 보고서-2012.07.29" xfId="1604"/>
    <cellStyle name="통_경산 기본조사서 결과 보고서-2012.07.18_경산 기본조사서 결과 보고서-2012.07.30" xfId="1605"/>
    <cellStyle name="통_경산 기본조사서 결과 보고서-2012.07.18_경산 기본조사서 결과 보고서-2012.08.05" xfId="1606"/>
    <cellStyle name="통_대부포기각서 징구현황-09.12.14" xfId="1607"/>
    <cellStyle name="통_대부포기각서 징구현황-09.12.14 2" xfId="1608"/>
    <cellStyle name="통_대부포기각서 징구현황-09.12.14_경산 기본조사서 결과 보고서(분묘)-12.07.26" xfId="1609"/>
    <cellStyle name="통_대부포기각서 징구현황-09.12.14_경산 기본조사서 결과 보고서(영농)-2012.07.29" xfId="1610"/>
    <cellStyle name="통_대부포기각서 징구현황-09.12.14_경산 기본조사서 결과 보고서-2012.07.17(분묘조서)최종" xfId="1611"/>
    <cellStyle name="통_대부포기각서 징구현황-09.12.14_경산 기본조사서 결과 보고서-2012.07.18" xfId="1612"/>
    <cellStyle name="통_대부포기각서 징구현황-09.12.14_경산 기본조사서 결과 보고서-2012.07.19(출력용)" xfId="1613"/>
    <cellStyle name="통_대부포기각서 징구현황-09.12.14_경산 기본조사서 결과 보고서-2012.07.23" xfId="1614"/>
    <cellStyle name="통_대부포기각서 징구현황-09.12.14_경산 기본조사서 결과 보고서-2012.07.28" xfId="1615"/>
    <cellStyle name="통_대부포기각서 징구현황-09.12.14_경산 기본조사서 결과 보고서-2012.07.29" xfId="1616"/>
    <cellStyle name="통_대부포기각서 징구현황-09.12.14_경산 기본조사서 결과 보고서-2012.07.30" xfId="1617"/>
    <cellStyle name="통_대부포기각서 징구현황-09.12.14_경산 기본조사서 결과 보고서-2012.08.05" xfId="1618"/>
    <cellStyle name="통_대합산단 국공유지 산정조서 - 정산용" xfId="1619"/>
    <cellStyle name="통_대합산단 국공유지 산정조서 - 정산용 2" xfId="1620"/>
    <cellStyle name="통_대합산단 국공유지 산정조서 - 정산용_경산 기본조사서 결과 보고서(분묘)-12.07.26" xfId="1621"/>
    <cellStyle name="통_대합산단 국공유지 산정조서 - 정산용_경산 기본조사서 결과 보고서(영농)-2012.07.29" xfId="1622"/>
    <cellStyle name="통_대합산단 국공유지 산정조서 - 정산용_경산 기본조사서 결과 보고서-2012.07.17(분묘조서)최종" xfId="1623"/>
    <cellStyle name="통_대합산단 국공유지 산정조서 - 정산용_경산 기본조사서 결과 보고서-2012.07.18" xfId="1624"/>
    <cellStyle name="통_대합산단 국공유지 산정조서 - 정산용_경산 기본조사서 결과 보고서-2012.07.19(출력용)" xfId="1625"/>
    <cellStyle name="통_대합산단 국공유지 산정조서 - 정산용_경산 기본조사서 결과 보고서-2012.07.23" xfId="1626"/>
    <cellStyle name="통_대합산단 국공유지 산정조서 - 정산용_경산 기본조사서 결과 보고서-2012.07.28" xfId="1627"/>
    <cellStyle name="통_대합산단 국공유지 산정조서 - 정산용_경산 기본조사서 결과 보고서-2012.07.29" xfId="1628"/>
    <cellStyle name="통_대합산단 국공유지 산정조서 - 정산용_경산 기본조사서 결과 보고서-2012.07.30" xfId="1629"/>
    <cellStyle name="통_대합산단 국공유지 산정조서 - 정산용_경산 기본조사서 결과 보고서-2012.08.05" xfId="1630"/>
    <cellStyle name="통_대합산단 보상액 산정조서(10.01.27현재)" xfId="1631"/>
    <cellStyle name="통_대합산단 보상액 산정조서(10.01.27현재)_경산 기본조사서 결과 보고서-2012.07.17(분묘조서)최종" xfId="1632"/>
    <cellStyle name="통_대합산단 보상액 산정조서(10.01.27현재)_경산 기본조사서 결과 보고서-2012.07.17(분묘조서)최종 2" xfId="1633"/>
    <cellStyle name="통_대합산단 보상액 산정조서(10.01.27현재)_경산 기본조사서 결과 보고서-2012.07.17(분묘조서)최종_경산 기본조사서 결과 보고서(영농)-2012.07.29" xfId="1634"/>
    <cellStyle name="통_대합산단 보상액 산정조서(10.01.27현재)_경산 기본조사서 결과 보고서-2012.07.17(분묘조서)최종_경산 기본조사서 결과 보고서-2012.07.23" xfId="1635"/>
    <cellStyle name="통_대합산단 보상액 산정조서(10.01.27현재)_경산 기본조사서 결과 보고서-2012.07.17(분묘조서)최종_경산 기본조사서 결과 보고서-2012.07.29" xfId="1636"/>
    <cellStyle name="통_대합산단 보상액 산정조서(10.01.27현재)_경산 기본조사서 결과 보고서-2012.07.17(분묘조서)최종_경산 기본조사서 결과 보고서-2012.07.30" xfId="1637"/>
    <cellStyle name="통_대합산단 보상액 산정조서(10.01.27현재)_경산 기본조사서 결과 보고서-2012.07.17(분묘조서)최종_경산 기본조사서 결과 보고서-2012.08.05" xfId="1638"/>
    <cellStyle name="통_대합산단 보상액 산정조서(10.01.27현재)_경산 기본조사서 결과 보고서-2012.07.18" xfId="1639"/>
    <cellStyle name="통_대합산단 보상액 산정조서(10.01.27현재)_경산 기본조사서 결과 보고서-2012.07.18 2" xfId="1640"/>
    <cellStyle name="통_대합산단 보상액 산정조서(10.01.27현재)_경산 기본조사서 결과 보고서-2012.07.18_경산 기본조사서 결과 보고서(영농)-2012.07.29" xfId="1641"/>
    <cellStyle name="통_대합산단 보상액 산정조서(10.01.27현재)_경산 기본조사서 결과 보고서-2012.07.18_경산 기본조사서 결과 보고서-2012.07.23" xfId="1642"/>
    <cellStyle name="통_대합산단 보상액 산정조서(10.01.27현재)_경산 기본조사서 결과 보고서-2012.07.18_경산 기본조사서 결과 보고서-2012.07.29" xfId="1643"/>
    <cellStyle name="통_대합산단 보상액 산정조서(10.01.27현재)_경산 기본조사서 결과 보고서-2012.07.18_경산 기본조사서 결과 보고서-2012.07.30" xfId="1644"/>
    <cellStyle name="통_대합산단 보상액 산정조서(10.01.27현재)_경산 기본조사서 결과 보고서-2012.07.18_경산 기본조사서 결과 보고서-2012.08.05" xfId="1645"/>
    <cellStyle name="통_대합산단 보상액 산정조서(10.08.12현재)" xfId="1646"/>
    <cellStyle name="통_대합산단 보상액 산정조서(10.08.12현재)_경산 기본조사서 결과 보고서-2012.07.17(분묘조서)최종" xfId="1647"/>
    <cellStyle name="통_대합산단 보상액 산정조서(10.08.12현재)_경산 기본조사서 결과 보고서-2012.07.17(분묘조서)최종 2" xfId="1648"/>
    <cellStyle name="통_대합산단 보상액 산정조서(10.08.12현재)_경산 기본조사서 결과 보고서-2012.07.17(분묘조서)최종_경산 기본조사서 결과 보고서(영농)-2012.07.29" xfId="1649"/>
    <cellStyle name="통_대합산단 보상액 산정조서(10.08.12현재)_경산 기본조사서 결과 보고서-2012.07.17(분묘조서)최종_경산 기본조사서 결과 보고서-2012.07.23" xfId="1650"/>
    <cellStyle name="통_대합산단 보상액 산정조서(10.08.12현재)_경산 기본조사서 결과 보고서-2012.07.17(분묘조서)최종_경산 기본조사서 결과 보고서-2012.07.29" xfId="1651"/>
    <cellStyle name="통_대합산단 보상액 산정조서(10.08.12현재)_경산 기본조사서 결과 보고서-2012.07.17(분묘조서)최종_경산 기본조사서 결과 보고서-2012.07.30" xfId="1652"/>
    <cellStyle name="통_대합산단 보상액 산정조서(10.08.12현재)_경산 기본조사서 결과 보고서-2012.07.17(분묘조서)최종_경산 기본조사서 결과 보고서-2012.08.05" xfId="1653"/>
    <cellStyle name="통_대합산단 보상액 산정조서(10.08.12현재)_경산 기본조사서 결과 보고서-2012.07.18" xfId="1654"/>
    <cellStyle name="통_대합산단 보상액 산정조서(10.08.12현재)_경산 기본조사서 결과 보고서-2012.07.18 2" xfId="1655"/>
    <cellStyle name="통_대합산단 보상액 산정조서(10.08.12현재)_경산 기본조사서 결과 보고서-2012.07.18_경산 기본조사서 결과 보고서(영농)-2012.07.29" xfId="1656"/>
    <cellStyle name="통_대합산단 보상액 산정조서(10.08.12현재)_경산 기본조사서 결과 보고서-2012.07.18_경산 기본조사서 결과 보고서-2012.07.23" xfId="1657"/>
    <cellStyle name="통_대합산단 보상액 산정조서(10.08.12현재)_경산 기본조사서 결과 보고서-2012.07.18_경산 기본조사서 결과 보고서-2012.07.29" xfId="1658"/>
    <cellStyle name="통_대합산단 보상액 산정조서(10.08.12현재)_경산 기본조사서 결과 보고서-2012.07.18_경산 기본조사서 결과 보고서-2012.07.30" xfId="1659"/>
    <cellStyle name="통_대합산단 보상액 산정조서(10.08.12현재)_경산 기본조사서 결과 보고서-2012.07.18_경산 기본조사서 결과 보고서-2012.08.05" xfId="1660"/>
    <cellStyle name="통_대합산단 보상액산정조서(등기일자기입, 10.08.06)" xfId="1661"/>
    <cellStyle name="통_대합산단 보상액산정조서(등기일자기입, 10.08.06) 2" xfId="1662"/>
    <cellStyle name="통_대합산단 보상액산정조서(등기일자기입, 10.08.06)_경산 기본조사서 결과 보고서(분묘)-12.07.26" xfId="1663"/>
    <cellStyle name="통_대합산단 보상액산정조서(등기일자기입, 10.08.06)_경산 기본조사서 결과 보고서(영농)-2012.07.29" xfId="1664"/>
    <cellStyle name="통_대합산단 보상액산정조서(등기일자기입, 10.08.06)_경산 기본조사서 결과 보고서-2012.07.17(분묘조서)최종" xfId="1665"/>
    <cellStyle name="통_대합산단 보상액산정조서(등기일자기입, 10.08.06)_경산 기본조사서 결과 보고서-2012.07.18" xfId="1666"/>
    <cellStyle name="통_대합산단 보상액산정조서(등기일자기입, 10.08.06)_경산 기본조사서 결과 보고서-2012.07.19(출력용)" xfId="1667"/>
    <cellStyle name="통_대합산단 보상액산정조서(등기일자기입, 10.08.06)_경산 기본조사서 결과 보고서-2012.07.23" xfId="1668"/>
    <cellStyle name="통_대합산단 보상액산정조서(등기일자기입, 10.08.06)_경산 기본조사서 결과 보고서-2012.07.28" xfId="1669"/>
    <cellStyle name="통_대합산단 보상액산정조서(등기일자기입, 10.08.06)_경산 기본조사서 결과 보고서-2012.07.29" xfId="1670"/>
    <cellStyle name="통_대합산단 보상액산정조서(등기일자기입, 10.08.06)_경산 기본조사서 결과 보고서-2012.07.30" xfId="1671"/>
    <cellStyle name="통_대합산단 보상액산정조서(등기일자기입, 10.08.06)_경산 기본조사서 결과 보고서-2012.08.05" xfId="1672"/>
    <cellStyle name="통_대합산단 보상액산정조서(등기일자기입, 10.08.07)" xfId="1673"/>
    <cellStyle name="통_대합산단 보상액산정조서(등기일자기입, 10.08.07) 2" xfId="1674"/>
    <cellStyle name="통_대합산단 보상액산정조서(등기일자기입, 10.08.07)_경산 기본조사서 결과 보고서(분묘)-12.07.26" xfId="1675"/>
    <cellStyle name="통_대합산단 보상액산정조서(등기일자기입, 10.08.07)_경산 기본조사서 결과 보고서(영농)-2012.07.29" xfId="1676"/>
    <cellStyle name="통_대합산단 보상액산정조서(등기일자기입, 10.08.07)_경산 기본조사서 결과 보고서-2012.07.17(분묘조서)최종" xfId="1677"/>
    <cellStyle name="통_대합산단 보상액산정조서(등기일자기입, 10.08.07)_경산 기본조사서 결과 보고서-2012.07.18" xfId="1678"/>
    <cellStyle name="통_대합산단 보상액산정조서(등기일자기입, 10.08.07)_경산 기본조사서 결과 보고서-2012.07.19(출력용)" xfId="1679"/>
    <cellStyle name="통_대합산단 보상액산정조서(등기일자기입, 10.08.07)_경산 기본조사서 결과 보고서-2012.07.23" xfId="1680"/>
    <cellStyle name="통_대합산단 보상액산정조서(등기일자기입, 10.08.07)_경산 기본조사서 결과 보고서-2012.07.28" xfId="1681"/>
    <cellStyle name="통_대합산단 보상액산정조서(등기일자기입, 10.08.07)_경산 기본조사서 결과 보고서-2012.07.29" xfId="1682"/>
    <cellStyle name="통_대합산단 보상액산정조서(등기일자기입, 10.08.07)_경산 기본조사서 결과 보고서-2012.07.30" xfId="1683"/>
    <cellStyle name="통_대합산단 보상액산정조서(등기일자기입, 10.08.07)_경산 기본조사서 결과 보고서-2012.08.05" xfId="1684"/>
    <cellStyle name="통_대합산단 분묘조서" xfId="1685"/>
    <cellStyle name="통_대합산단 분묘조서 2" xfId="1686"/>
    <cellStyle name="통_대합산단 분묘조서(08.12.17현재)" xfId="1687"/>
    <cellStyle name="통_대합산단 분묘조서(08.12.17현재) 2" xfId="1688"/>
    <cellStyle name="통_대합산단 분묘조서(08.12.17현재)_★대합산단 보상액 산정조서(09.08.07현재)" xfId="1689"/>
    <cellStyle name="통_대합산단 분묘조서(08.12.17현재)_★대합산단 보상액 산정조서(09.08.07현재) 2" xfId="1690"/>
    <cellStyle name="통_대합산단 분묘조서(08.12.17현재)_★대합산단 보상액 산정조서(09.08.07현재)_경산 기본조사서 결과 보고서(분묘)-12.07.26" xfId="1691"/>
    <cellStyle name="통_대합산단 분묘조서(08.12.17현재)_★대합산단 보상액 산정조서(09.08.07현재)_경산 기본조사서 결과 보고서(영농)-2012.07.29" xfId="1692"/>
    <cellStyle name="통_대합산단 분묘조서(08.12.17현재)_★대합산단 보상액 산정조서(09.08.07현재)_경산 기본조사서 결과 보고서-2012.07.17(분묘조서)최종" xfId="1693"/>
    <cellStyle name="통_대합산단 분묘조서(08.12.17현재)_★대합산단 보상액 산정조서(09.08.07현재)_경산 기본조사서 결과 보고서-2012.07.18" xfId="1694"/>
    <cellStyle name="통_대합산단 분묘조서(08.12.17현재)_★대합산단 보상액 산정조서(09.08.07현재)_경산 기본조사서 결과 보고서-2012.07.19(출력용)" xfId="1695"/>
    <cellStyle name="통_대합산단 분묘조서(08.12.17현재)_★대합산단 보상액 산정조서(09.08.07현재)_경산 기본조사서 결과 보고서-2012.07.23" xfId="1696"/>
    <cellStyle name="통_대합산단 분묘조서(08.12.17현재)_★대합산단 보상액 산정조서(09.08.07현재)_경산 기본조사서 결과 보고서-2012.07.28" xfId="1697"/>
    <cellStyle name="통_대합산단 분묘조서(08.12.17현재)_★대합산단 보상액 산정조서(09.08.07현재)_경산 기본조사서 결과 보고서-2012.07.29" xfId="1698"/>
    <cellStyle name="통_대합산단 분묘조서(08.12.17현재)_★대합산단 보상액 산정조서(09.08.07현재)_경산 기본조사서 결과 보고서-2012.07.30" xfId="1699"/>
    <cellStyle name="통_대합산단 분묘조서(08.12.17현재)_★대합산단 보상액 산정조서(09.08.07현재)_경산 기본조사서 결과 보고서-2012.08.05" xfId="1700"/>
    <cellStyle name="통_대합산단 분묘조서(08.12.17현재)_★대합산단 보상액 산정조서(09.08.07현재)-수정" xfId="1701"/>
    <cellStyle name="통_대합산단 분묘조서(08.12.17현재)_★대합산단 보상액 산정조서(09.08.07현재)-수정 2" xfId="1702"/>
    <cellStyle name="통_대합산단 분묘조서(08.12.17현재)_★대합산단 보상액 산정조서(09.08.07현재)-수정_경산 기본조사서 결과 보고서(분묘)-12.07.26" xfId="1703"/>
    <cellStyle name="통_대합산단 분묘조서(08.12.17현재)_★대합산단 보상액 산정조서(09.08.07현재)-수정_경산 기본조사서 결과 보고서(영농)-2012.07.29" xfId="1704"/>
    <cellStyle name="통_대합산단 분묘조서(08.12.17현재)_★대합산단 보상액 산정조서(09.08.07현재)-수정_경산 기본조사서 결과 보고서-2012.07.17(분묘조서)최종" xfId="1705"/>
    <cellStyle name="통_대합산단 분묘조서(08.12.17현재)_★대합산단 보상액 산정조서(09.08.07현재)-수정_경산 기본조사서 결과 보고서-2012.07.18" xfId="1706"/>
    <cellStyle name="통_대합산단 분묘조서(08.12.17현재)_★대합산단 보상액 산정조서(09.08.07현재)-수정_경산 기본조사서 결과 보고서-2012.07.19(출력용)" xfId="1707"/>
    <cellStyle name="통_대합산단 분묘조서(08.12.17현재)_★대합산단 보상액 산정조서(09.08.07현재)-수정_경산 기본조사서 결과 보고서-2012.07.23" xfId="1708"/>
    <cellStyle name="통_대합산단 분묘조서(08.12.17현재)_★대합산단 보상액 산정조서(09.08.07현재)-수정_경산 기본조사서 결과 보고서-2012.07.28" xfId="1709"/>
    <cellStyle name="통_대합산단 분묘조서(08.12.17현재)_★대합산단 보상액 산정조서(09.08.07현재)-수정_경산 기본조사서 결과 보고서-2012.07.29" xfId="1710"/>
    <cellStyle name="통_대합산단 분묘조서(08.12.17현재)_★대합산단 보상액 산정조서(09.08.07현재)-수정_경산 기본조사서 결과 보고서-2012.07.30" xfId="1711"/>
    <cellStyle name="통_대합산단 분묘조서(08.12.17현재)_★대합산단 보상액 산정조서(09.08.07현재)-수정_경산 기본조사서 결과 보고서-2012.08.05" xfId="1712"/>
    <cellStyle name="통_대합산단 분묘조서(08.12.17현재)_★대합산단 보상액 산정조서(09.08.11현재)" xfId="1713"/>
    <cellStyle name="통_대합산단 분묘조서(08.12.17현재)_★대합산단 보상액 산정조서(09.08.11현재) 2" xfId="1714"/>
    <cellStyle name="통_대합산단 분묘조서(08.12.17현재)_★대합산단 보상액 산정조서(09.08.11현재)_경산 기본조사서 결과 보고서(분묘)-12.07.26" xfId="1715"/>
    <cellStyle name="통_대합산단 분묘조서(08.12.17현재)_★대합산단 보상액 산정조서(09.08.11현재)_경산 기본조사서 결과 보고서(영농)-2012.07.29" xfId="1716"/>
    <cellStyle name="통_대합산단 분묘조서(08.12.17현재)_★대합산단 보상액 산정조서(09.08.11현재)_경산 기본조사서 결과 보고서-2012.07.17(분묘조서)최종" xfId="1717"/>
    <cellStyle name="통_대합산단 분묘조서(08.12.17현재)_★대합산단 보상액 산정조서(09.08.11현재)_경산 기본조사서 결과 보고서-2012.07.18" xfId="1718"/>
    <cellStyle name="통_대합산단 분묘조서(08.12.17현재)_★대합산단 보상액 산정조서(09.08.11현재)_경산 기본조사서 결과 보고서-2012.07.19(출력용)" xfId="1719"/>
    <cellStyle name="통_대합산단 분묘조서(08.12.17현재)_★대합산단 보상액 산정조서(09.08.11현재)_경산 기본조사서 결과 보고서-2012.07.23" xfId="1720"/>
    <cellStyle name="통_대합산단 분묘조서(08.12.17현재)_★대합산단 보상액 산정조서(09.08.11현재)_경산 기본조사서 결과 보고서-2012.07.28" xfId="1721"/>
    <cellStyle name="통_대합산단 분묘조서(08.12.17현재)_★대합산단 보상액 산정조서(09.08.11현재)_경산 기본조사서 결과 보고서-2012.07.29" xfId="1722"/>
    <cellStyle name="통_대합산단 분묘조서(08.12.17현재)_★대합산단 보상액 산정조서(09.08.11현재)_경산 기본조사서 결과 보고서-2012.07.30" xfId="1723"/>
    <cellStyle name="통_대합산단 분묘조서(08.12.17현재)_★대합산단 보상액 산정조서(09.08.11현재)_경산 기본조사서 결과 보고서-2012.08.05" xfId="1724"/>
    <cellStyle name="통_대합산단 분묘조서(08.12.17현재)_★대합산단 보상액 산정조서(09.08.18현재)" xfId="1725"/>
    <cellStyle name="통_대합산단 분묘조서(08.12.17현재)_★대합산단 보상액 산정조서(09.08.18현재) 2" xfId="1726"/>
    <cellStyle name="통_대합산단 분묘조서(08.12.17현재)_★대합산단 보상액 산정조서(09.08.18현재)_경산 기본조사서 결과 보고서(분묘)-12.07.26" xfId="1727"/>
    <cellStyle name="통_대합산단 분묘조서(08.12.17현재)_★대합산단 보상액 산정조서(09.08.18현재)_경산 기본조사서 결과 보고서(영농)-2012.07.29" xfId="1728"/>
    <cellStyle name="통_대합산단 분묘조서(08.12.17현재)_★대합산단 보상액 산정조서(09.08.18현재)_경산 기본조사서 결과 보고서-2012.07.17(분묘조서)최종" xfId="1729"/>
    <cellStyle name="통_대합산단 분묘조서(08.12.17현재)_★대합산단 보상액 산정조서(09.08.18현재)_경산 기본조사서 결과 보고서-2012.07.18" xfId="1730"/>
    <cellStyle name="통_대합산단 분묘조서(08.12.17현재)_★대합산단 보상액 산정조서(09.08.18현재)_경산 기본조사서 결과 보고서-2012.07.19(출력용)" xfId="1731"/>
    <cellStyle name="통_대합산단 분묘조서(08.12.17현재)_★대합산단 보상액 산정조서(09.08.18현재)_경산 기본조사서 결과 보고서-2012.07.23" xfId="1732"/>
    <cellStyle name="통_대합산단 분묘조서(08.12.17현재)_★대합산단 보상액 산정조서(09.08.18현재)_경산 기본조사서 결과 보고서-2012.07.28" xfId="1733"/>
    <cellStyle name="통_대합산단 분묘조서(08.12.17현재)_★대합산단 보상액 산정조서(09.08.18현재)_경산 기본조사서 결과 보고서-2012.07.29" xfId="1734"/>
    <cellStyle name="통_대합산단 분묘조서(08.12.17현재)_★대합산단 보상액 산정조서(09.08.18현재)_경산 기본조사서 결과 보고서-2012.07.30" xfId="1735"/>
    <cellStyle name="통_대합산단 분묘조서(08.12.17현재)_★대합산단 보상액 산정조서(09.08.18현재)_경산 기본조사서 결과 보고서-2012.08.05" xfId="1736"/>
    <cellStyle name="통_대합산단 분묘조서(08.12.17현재)_★대합산단 보상액 산정조서(09.08.31현재)" xfId="1737"/>
    <cellStyle name="통_대합산단 분묘조서(08.12.17현재)_★대합산단 보상액 산정조서(09.08.31현재) 2" xfId="1738"/>
    <cellStyle name="통_대합산단 분묘조서(08.12.17현재)_★대합산단 보상액 산정조서(09.08.31현재)_경산 기본조사서 결과 보고서(분묘)-12.07.26" xfId="1739"/>
    <cellStyle name="통_대합산단 분묘조서(08.12.17현재)_★대합산단 보상액 산정조서(09.08.31현재)_경산 기본조사서 결과 보고서(영농)-2012.07.29" xfId="1740"/>
    <cellStyle name="통_대합산단 분묘조서(08.12.17현재)_★대합산단 보상액 산정조서(09.08.31현재)_경산 기본조사서 결과 보고서-2012.07.17(분묘조서)최종" xfId="1741"/>
    <cellStyle name="통_대합산단 분묘조서(08.12.17현재)_★대합산단 보상액 산정조서(09.08.31현재)_경산 기본조사서 결과 보고서-2012.07.18" xfId="1742"/>
    <cellStyle name="통_대합산단 분묘조서(08.12.17현재)_★대합산단 보상액 산정조서(09.08.31현재)_경산 기본조사서 결과 보고서-2012.07.19(출력용)" xfId="1743"/>
    <cellStyle name="통_대합산단 분묘조서(08.12.17현재)_★대합산단 보상액 산정조서(09.08.31현재)_경산 기본조사서 결과 보고서-2012.07.23" xfId="1744"/>
    <cellStyle name="통_대합산단 분묘조서(08.12.17현재)_★대합산단 보상액 산정조서(09.08.31현재)_경산 기본조사서 결과 보고서-2012.07.28" xfId="1745"/>
    <cellStyle name="통_대합산단 분묘조서(08.12.17현재)_★대합산단 보상액 산정조서(09.08.31현재)_경산 기본조사서 결과 보고서-2012.07.29" xfId="1746"/>
    <cellStyle name="통_대합산단 분묘조서(08.12.17현재)_★대합산단 보상액 산정조서(09.08.31현재)_경산 기본조사서 결과 보고서-2012.07.30" xfId="1747"/>
    <cellStyle name="통_대합산단 분묘조서(08.12.17현재)_★대합산단 보상액 산정조서(09.08.31현재)_경산 기본조사서 결과 보고서-2012.08.05" xfId="1748"/>
    <cellStyle name="통_대합산단 분묘조서(08.12.17현재)_★대합산단 보상액 산정조서(09.09.01현재)" xfId="1749"/>
    <cellStyle name="통_대합산단 분묘조서(08.12.17현재)_★대합산단 보상액 산정조서(09.09.01현재) 2" xfId="1750"/>
    <cellStyle name="통_대합산단 분묘조서(08.12.17현재)_★대합산단 보상액 산정조서(09.09.01현재)_경산 기본조사서 결과 보고서(분묘)-12.07.26" xfId="1751"/>
    <cellStyle name="통_대합산단 분묘조서(08.12.17현재)_★대합산단 보상액 산정조서(09.09.01현재)_경산 기본조사서 결과 보고서(영농)-2012.07.29" xfId="1752"/>
    <cellStyle name="통_대합산단 분묘조서(08.12.17현재)_★대합산단 보상액 산정조서(09.09.01현재)_경산 기본조사서 결과 보고서-2012.07.17(분묘조서)최종" xfId="1753"/>
    <cellStyle name="통_대합산단 분묘조서(08.12.17현재)_★대합산단 보상액 산정조서(09.09.01현재)_경산 기본조사서 결과 보고서-2012.07.18" xfId="1754"/>
    <cellStyle name="통_대합산단 분묘조서(08.12.17현재)_★대합산단 보상액 산정조서(09.09.01현재)_경산 기본조사서 결과 보고서-2012.07.19(출력용)" xfId="1755"/>
    <cellStyle name="통_대합산단 분묘조서(08.12.17현재)_★대합산단 보상액 산정조서(09.09.01현재)_경산 기본조사서 결과 보고서-2012.07.23" xfId="1756"/>
    <cellStyle name="통_대합산단 분묘조서(08.12.17현재)_★대합산단 보상액 산정조서(09.09.01현재)_경산 기본조사서 결과 보고서-2012.07.28" xfId="1757"/>
    <cellStyle name="통_대합산단 분묘조서(08.12.17현재)_★대합산단 보상액 산정조서(09.09.01현재)_경산 기본조사서 결과 보고서-2012.07.29" xfId="1758"/>
    <cellStyle name="통_대합산단 분묘조서(08.12.17현재)_★대합산단 보상액 산정조서(09.09.01현재)_경산 기본조사서 결과 보고서-2012.07.30" xfId="1759"/>
    <cellStyle name="통_대합산단 분묘조서(08.12.17현재)_★대합산단 보상액 산정조서(09.09.01현재)_경산 기본조사서 결과 보고서-2012.08.05" xfId="1760"/>
    <cellStyle name="통_대합산단 분묘조서(08.12.17현재)_★대합산단 보상액 산정조서(10.01.07현재)" xfId="1761"/>
    <cellStyle name="통_대합산단 분묘조서(08.12.17현재)_★대합산단 보상액 산정조서(10.01.07현재) 2" xfId="1762"/>
    <cellStyle name="통_대합산단 분묘조서(08.12.17현재)_★대합산단 보상액 산정조서(10.01.07현재)_경산 기본조사서 결과 보고서(분묘)-12.07.26" xfId="1763"/>
    <cellStyle name="통_대합산단 분묘조서(08.12.17현재)_★대합산단 보상액 산정조서(10.01.07현재)_경산 기본조사서 결과 보고서(영농)-2012.07.29" xfId="1764"/>
    <cellStyle name="통_대합산단 분묘조서(08.12.17현재)_★대합산단 보상액 산정조서(10.01.07현재)_경산 기본조사서 결과 보고서-2012.07.17(분묘조서)최종" xfId="1765"/>
    <cellStyle name="통_대합산단 분묘조서(08.12.17현재)_★대합산단 보상액 산정조서(10.01.07현재)_경산 기본조사서 결과 보고서-2012.07.18" xfId="1766"/>
    <cellStyle name="통_대합산단 분묘조서(08.12.17현재)_★대합산단 보상액 산정조서(10.01.07현재)_경산 기본조사서 결과 보고서-2012.07.19(출력용)" xfId="1767"/>
    <cellStyle name="통_대합산단 분묘조서(08.12.17현재)_★대합산단 보상액 산정조서(10.01.07현재)_경산 기본조사서 결과 보고서-2012.07.23" xfId="1768"/>
    <cellStyle name="통_대합산단 분묘조서(08.12.17현재)_★대합산단 보상액 산정조서(10.01.07현재)_경산 기본조사서 결과 보고서-2012.07.28" xfId="1769"/>
    <cellStyle name="통_대합산단 분묘조서(08.12.17현재)_★대합산단 보상액 산정조서(10.01.07현재)_경산 기본조사서 결과 보고서-2012.07.29" xfId="1770"/>
    <cellStyle name="통_대합산단 분묘조서(08.12.17현재)_★대합산단 보상액 산정조서(10.01.07현재)_경산 기본조사서 결과 보고서-2012.07.30" xfId="1771"/>
    <cellStyle name="통_대합산단 분묘조서(08.12.17현재)_★대합산단 보상액 산정조서(10.01.07현재)_경산 기본조사서 결과 보고서-2012.08.05" xfId="1772"/>
    <cellStyle name="통_대합산단 분묘조서(08.12.17현재)_★대합산단 보상액 산정조서(10.04.20)-수용계약용" xfId="1773"/>
    <cellStyle name="통_대합산단 분묘조서(08.12.17현재)_★대합산단 보상액 산정조서(10.04.20)-수용계약용 2" xfId="1774"/>
    <cellStyle name="통_대합산단 분묘조서(08.12.17현재)_★대합산단 보상액 산정조서(10.04.20)-수용계약용_경산 기본조사서 결과 보고서(분묘)-12.07.26" xfId="1775"/>
    <cellStyle name="통_대합산단 분묘조서(08.12.17현재)_★대합산단 보상액 산정조서(10.04.20)-수용계약용_경산 기본조사서 결과 보고서(영농)-2012.07.29" xfId="1776"/>
    <cellStyle name="통_대합산단 분묘조서(08.12.17현재)_★대합산단 보상액 산정조서(10.04.20)-수용계약용_경산 기본조사서 결과 보고서-2012.07.17(분묘조서)최종" xfId="1777"/>
    <cellStyle name="통_대합산단 분묘조서(08.12.17현재)_★대합산단 보상액 산정조서(10.04.20)-수용계약용_경산 기본조사서 결과 보고서-2012.07.18" xfId="1778"/>
    <cellStyle name="통_대합산단 분묘조서(08.12.17현재)_★대합산단 보상액 산정조서(10.04.20)-수용계약용_경산 기본조사서 결과 보고서-2012.07.19(출력용)" xfId="1779"/>
    <cellStyle name="통_대합산단 분묘조서(08.12.17현재)_★대합산단 보상액 산정조서(10.04.20)-수용계약용_경산 기본조사서 결과 보고서-2012.07.23" xfId="1780"/>
    <cellStyle name="통_대합산단 분묘조서(08.12.17현재)_★대합산단 보상액 산정조서(10.04.20)-수용계약용_경산 기본조사서 결과 보고서-2012.07.28" xfId="1781"/>
    <cellStyle name="통_대합산단 분묘조서(08.12.17현재)_★대합산단 보상액 산정조서(10.04.20)-수용계약용_경산 기본조사서 결과 보고서-2012.07.29" xfId="1782"/>
    <cellStyle name="통_대합산단 분묘조서(08.12.17현재)_★대합산단 보상액 산정조서(10.04.20)-수용계약용_경산 기본조사서 결과 보고서-2012.07.30" xfId="1783"/>
    <cellStyle name="통_대합산단 분묘조서(08.12.17현재)_★대합산단 보상액 산정조서(10.04.20)-수용계약용_경산 기본조사서 결과 보고서-2012.08.05" xfId="1784"/>
    <cellStyle name="통_대합산단 분묘조서(08.12.17현재)_★대합산단 보상액 산정조서(10.04.22)" xfId="1785"/>
    <cellStyle name="통_대합산단 분묘조서(08.12.17현재)_★대합산단 보상액 산정조서(10.04.22) 2" xfId="1786"/>
    <cellStyle name="통_대합산단 분묘조서(08.12.17현재)_★대합산단 보상액 산정조서(10.04.22)_경산 기본조사서 결과 보고서(분묘)-12.07.26" xfId="1787"/>
    <cellStyle name="통_대합산단 분묘조서(08.12.17현재)_★대합산단 보상액 산정조서(10.04.22)_경산 기본조사서 결과 보고서(영농)-2012.07.29" xfId="1788"/>
    <cellStyle name="통_대합산단 분묘조서(08.12.17현재)_★대합산단 보상액 산정조서(10.04.22)_경산 기본조사서 결과 보고서-2012.07.17(분묘조서)최종" xfId="1789"/>
    <cellStyle name="통_대합산단 분묘조서(08.12.17현재)_★대합산단 보상액 산정조서(10.04.22)_경산 기본조사서 결과 보고서-2012.07.18" xfId="1790"/>
    <cellStyle name="통_대합산단 분묘조서(08.12.17현재)_★대합산단 보상액 산정조서(10.04.22)_경산 기본조사서 결과 보고서-2012.07.19(출력용)" xfId="1791"/>
    <cellStyle name="통_대합산단 분묘조서(08.12.17현재)_★대합산단 보상액 산정조서(10.04.22)_경산 기본조사서 결과 보고서-2012.07.23" xfId="1792"/>
    <cellStyle name="통_대합산단 분묘조서(08.12.17현재)_★대합산단 보상액 산정조서(10.04.22)_경산 기본조사서 결과 보고서-2012.07.28" xfId="1793"/>
    <cellStyle name="통_대합산단 분묘조서(08.12.17현재)_★대합산단 보상액 산정조서(10.04.22)_경산 기본조사서 결과 보고서-2012.07.29" xfId="1794"/>
    <cellStyle name="통_대합산단 분묘조서(08.12.17현재)_★대합산단 보상액 산정조서(10.04.22)_경산 기본조사서 결과 보고서-2012.07.30" xfId="1795"/>
    <cellStyle name="통_대합산단 분묘조서(08.12.17현재)_★대합산단 보상액 산정조서(10.04.22)_경산 기본조사서 결과 보고서-2012.08.05" xfId="1796"/>
    <cellStyle name="통_대합산단 분묘조서(08.12.17현재)_★대합산단 보상액 산정조서(10.04.29)" xfId="1797"/>
    <cellStyle name="통_대합산단 분묘조서(08.12.17현재)_★대합산단 보상액 산정조서(10.04.29) 2" xfId="1798"/>
    <cellStyle name="통_대합산단 분묘조서(08.12.17현재)_★대합산단 보상액 산정조서(10.04.29)_경산 기본조사서 결과 보고서(분묘)-12.07.26" xfId="1799"/>
    <cellStyle name="통_대합산단 분묘조서(08.12.17현재)_★대합산단 보상액 산정조서(10.04.29)_경산 기본조사서 결과 보고서(영농)-2012.07.29" xfId="1800"/>
    <cellStyle name="통_대합산단 분묘조서(08.12.17현재)_★대합산단 보상액 산정조서(10.04.29)_경산 기본조사서 결과 보고서-2012.07.17(분묘조서)최종" xfId="1801"/>
    <cellStyle name="통_대합산단 분묘조서(08.12.17현재)_★대합산단 보상액 산정조서(10.04.29)_경산 기본조사서 결과 보고서-2012.07.18" xfId="1802"/>
    <cellStyle name="통_대합산단 분묘조서(08.12.17현재)_★대합산단 보상액 산정조서(10.04.29)_경산 기본조사서 결과 보고서-2012.07.19(출력용)" xfId="1803"/>
    <cellStyle name="통_대합산단 분묘조서(08.12.17현재)_★대합산단 보상액 산정조서(10.04.29)_경산 기본조사서 결과 보고서-2012.07.23" xfId="1804"/>
    <cellStyle name="통_대합산단 분묘조서(08.12.17현재)_★대합산단 보상액 산정조서(10.04.29)_경산 기본조사서 결과 보고서-2012.07.28" xfId="1805"/>
    <cellStyle name="통_대합산단 분묘조서(08.12.17현재)_★대합산단 보상액 산정조서(10.04.29)_경산 기본조사서 결과 보고서-2012.07.29" xfId="1806"/>
    <cellStyle name="통_대합산단 분묘조서(08.12.17현재)_★대합산단 보상액 산정조서(10.04.29)_경산 기본조사서 결과 보고서-2012.07.30" xfId="1807"/>
    <cellStyle name="통_대합산단 분묘조서(08.12.17현재)_★대합산단 보상액 산정조서(10.04.29)_경산 기본조사서 결과 보고서-2012.08.05" xfId="1808"/>
    <cellStyle name="통_대합산단 분묘조서(08.12.17현재)_★대합산단 보상액 산정조서(10.08.06)" xfId="1809"/>
    <cellStyle name="통_대합산단 분묘조서(08.12.17현재)_★대합산단 보상액 산정조서(10.08.06) 2" xfId="1810"/>
    <cellStyle name="통_대합산단 분묘조서(08.12.17현재)_★대합산단 보상액 산정조서(10.08.06)_경산 기본조사서 결과 보고서(분묘)-12.07.26" xfId="1811"/>
    <cellStyle name="통_대합산단 분묘조서(08.12.17현재)_★대합산단 보상액 산정조서(10.08.06)_경산 기본조사서 결과 보고서(영농)-2012.07.29" xfId="1812"/>
    <cellStyle name="통_대합산단 분묘조서(08.12.17현재)_★대합산단 보상액 산정조서(10.08.06)_경산 기본조사서 결과 보고서-2012.07.17(분묘조서)최종" xfId="1813"/>
    <cellStyle name="통_대합산단 분묘조서(08.12.17현재)_★대합산단 보상액 산정조서(10.08.06)_경산 기본조사서 결과 보고서-2012.07.18" xfId="1814"/>
    <cellStyle name="통_대합산단 분묘조서(08.12.17현재)_★대합산단 보상액 산정조서(10.08.06)_경산 기본조사서 결과 보고서-2012.07.19(출력용)" xfId="1815"/>
    <cellStyle name="통_대합산단 분묘조서(08.12.17현재)_★대합산단 보상액 산정조서(10.08.06)_경산 기본조사서 결과 보고서-2012.07.23" xfId="1816"/>
    <cellStyle name="통_대합산단 분묘조서(08.12.17현재)_★대합산단 보상액 산정조서(10.08.06)_경산 기본조사서 결과 보고서-2012.07.28" xfId="1817"/>
    <cellStyle name="통_대합산단 분묘조서(08.12.17현재)_★대합산단 보상액 산정조서(10.08.06)_경산 기본조사서 결과 보고서-2012.07.29" xfId="1818"/>
    <cellStyle name="통_대합산단 분묘조서(08.12.17현재)_★대합산단 보상액 산정조서(10.08.06)_경산 기본조사서 결과 보고서-2012.07.30" xfId="1819"/>
    <cellStyle name="통_대합산단 분묘조서(08.12.17현재)_★대합산단 보상액 산정조서(10.08.06)_경산 기본조사서 결과 보고서-2012.08.05" xfId="1820"/>
    <cellStyle name="통_대합산단 분묘조서(08.12.17현재)_★대합산단_보상액 산정조서(최과장검토파일)" xfId="1821"/>
    <cellStyle name="통_대합산단 분묘조서(08.12.17현재)_★대합산단_보상액 산정조서(최과장검토파일) 2" xfId="1822"/>
    <cellStyle name="통_대합산단 분묘조서(08.12.17현재)_★대합산단_보상액 산정조서(최과장검토파일)_경산 기본조사서 결과 보고서(분묘)-12.07.26" xfId="1823"/>
    <cellStyle name="통_대합산단 분묘조서(08.12.17현재)_★대합산단_보상액 산정조서(최과장검토파일)_경산 기본조사서 결과 보고서(영농)-2012.07.29" xfId="1824"/>
    <cellStyle name="통_대합산단 분묘조서(08.12.17현재)_★대합산단_보상액 산정조서(최과장검토파일)_경산 기본조사서 결과 보고서-2012.07.17(분묘조서)최종" xfId="1825"/>
    <cellStyle name="통_대합산단 분묘조서(08.12.17현재)_★대합산단_보상액 산정조서(최과장검토파일)_경산 기본조사서 결과 보고서-2012.07.18" xfId="1826"/>
    <cellStyle name="통_대합산단 분묘조서(08.12.17현재)_★대합산단_보상액 산정조서(최과장검토파일)_경산 기본조사서 결과 보고서-2012.07.19(출력용)" xfId="1827"/>
    <cellStyle name="통_대합산단 분묘조서(08.12.17현재)_★대합산단_보상액 산정조서(최과장검토파일)_경산 기본조사서 결과 보고서-2012.07.23" xfId="1828"/>
    <cellStyle name="통_대합산단 분묘조서(08.12.17현재)_★대합산단_보상액 산정조서(최과장검토파일)_경산 기본조사서 결과 보고서-2012.07.28" xfId="1829"/>
    <cellStyle name="통_대합산단 분묘조서(08.12.17현재)_★대합산단_보상액 산정조서(최과장검토파일)_경산 기본조사서 결과 보고서-2012.07.29" xfId="1830"/>
    <cellStyle name="통_대합산단 분묘조서(08.12.17현재)_★대합산단_보상액 산정조서(최과장검토파일)_경산 기본조사서 결과 보고서-2012.07.30" xfId="1831"/>
    <cellStyle name="통_대합산단 분묘조서(08.12.17현재)_★대합산단_보상액 산정조서(최과장검토파일)_경산 기본조사서 결과 보고서-2012.08.05" xfId="1832"/>
    <cellStyle name="통_대합산단 분묘조서(08.12.17현재)_★재결 보상액 산정조서(10.04.20)" xfId="1833"/>
    <cellStyle name="통_대합산단 분묘조서(08.12.17현재)_★재결 보상액 산정조서(10.04.20) 2" xfId="1834"/>
    <cellStyle name="통_대합산단 분묘조서(08.12.17현재)_★재결 보상액 산정조서(10.04.20)_경산 기본조사서 결과 보고서(분묘)-12.07.26" xfId="1835"/>
    <cellStyle name="통_대합산단 분묘조서(08.12.17현재)_★재결 보상액 산정조서(10.04.20)_경산 기본조사서 결과 보고서(영농)-2012.07.29" xfId="1836"/>
    <cellStyle name="통_대합산단 분묘조서(08.12.17현재)_★재결 보상액 산정조서(10.04.20)_경산 기본조사서 결과 보고서-2012.07.17(분묘조서)최종" xfId="1837"/>
    <cellStyle name="통_대합산단 분묘조서(08.12.17현재)_★재결 보상액 산정조서(10.04.20)_경산 기본조사서 결과 보고서-2012.07.18" xfId="1838"/>
    <cellStyle name="통_대합산단 분묘조서(08.12.17현재)_★재결 보상액 산정조서(10.04.20)_경산 기본조사서 결과 보고서-2012.07.19(출력용)" xfId="1839"/>
    <cellStyle name="통_대합산단 분묘조서(08.12.17현재)_★재결 보상액 산정조서(10.04.20)_경산 기본조사서 결과 보고서-2012.07.23" xfId="1840"/>
    <cellStyle name="통_대합산단 분묘조서(08.12.17현재)_★재결 보상액 산정조서(10.04.20)_경산 기본조사서 결과 보고서-2012.07.28" xfId="1841"/>
    <cellStyle name="통_대합산단 분묘조서(08.12.17현재)_★재결 보상액 산정조서(10.04.20)_경산 기본조사서 결과 보고서-2012.07.29" xfId="1842"/>
    <cellStyle name="통_대합산단 분묘조서(08.12.17현재)_★재결 보상액 산정조서(10.04.20)_경산 기본조사서 결과 보고서-2012.07.30" xfId="1843"/>
    <cellStyle name="통_대합산단 분묘조서(08.12.17현재)_★재결 보상액 산정조서(10.04.20)_경산 기본조사서 결과 보고서-2012.08.05" xfId="1844"/>
    <cellStyle name="통_대합산단 분묘조서(08.12.17현재)_경산 기본조사서 결과 보고서(분묘)-12.07.26" xfId="1845"/>
    <cellStyle name="통_대합산단 분묘조서(08.12.17현재)_경산 기본조사서 결과 보고서(영농)-2012.07.29" xfId="1846"/>
    <cellStyle name="통_대합산단 분묘조서(08.12.17현재)_경산 기본조사서 결과 보고서-2012.07.17(분묘조서)최종" xfId="1847"/>
    <cellStyle name="통_대합산단 분묘조서(08.12.17현재)_경산 기본조사서 결과 보고서-2012.07.18" xfId="1848"/>
    <cellStyle name="통_대합산단 분묘조서(08.12.17현재)_경산 기본조사서 결과 보고서-2012.07.19(출력용)" xfId="1849"/>
    <cellStyle name="통_대합산단 분묘조서(08.12.17현재)_경산 기본조사서 결과 보고서-2012.07.23" xfId="1850"/>
    <cellStyle name="통_대합산단 분묘조서(08.12.17현재)_경산 기본조사서 결과 보고서-2012.07.28" xfId="1851"/>
    <cellStyle name="통_대합산단 분묘조서(08.12.17현재)_경산 기본조사서 결과 보고서-2012.07.29" xfId="1852"/>
    <cellStyle name="통_대합산단 분묘조서(08.12.17현재)_경산 기본조사서 결과 보고서-2012.07.30" xfId="1853"/>
    <cellStyle name="통_대합산단 분묘조서(08.12.17현재)_경산 기본조사서 결과 보고서-2012.08.05" xfId="1854"/>
    <cellStyle name="통_대합산단 분묘조서(08.12.17현재)_대상재산 지번별 상세확인내역-2009.1(도귀속협의결과)" xfId="1855"/>
    <cellStyle name="통_대합산단 분묘조서(08.12.17현재)_대상재산 지번별 상세확인내역-2009.1(도귀속협의결과) 2" xfId="1856"/>
    <cellStyle name="통_대합산단 분묘조서(08.12.17현재)_대상재산 지번별 상세확인내역-2009.1(도귀속협의결과)_경산 기본조사서 결과 보고서(분묘)-12.07.26" xfId="1857"/>
    <cellStyle name="통_대합산단 분묘조서(08.12.17현재)_대상재산 지번별 상세확인내역-2009.1(도귀속협의결과)_경산 기본조사서 결과 보고서(영농)-2012.07.29" xfId="1858"/>
    <cellStyle name="통_대합산단 분묘조서(08.12.17현재)_대상재산 지번별 상세확인내역-2009.1(도귀속협의결과)_경산 기본조사서 결과 보고서-2012.07.17(분묘조서)최종" xfId="1859"/>
    <cellStyle name="통_대합산단 분묘조서(08.12.17현재)_대상재산 지번별 상세확인내역-2009.1(도귀속협의결과)_경산 기본조사서 결과 보고서-2012.07.18" xfId="1860"/>
    <cellStyle name="통_대합산단 분묘조서(08.12.17현재)_대상재산 지번별 상세확인내역-2009.1(도귀속협의결과)_경산 기본조사서 결과 보고서-2012.07.19(출력용)" xfId="1861"/>
    <cellStyle name="통_대합산단 분묘조서(08.12.17현재)_대상재산 지번별 상세확인내역-2009.1(도귀속협의결과)_경산 기본조사서 결과 보고서-2012.07.23" xfId="1862"/>
    <cellStyle name="통_대합산단 분묘조서(08.12.17현재)_대상재산 지번별 상세확인내역-2009.1(도귀속협의결과)_경산 기본조사서 결과 보고서-2012.07.28" xfId="1863"/>
    <cellStyle name="통_대합산단 분묘조서(08.12.17현재)_대상재산 지번별 상세확인내역-2009.1(도귀속협의결과)_경산 기본조사서 결과 보고서-2012.07.29" xfId="1864"/>
    <cellStyle name="통_대합산단 분묘조서(08.12.17현재)_대상재산 지번별 상세확인내역-2009.1(도귀속협의결과)_경산 기본조사서 결과 보고서-2012.07.30" xfId="1865"/>
    <cellStyle name="통_대합산단 분묘조서(08.12.17현재)_대상재산 지번별 상세확인내역-2009.1(도귀속협의결과)_경산 기본조사서 결과 보고서-2012.08.05" xfId="1866"/>
    <cellStyle name="통_대합산단 분묘조서(08.12.17현재)_대합산단_보상액_분석(09.6.11)-최종" xfId="1867"/>
    <cellStyle name="통_대합산단 분묘조서(08.12.17현재)_대합산단_보상액_분석(09.6.11)-최종 2" xfId="1868"/>
    <cellStyle name="통_대합산단 분묘조서(08.12.17현재)_대합산단_보상액_분석(09.6.11)-최종_경산 기본조사서 결과 보고서(분묘)-12.07.26" xfId="1869"/>
    <cellStyle name="통_대합산단 분묘조서(08.12.17현재)_대합산단_보상액_분석(09.6.11)-최종_경산 기본조사서 결과 보고서(영농)-2012.07.29" xfId="1870"/>
    <cellStyle name="통_대합산단 분묘조서(08.12.17현재)_대합산단_보상액_분석(09.6.11)-최종_경산 기본조사서 결과 보고서-2012.07.17(분묘조서)최종" xfId="1871"/>
    <cellStyle name="통_대합산단 분묘조서(08.12.17현재)_대합산단_보상액_분석(09.6.11)-최종_경산 기본조사서 결과 보고서-2012.07.18" xfId="1872"/>
    <cellStyle name="통_대합산단 분묘조서(08.12.17현재)_대합산단_보상액_분석(09.6.11)-최종_경산 기본조사서 결과 보고서-2012.07.19(출력용)" xfId="1873"/>
    <cellStyle name="통_대합산단 분묘조서(08.12.17현재)_대합산단_보상액_분석(09.6.11)-최종_경산 기본조사서 결과 보고서-2012.07.23" xfId="1874"/>
    <cellStyle name="통_대합산단 분묘조서(08.12.17현재)_대합산단_보상액_분석(09.6.11)-최종_경산 기본조사서 결과 보고서-2012.07.28" xfId="1875"/>
    <cellStyle name="통_대합산단 분묘조서(08.12.17현재)_대합산단_보상액_분석(09.6.11)-최종_경산 기본조사서 결과 보고서-2012.07.29" xfId="1876"/>
    <cellStyle name="통_대합산단 분묘조서(08.12.17현재)_대합산단_보상액_분석(09.6.11)-최종_경산 기본조사서 결과 보고서-2012.07.30" xfId="1877"/>
    <cellStyle name="통_대합산단 분묘조서(08.12.17현재)_대합산단_보상액_분석(09.6.11)-최종_경산 기본조사서 결과 보고서-2012.08.05" xfId="1878"/>
    <cellStyle name="통_대합산단 분묘조서_★대합산단 보상액 산정조서(09.08.07현재)" xfId="1879"/>
    <cellStyle name="통_대합산단 분묘조서_★대합산단 보상액 산정조서(09.08.07현재) 2" xfId="1880"/>
    <cellStyle name="통_대합산단 분묘조서_★대합산단 보상액 산정조서(09.08.07현재)_경산 기본조사서 결과 보고서(분묘)-12.07.26" xfId="1881"/>
    <cellStyle name="통_대합산단 분묘조서_★대합산단 보상액 산정조서(09.08.07현재)_경산 기본조사서 결과 보고서(영농)-2012.07.29" xfId="1882"/>
    <cellStyle name="통_대합산단 분묘조서_★대합산단 보상액 산정조서(09.08.07현재)_경산 기본조사서 결과 보고서-2012.07.17(분묘조서)최종" xfId="1883"/>
    <cellStyle name="통_대합산단 분묘조서_★대합산단 보상액 산정조서(09.08.07현재)_경산 기본조사서 결과 보고서-2012.07.18" xfId="1884"/>
    <cellStyle name="통_대합산단 분묘조서_★대합산단 보상액 산정조서(09.08.07현재)_경산 기본조사서 결과 보고서-2012.07.19(출력용)" xfId="1885"/>
    <cellStyle name="통_대합산단 분묘조서_★대합산단 보상액 산정조서(09.08.07현재)_경산 기본조사서 결과 보고서-2012.07.23" xfId="1886"/>
    <cellStyle name="통_대합산단 분묘조서_★대합산단 보상액 산정조서(09.08.07현재)_경산 기본조사서 결과 보고서-2012.07.28" xfId="1887"/>
    <cellStyle name="통_대합산단 분묘조서_★대합산단 보상액 산정조서(09.08.07현재)_경산 기본조사서 결과 보고서-2012.07.29" xfId="1888"/>
    <cellStyle name="통_대합산단 분묘조서_★대합산단 보상액 산정조서(09.08.07현재)_경산 기본조사서 결과 보고서-2012.07.30" xfId="1889"/>
    <cellStyle name="통_대합산단 분묘조서_★대합산단 보상액 산정조서(09.08.07현재)_경산 기본조사서 결과 보고서-2012.08.05" xfId="1890"/>
    <cellStyle name="통_대합산단 분묘조서_★대합산단 보상액 산정조서(09.08.07현재)-수정" xfId="1891"/>
    <cellStyle name="통_대합산단 분묘조서_★대합산단 보상액 산정조서(09.08.07현재)-수정 2" xfId="1892"/>
    <cellStyle name="통_대합산단 분묘조서_★대합산단 보상액 산정조서(09.08.07현재)-수정_경산 기본조사서 결과 보고서(분묘)-12.07.26" xfId="1893"/>
    <cellStyle name="통_대합산단 분묘조서_★대합산단 보상액 산정조서(09.08.07현재)-수정_경산 기본조사서 결과 보고서(영농)-2012.07.29" xfId="1894"/>
    <cellStyle name="통_대합산단 분묘조서_★대합산단 보상액 산정조서(09.08.07현재)-수정_경산 기본조사서 결과 보고서-2012.07.17(분묘조서)최종" xfId="1895"/>
    <cellStyle name="통_대합산단 분묘조서_★대합산단 보상액 산정조서(09.08.07현재)-수정_경산 기본조사서 결과 보고서-2012.07.18" xfId="1896"/>
    <cellStyle name="통_대합산단 분묘조서_★대합산단 보상액 산정조서(09.08.07현재)-수정_경산 기본조사서 결과 보고서-2012.07.19(출력용)" xfId="1897"/>
    <cellStyle name="통_대합산단 분묘조서_★대합산단 보상액 산정조서(09.08.07현재)-수정_경산 기본조사서 결과 보고서-2012.07.23" xfId="1898"/>
    <cellStyle name="통_대합산단 분묘조서_★대합산단 보상액 산정조서(09.08.07현재)-수정_경산 기본조사서 결과 보고서-2012.07.28" xfId="1899"/>
    <cellStyle name="통_대합산단 분묘조서_★대합산단 보상액 산정조서(09.08.07현재)-수정_경산 기본조사서 결과 보고서-2012.07.29" xfId="1900"/>
    <cellStyle name="통_대합산단 분묘조서_★대합산단 보상액 산정조서(09.08.07현재)-수정_경산 기본조사서 결과 보고서-2012.07.30" xfId="1901"/>
    <cellStyle name="통_대합산단 분묘조서_★대합산단 보상액 산정조서(09.08.07현재)-수정_경산 기본조사서 결과 보고서-2012.08.05" xfId="1902"/>
    <cellStyle name="통_대합산단 분묘조서_★대합산단 보상액 산정조서(09.08.11현재)" xfId="1903"/>
    <cellStyle name="통_대합산단 분묘조서_★대합산단 보상액 산정조서(09.08.11현재) 2" xfId="1904"/>
    <cellStyle name="통_대합산단 분묘조서_★대합산단 보상액 산정조서(09.08.11현재)_경산 기본조사서 결과 보고서(분묘)-12.07.26" xfId="1905"/>
    <cellStyle name="통_대합산단 분묘조서_★대합산단 보상액 산정조서(09.08.11현재)_경산 기본조사서 결과 보고서(영농)-2012.07.29" xfId="1906"/>
    <cellStyle name="통_대합산단 분묘조서_★대합산단 보상액 산정조서(09.08.11현재)_경산 기본조사서 결과 보고서-2012.07.17(분묘조서)최종" xfId="1907"/>
    <cellStyle name="통_대합산단 분묘조서_★대합산단 보상액 산정조서(09.08.11현재)_경산 기본조사서 결과 보고서-2012.07.18" xfId="1908"/>
    <cellStyle name="통_대합산단 분묘조서_★대합산단 보상액 산정조서(09.08.11현재)_경산 기본조사서 결과 보고서-2012.07.19(출력용)" xfId="1909"/>
    <cellStyle name="통_대합산단 분묘조서_★대합산단 보상액 산정조서(09.08.11현재)_경산 기본조사서 결과 보고서-2012.07.23" xfId="1910"/>
    <cellStyle name="통_대합산단 분묘조서_★대합산단 보상액 산정조서(09.08.11현재)_경산 기본조사서 결과 보고서-2012.07.28" xfId="1911"/>
    <cellStyle name="통_대합산단 분묘조서_★대합산단 보상액 산정조서(09.08.11현재)_경산 기본조사서 결과 보고서-2012.07.29" xfId="1912"/>
    <cellStyle name="통_대합산단 분묘조서_★대합산단 보상액 산정조서(09.08.11현재)_경산 기본조사서 결과 보고서-2012.07.30" xfId="1913"/>
    <cellStyle name="통_대합산단 분묘조서_★대합산단 보상액 산정조서(09.08.11현재)_경산 기본조사서 결과 보고서-2012.08.05" xfId="1914"/>
    <cellStyle name="통_대합산단 분묘조서_★대합산단 보상액 산정조서(09.08.18현재)" xfId="1915"/>
    <cellStyle name="통_대합산단 분묘조서_★대합산단 보상액 산정조서(09.08.18현재) 2" xfId="1916"/>
    <cellStyle name="통_대합산단 분묘조서_★대합산단 보상액 산정조서(09.08.18현재)_경산 기본조사서 결과 보고서(분묘)-12.07.26" xfId="1917"/>
    <cellStyle name="통_대합산단 분묘조서_★대합산단 보상액 산정조서(09.08.18현재)_경산 기본조사서 결과 보고서(영농)-2012.07.29" xfId="1918"/>
    <cellStyle name="통_대합산단 분묘조서_★대합산단 보상액 산정조서(09.08.18현재)_경산 기본조사서 결과 보고서-2012.07.17(분묘조서)최종" xfId="1919"/>
    <cellStyle name="통_대합산단 분묘조서_★대합산단 보상액 산정조서(09.08.18현재)_경산 기본조사서 결과 보고서-2012.07.18" xfId="1920"/>
    <cellStyle name="통_대합산단 분묘조서_★대합산단 보상액 산정조서(09.08.18현재)_경산 기본조사서 결과 보고서-2012.07.19(출력용)" xfId="1921"/>
    <cellStyle name="통_대합산단 분묘조서_★대합산단 보상액 산정조서(09.08.18현재)_경산 기본조사서 결과 보고서-2012.07.23" xfId="1922"/>
    <cellStyle name="통_대합산단 분묘조서_★대합산단 보상액 산정조서(09.08.18현재)_경산 기본조사서 결과 보고서-2012.07.28" xfId="1923"/>
    <cellStyle name="통_대합산단 분묘조서_★대합산단 보상액 산정조서(09.08.18현재)_경산 기본조사서 결과 보고서-2012.07.29" xfId="1924"/>
    <cellStyle name="통_대합산단 분묘조서_★대합산단 보상액 산정조서(09.08.18현재)_경산 기본조사서 결과 보고서-2012.07.30" xfId="1925"/>
    <cellStyle name="통_대합산단 분묘조서_★대합산단 보상액 산정조서(09.08.18현재)_경산 기본조사서 결과 보고서-2012.08.05" xfId="1926"/>
    <cellStyle name="통_대합산단 분묘조서_★대합산단 보상액 산정조서(09.08.31현재)" xfId="1927"/>
    <cellStyle name="통_대합산단 분묘조서_★대합산단 보상액 산정조서(09.08.31현재) 2" xfId="1928"/>
    <cellStyle name="통_대합산단 분묘조서_★대합산단 보상액 산정조서(09.08.31현재)_경산 기본조사서 결과 보고서(분묘)-12.07.26" xfId="1929"/>
    <cellStyle name="통_대합산단 분묘조서_★대합산단 보상액 산정조서(09.08.31현재)_경산 기본조사서 결과 보고서(영농)-2012.07.29" xfId="1930"/>
    <cellStyle name="통_대합산단 분묘조서_★대합산단 보상액 산정조서(09.08.31현재)_경산 기본조사서 결과 보고서-2012.07.17(분묘조서)최종" xfId="1931"/>
    <cellStyle name="통_대합산단 분묘조서_★대합산단 보상액 산정조서(09.08.31현재)_경산 기본조사서 결과 보고서-2012.07.18" xfId="1932"/>
    <cellStyle name="통_대합산단 분묘조서_★대합산단 보상액 산정조서(09.08.31현재)_경산 기본조사서 결과 보고서-2012.07.19(출력용)" xfId="1933"/>
    <cellStyle name="통_대합산단 분묘조서_★대합산단 보상액 산정조서(09.08.31현재)_경산 기본조사서 결과 보고서-2012.07.23" xfId="1934"/>
    <cellStyle name="통_대합산단 분묘조서_★대합산단 보상액 산정조서(09.08.31현재)_경산 기본조사서 결과 보고서-2012.07.28" xfId="1935"/>
    <cellStyle name="통_대합산단 분묘조서_★대합산단 보상액 산정조서(09.08.31현재)_경산 기본조사서 결과 보고서-2012.07.29" xfId="1936"/>
    <cellStyle name="통_대합산단 분묘조서_★대합산단 보상액 산정조서(09.08.31현재)_경산 기본조사서 결과 보고서-2012.07.30" xfId="1937"/>
    <cellStyle name="통_대합산단 분묘조서_★대합산단 보상액 산정조서(09.08.31현재)_경산 기본조사서 결과 보고서-2012.08.05" xfId="1938"/>
    <cellStyle name="통_대합산단 분묘조서_★대합산단 보상액 산정조서(09.09.01현재)" xfId="1939"/>
    <cellStyle name="통_대합산단 분묘조서_★대합산단 보상액 산정조서(09.09.01현재) 2" xfId="1940"/>
    <cellStyle name="통_대합산단 분묘조서_★대합산단 보상액 산정조서(09.09.01현재)_경산 기본조사서 결과 보고서(분묘)-12.07.26" xfId="1941"/>
    <cellStyle name="통_대합산단 분묘조서_★대합산단 보상액 산정조서(09.09.01현재)_경산 기본조사서 결과 보고서(영농)-2012.07.29" xfId="1942"/>
    <cellStyle name="통_대합산단 분묘조서_★대합산단 보상액 산정조서(09.09.01현재)_경산 기본조사서 결과 보고서-2012.07.17(분묘조서)최종" xfId="1943"/>
    <cellStyle name="통_대합산단 분묘조서_★대합산단 보상액 산정조서(09.09.01현재)_경산 기본조사서 결과 보고서-2012.07.18" xfId="1944"/>
    <cellStyle name="통_대합산단 분묘조서_★대합산단 보상액 산정조서(09.09.01현재)_경산 기본조사서 결과 보고서-2012.07.19(출력용)" xfId="1945"/>
    <cellStyle name="통_대합산단 분묘조서_★대합산단 보상액 산정조서(09.09.01현재)_경산 기본조사서 결과 보고서-2012.07.23" xfId="1946"/>
    <cellStyle name="통_대합산단 분묘조서_★대합산단 보상액 산정조서(09.09.01현재)_경산 기본조사서 결과 보고서-2012.07.28" xfId="1947"/>
    <cellStyle name="통_대합산단 분묘조서_★대합산단 보상액 산정조서(09.09.01현재)_경산 기본조사서 결과 보고서-2012.07.29" xfId="1948"/>
    <cellStyle name="통_대합산단 분묘조서_★대합산단 보상액 산정조서(09.09.01현재)_경산 기본조사서 결과 보고서-2012.07.30" xfId="1949"/>
    <cellStyle name="통_대합산단 분묘조서_★대합산단 보상액 산정조서(09.09.01현재)_경산 기본조사서 결과 보고서-2012.08.05" xfId="1950"/>
    <cellStyle name="통_대합산단 분묘조서_★대합산단 보상액 산정조서(10.01.07현재)" xfId="1951"/>
    <cellStyle name="통_대합산단 분묘조서_★대합산단 보상액 산정조서(10.01.07현재) 2" xfId="1952"/>
    <cellStyle name="통_대합산단 분묘조서_★대합산단 보상액 산정조서(10.01.07현재)_경산 기본조사서 결과 보고서(분묘)-12.07.26" xfId="1953"/>
    <cellStyle name="통_대합산단 분묘조서_★대합산단 보상액 산정조서(10.01.07현재)_경산 기본조사서 결과 보고서(영농)-2012.07.29" xfId="1954"/>
    <cellStyle name="통_대합산단 분묘조서_★대합산단 보상액 산정조서(10.01.07현재)_경산 기본조사서 결과 보고서-2012.07.17(분묘조서)최종" xfId="1955"/>
    <cellStyle name="통_대합산단 분묘조서_★대합산단 보상액 산정조서(10.01.07현재)_경산 기본조사서 결과 보고서-2012.07.18" xfId="1956"/>
    <cellStyle name="통_대합산단 분묘조서_★대합산단 보상액 산정조서(10.01.07현재)_경산 기본조사서 결과 보고서-2012.07.19(출력용)" xfId="1957"/>
    <cellStyle name="통_대합산단 분묘조서_★대합산단 보상액 산정조서(10.01.07현재)_경산 기본조사서 결과 보고서-2012.07.23" xfId="1958"/>
    <cellStyle name="통_대합산단 분묘조서_★대합산단 보상액 산정조서(10.01.07현재)_경산 기본조사서 결과 보고서-2012.07.28" xfId="1959"/>
    <cellStyle name="통_대합산단 분묘조서_★대합산단 보상액 산정조서(10.01.07현재)_경산 기본조사서 결과 보고서-2012.07.29" xfId="1960"/>
    <cellStyle name="통_대합산단 분묘조서_★대합산단 보상액 산정조서(10.01.07현재)_경산 기본조사서 결과 보고서-2012.07.30" xfId="1961"/>
    <cellStyle name="통_대합산단 분묘조서_★대합산단 보상액 산정조서(10.01.07현재)_경산 기본조사서 결과 보고서-2012.08.05" xfId="1962"/>
    <cellStyle name="통_대합산단 분묘조서_★대합산단 보상액 산정조서(10.04.20)-수용계약용" xfId="1963"/>
    <cellStyle name="통_대합산단 분묘조서_★대합산단 보상액 산정조서(10.04.20)-수용계약용 2" xfId="1964"/>
    <cellStyle name="통_대합산단 분묘조서_★대합산단 보상액 산정조서(10.04.20)-수용계약용_경산 기본조사서 결과 보고서(분묘)-12.07.26" xfId="1965"/>
    <cellStyle name="통_대합산단 분묘조서_★대합산단 보상액 산정조서(10.04.20)-수용계약용_경산 기본조사서 결과 보고서(영농)-2012.07.29" xfId="1966"/>
    <cellStyle name="통_대합산단 분묘조서_★대합산단 보상액 산정조서(10.04.20)-수용계약용_경산 기본조사서 결과 보고서-2012.07.17(분묘조서)최종" xfId="1967"/>
    <cellStyle name="통_대합산단 분묘조서_★대합산단 보상액 산정조서(10.04.20)-수용계약용_경산 기본조사서 결과 보고서-2012.07.18" xfId="1968"/>
    <cellStyle name="통_대합산단 분묘조서_★대합산단 보상액 산정조서(10.04.20)-수용계약용_경산 기본조사서 결과 보고서-2012.07.19(출력용)" xfId="1969"/>
    <cellStyle name="통_대합산단 분묘조서_★대합산단 보상액 산정조서(10.04.20)-수용계약용_경산 기본조사서 결과 보고서-2012.07.23" xfId="1970"/>
    <cellStyle name="통_대합산단 분묘조서_★대합산단 보상액 산정조서(10.04.20)-수용계약용_경산 기본조사서 결과 보고서-2012.07.28" xfId="1971"/>
    <cellStyle name="통_대합산단 분묘조서_★대합산단 보상액 산정조서(10.04.20)-수용계약용_경산 기본조사서 결과 보고서-2012.07.29" xfId="1972"/>
    <cellStyle name="통_대합산단 분묘조서_★대합산단 보상액 산정조서(10.04.20)-수용계약용_경산 기본조사서 결과 보고서-2012.07.30" xfId="1973"/>
    <cellStyle name="통_대합산단 분묘조서_★대합산단 보상액 산정조서(10.04.20)-수용계약용_경산 기본조사서 결과 보고서-2012.08.05" xfId="1974"/>
    <cellStyle name="통_대합산단 분묘조서_★대합산단 보상액 산정조서(10.04.22)" xfId="1975"/>
    <cellStyle name="통_대합산단 분묘조서_★대합산단 보상액 산정조서(10.04.22) 2" xfId="1976"/>
    <cellStyle name="통_대합산단 분묘조서_★대합산단 보상액 산정조서(10.04.22)_경산 기본조사서 결과 보고서(분묘)-12.07.26" xfId="1977"/>
    <cellStyle name="통_대합산단 분묘조서_★대합산단 보상액 산정조서(10.04.22)_경산 기본조사서 결과 보고서(영농)-2012.07.29" xfId="1978"/>
    <cellStyle name="통_대합산단 분묘조서_★대합산단 보상액 산정조서(10.04.22)_경산 기본조사서 결과 보고서-2012.07.17(분묘조서)최종" xfId="1979"/>
    <cellStyle name="통_대합산단 분묘조서_★대합산단 보상액 산정조서(10.04.22)_경산 기본조사서 결과 보고서-2012.07.18" xfId="1980"/>
    <cellStyle name="통_대합산단 분묘조서_★대합산단 보상액 산정조서(10.04.22)_경산 기본조사서 결과 보고서-2012.07.19(출력용)" xfId="1981"/>
    <cellStyle name="통_대합산단 분묘조서_★대합산단 보상액 산정조서(10.04.22)_경산 기본조사서 결과 보고서-2012.07.23" xfId="1982"/>
    <cellStyle name="통_대합산단 분묘조서_★대합산단 보상액 산정조서(10.04.22)_경산 기본조사서 결과 보고서-2012.07.28" xfId="1983"/>
    <cellStyle name="통_대합산단 분묘조서_★대합산단 보상액 산정조서(10.04.22)_경산 기본조사서 결과 보고서-2012.07.29" xfId="1984"/>
    <cellStyle name="통_대합산단 분묘조서_★대합산단 보상액 산정조서(10.04.22)_경산 기본조사서 결과 보고서-2012.07.30" xfId="1985"/>
    <cellStyle name="통_대합산단 분묘조서_★대합산단 보상액 산정조서(10.04.22)_경산 기본조사서 결과 보고서-2012.08.05" xfId="1986"/>
    <cellStyle name="통_대합산단 분묘조서_★대합산단 보상액 산정조서(10.04.29)" xfId="1987"/>
    <cellStyle name="통_대합산단 분묘조서_★대합산단 보상액 산정조서(10.04.29) 2" xfId="1988"/>
    <cellStyle name="통_대합산단 분묘조서_★대합산단 보상액 산정조서(10.04.29)_경산 기본조사서 결과 보고서(분묘)-12.07.26" xfId="1989"/>
    <cellStyle name="통_대합산단 분묘조서_★대합산단 보상액 산정조서(10.04.29)_경산 기본조사서 결과 보고서(영농)-2012.07.29" xfId="1990"/>
    <cellStyle name="통_대합산단 분묘조서_★대합산단 보상액 산정조서(10.04.29)_경산 기본조사서 결과 보고서-2012.07.17(분묘조서)최종" xfId="1991"/>
    <cellStyle name="통_대합산단 분묘조서_★대합산단 보상액 산정조서(10.04.29)_경산 기본조사서 결과 보고서-2012.07.18" xfId="1992"/>
    <cellStyle name="통_대합산단 분묘조서_★대합산단 보상액 산정조서(10.04.29)_경산 기본조사서 결과 보고서-2012.07.19(출력용)" xfId="1993"/>
    <cellStyle name="통_대합산단 분묘조서_★대합산단 보상액 산정조서(10.04.29)_경산 기본조사서 결과 보고서-2012.07.23" xfId="1994"/>
    <cellStyle name="통_대합산단 분묘조서_★대합산단 보상액 산정조서(10.04.29)_경산 기본조사서 결과 보고서-2012.07.28" xfId="1995"/>
    <cellStyle name="통_대합산단 분묘조서_★대합산단 보상액 산정조서(10.04.29)_경산 기본조사서 결과 보고서-2012.07.29" xfId="1996"/>
    <cellStyle name="통_대합산단 분묘조서_★대합산단 보상액 산정조서(10.04.29)_경산 기본조사서 결과 보고서-2012.07.30" xfId="1997"/>
    <cellStyle name="통_대합산단 분묘조서_★대합산단 보상액 산정조서(10.04.29)_경산 기본조사서 결과 보고서-2012.08.05" xfId="1998"/>
    <cellStyle name="통_대합산단 분묘조서_★대합산단 보상액 산정조서(10.08.06)" xfId="1999"/>
    <cellStyle name="통_대합산단 분묘조서_★대합산단 보상액 산정조서(10.08.06) 2" xfId="2000"/>
    <cellStyle name="통_대합산단 분묘조서_★대합산단 보상액 산정조서(10.08.06)_경산 기본조사서 결과 보고서(분묘)-12.07.26" xfId="2001"/>
    <cellStyle name="통_대합산단 분묘조서_★대합산단 보상액 산정조서(10.08.06)_경산 기본조사서 결과 보고서(영농)-2012.07.29" xfId="2002"/>
    <cellStyle name="통_대합산단 분묘조서_★대합산단 보상액 산정조서(10.08.06)_경산 기본조사서 결과 보고서-2012.07.17(분묘조서)최종" xfId="2003"/>
    <cellStyle name="통_대합산단 분묘조서_★대합산단 보상액 산정조서(10.08.06)_경산 기본조사서 결과 보고서-2012.07.18" xfId="2004"/>
    <cellStyle name="통_대합산단 분묘조서_★대합산단 보상액 산정조서(10.08.06)_경산 기본조사서 결과 보고서-2012.07.19(출력용)" xfId="2005"/>
    <cellStyle name="통_대합산단 분묘조서_★대합산단 보상액 산정조서(10.08.06)_경산 기본조사서 결과 보고서-2012.07.23" xfId="2006"/>
    <cellStyle name="통_대합산단 분묘조서_★대합산단 보상액 산정조서(10.08.06)_경산 기본조사서 결과 보고서-2012.07.28" xfId="2007"/>
    <cellStyle name="통_대합산단 분묘조서_★대합산단 보상액 산정조서(10.08.06)_경산 기본조사서 결과 보고서-2012.07.29" xfId="2008"/>
    <cellStyle name="통_대합산단 분묘조서_★대합산단 보상액 산정조서(10.08.06)_경산 기본조사서 결과 보고서-2012.07.30" xfId="2009"/>
    <cellStyle name="통_대합산단 분묘조서_★대합산단 보상액 산정조서(10.08.06)_경산 기본조사서 결과 보고서-2012.08.05" xfId="2010"/>
    <cellStyle name="통_대합산단 분묘조서_★대합산단_보상액 산정조서(최과장검토파일)" xfId="2011"/>
    <cellStyle name="통_대합산단 분묘조서_★대합산단_보상액 산정조서(최과장검토파일) 2" xfId="2012"/>
    <cellStyle name="통_대합산단 분묘조서_★대합산단_보상액 산정조서(최과장검토파일)_경산 기본조사서 결과 보고서(분묘)-12.07.26" xfId="2013"/>
    <cellStyle name="통_대합산단 분묘조서_★대합산단_보상액 산정조서(최과장검토파일)_경산 기본조사서 결과 보고서(영농)-2012.07.29" xfId="2014"/>
    <cellStyle name="통_대합산단 분묘조서_★대합산단_보상액 산정조서(최과장검토파일)_경산 기본조사서 결과 보고서-2012.07.17(분묘조서)최종" xfId="2015"/>
    <cellStyle name="통_대합산단 분묘조서_★대합산단_보상액 산정조서(최과장검토파일)_경산 기본조사서 결과 보고서-2012.07.18" xfId="2016"/>
    <cellStyle name="통_대합산단 분묘조서_★대합산단_보상액 산정조서(최과장검토파일)_경산 기본조사서 결과 보고서-2012.07.19(출력용)" xfId="2017"/>
    <cellStyle name="통_대합산단 분묘조서_★대합산단_보상액 산정조서(최과장검토파일)_경산 기본조사서 결과 보고서-2012.07.23" xfId="2018"/>
    <cellStyle name="통_대합산단 분묘조서_★대합산단_보상액 산정조서(최과장검토파일)_경산 기본조사서 결과 보고서-2012.07.28" xfId="2019"/>
    <cellStyle name="통_대합산단 분묘조서_★대합산단_보상액 산정조서(최과장검토파일)_경산 기본조사서 결과 보고서-2012.07.29" xfId="2020"/>
    <cellStyle name="통_대합산단 분묘조서_★대합산단_보상액 산정조서(최과장검토파일)_경산 기본조사서 결과 보고서-2012.07.30" xfId="2021"/>
    <cellStyle name="통_대합산단 분묘조서_★대합산단_보상액 산정조서(최과장검토파일)_경산 기본조사서 결과 보고서-2012.08.05" xfId="2022"/>
    <cellStyle name="통_대합산단 분묘조서_★재결 보상액 산정조서(10.04.20)" xfId="2023"/>
    <cellStyle name="통_대합산단 분묘조서_★재결 보상액 산정조서(10.04.20) 2" xfId="2024"/>
    <cellStyle name="통_대합산단 분묘조서_★재결 보상액 산정조서(10.04.20)_경산 기본조사서 결과 보고서(분묘)-12.07.26" xfId="2025"/>
    <cellStyle name="통_대합산단 분묘조서_★재결 보상액 산정조서(10.04.20)_경산 기본조사서 결과 보고서(영농)-2012.07.29" xfId="2026"/>
    <cellStyle name="통_대합산단 분묘조서_★재결 보상액 산정조서(10.04.20)_경산 기본조사서 결과 보고서-2012.07.17(분묘조서)최종" xfId="2027"/>
    <cellStyle name="통_대합산단 분묘조서_★재결 보상액 산정조서(10.04.20)_경산 기본조사서 결과 보고서-2012.07.18" xfId="2028"/>
    <cellStyle name="통_대합산단 분묘조서_★재결 보상액 산정조서(10.04.20)_경산 기본조사서 결과 보고서-2012.07.19(출력용)" xfId="2029"/>
    <cellStyle name="통_대합산단 분묘조서_★재결 보상액 산정조서(10.04.20)_경산 기본조사서 결과 보고서-2012.07.23" xfId="2030"/>
    <cellStyle name="통_대합산단 분묘조서_★재결 보상액 산정조서(10.04.20)_경산 기본조사서 결과 보고서-2012.07.28" xfId="2031"/>
    <cellStyle name="통_대합산단 분묘조서_★재결 보상액 산정조서(10.04.20)_경산 기본조사서 결과 보고서-2012.07.29" xfId="2032"/>
    <cellStyle name="통_대합산단 분묘조서_★재결 보상액 산정조서(10.04.20)_경산 기본조사서 결과 보고서-2012.07.30" xfId="2033"/>
    <cellStyle name="통_대합산단 분묘조서_★재결 보상액 산정조서(10.04.20)_경산 기본조사서 결과 보고서-2012.08.05" xfId="2034"/>
    <cellStyle name="통_대합산단 분묘조서_경산 기본조사서 결과 보고서(분묘)-12.07.26" xfId="2035"/>
    <cellStyle name="통_대합산단 분묘조서_경산 기본조사서 결과 보고서(영농)-2012.07.29" xfId="2036"/>
    <cellStyle name="통_대합산단 분묘조서_경산 기본조사서 결과 보고서-2012.07.17(분묘조서)최종" xfId="2037"/>
    <cellStyle name="통_대합산단 분묘조서_경산 기본조사서 결과 보고서-2012.07.18" xfId="2038"/>
    <cellStyle name="통_대합산단 분묘조서_경산 기본조사서 결과 보고서-2012.07.19(출력용)" xfId="2039"/>
    <cellStyle name="통_대합산단 분묘조서_경산 기본조사서 결과 보고서-2012.07.23" xfId="2040"/>
    <cellStyle name="통_대합산단 분묘조서_경산 기본조사서 결과 보고서-2012.07.28" xfId="2041"/>
    <cellStyle name="통_대합산단 분묘조서_경산 기본조사서 결과 보고서-2012.07.29" xfId="2042"/>
    <cellStyle name="통_대합산단 분묘조서_경산 기본조사서 결과 보고서-2012.07.30" xfId="2043"/>
    <cellStyle name="통_대합산단 분묘조서_경산 기본조사서 결과 보고서-2012.08.05" xfId="2044"/>
    <cellStyle name="통_대합산단 분묘조서_대상재산 지번별 상세확인내역-2009.1(도귀속협의결과)" xfId="2045"/>
    <cellStyle name="통_대합산단 분묘조서_대상재산 지번별 상세확인내역-2009.1(도귀속협의결과) 2" xfId="2046"/>
    <cellStyle name="통_대합산단 분묘조서_대상재산 지번별 상세확인내역-2009.1(도귀속협의결과)_경산 기본조사서 결과 보고서(분묘)-12.07.26" xfId="2047"/>
    <cellStyle name="통_대합산단 분묘조서_대상재산 지번별 상세확인내역-2009.1(도귀속협의결과)_경산 기본조사서 결과 보고서(영농)-2012.07.29" xfId="2048"/>
    <cellStyle name="통_대합산단 분묘조서_대상재산 지번별 상세확인내역-2009.1(도귀속협의결과)_경산 기본조사서 결과 보고서-2012.07.17(분묘조서)최종" xfId="2049"/>
    <cellStyle name="통_대합산단 분묘조서_대상재산 지번별 상세확인내역-2009.1(도귀속협의결과)_경산 기본조사서 결과 보고서-2012.07.18" xfId="2050"/>
    <cellStyle name="통_대합산단 분묘조서_대상재산 지번별 상세확인내역-2009.1(도귀속협의결과)_경산 기본조사서 결과 보고서-2012.07.19(출력용)" xfId="2051"/>
    <cellStyle name="통_대합산단 분묘조서_대상재산 지번별 상세확인내역-2009.1(도귀속협의결과)_경산 기본조사서 결과 보고서-2012.07.23" xfId="2052"/>
    <cellStyle name="통_대합산단 분묘조서_대상재산 지번별 상세확인내역-2009.1(도귀속협의결과)_경산 기본조사서 결과 보고서-2012.07.28" xfId="2053"/>
    <cellStyle name="통_대합산단 분묘조서_대상재산 지번별 상세확인내역-2009.1(도귀속협의결과)_경산 기본조사서 결과 보고서-2012.07.29" xfId="2054"/>
    <cellStyle name="통_대합산단 분묘조서_대상재산 지번별 상세확인내역-2009.1(도귀속협의결과)_경산 기본조사서 결과 보고서-2012.07.30" xfId="2055"/>
    <cellStyle name="통_대합산단 분묘조서_대상재산 지번별 상세확인내역-2009.1(도귀속협의결과)_경산 기본조사서 결과 보고서-2012.08.05" xfId="2056"/>
    <cellStyle name="통_대합산단 분묘조서_대합산단 편입물건 총괄표(09.08.01)" xfId="2057"/>
    <cellStyle name="통_대합산단 분묘조서_대합산단 편입물건 총괄표(09.08.01) 2" xfId="2058"/>
    <cellStyle name="통_대합산단 분묘조서_대합산단 편입물건 총괄표(09.08.01)_경산 기본조사서 결과 보고서(분묘)-12.07.26" xfId="2059"/>
    <cellStyle name="통_대합산단 분묘조서_대합산단 편입물건 총괄표(09.08.01)_경산 기본조사서 결과 보고서(영농)-2012.07.29" xfId="2060"/>
    <cellStyle name="통_대합산단 분묘조서_대합산단 편입물건 총괄표(09.08.01)_경산 기본조사서 결과 보고서-2012.07.17(분묘조서)최종" xfId="2061"/>
    <cellStyle name="통_대합산단 분묘조서_대합산단 편입물건 총괄표(09.08.01)_경산 기본조사서 결과 보고서-2012.07.18" xfId="2062"/>
    <cellStyle name="통_대합산단 분묘조서_대합산단 편입물건 총괄표(09.08.01)_경산 기본조사서 결과 보고서-2012.07.19(출력용)" xfId="2063"/>
    <cellStyle name="통_대합산단 분묘조서_대합산단 편입물건 총괄표(09.08.01)_경산 기본조사서 결과 보고서-2012.07.23" xfId="2064"/>
    <cellStyle name="통_대합산단 분묘조서_대합산단 편입물건 총괄표(09.08.01)_경산 기본조사서 결과 보고서-2012.07.28" xfId="2065"/>
    <cellStyle name="통_대합산단 분묘조서_대합산단 편입물건 총괄표(09.08.01)_경산 기본조사서 결과 보고서-2012.07.29" xfId="2066"/>
    <cellStyle name="통_대합산단 분묘조서_대합산단 편입물건 총괄표(09.08.01)_경산 기본조사서 결과 보고서-2012.07.30" xfId="2067"/>
    <cellStyle name="통_대합산단 분묘조서_대합산단 편입물건 총괄표(09.08.01)_경산 기본조사서 결과 보고서-2012.08.05" xfId="2068"/>
    <cellStyle name="통_대합산단 분묘조서_대합산단_보상액_분석(09.6.11)-최종" xfId="2069"/>
    <cellStyle name="통_대합산단 분묘조서_대합산단_보상액_분석(09.6.11)-최종 2" xfId="2070"/>
    <cellStyle name="통_대합산단 분묘조서_대합산단_보상액_분석(09.6.11)-최종_경산 기본조사서 결과 보고서(분묘)-12.07.26" xfId="2071"/>
    <cellStyle name="통_대합산단 분묘조서_대합산단_보상액_분석(09.6.11)-최종_경산 기본조사서 결과 보고서(영농)-2012.07.29" xfId="2072"/>
    <cellStyle name="통_대합산단 분묘조서_대합산단_보상액_분석(09.6.11)-최종_경산 기본조사서 결과 보고서-2012.07.17(분묘조서)최종" xfId="2073"/>
    <cellStyle name="통_대합산단 분묘조서_대합산단_보상액_분석(09.6.11)-최종_경산 기본조사서 결과 보고서-2012.07.18" xfId="2074"/>
    <cellStyle name="통_대합산단 분묘조서_대합산단_보상액_분석(09.6.11)-최종_경산 기본조사서 결과 보고서-2012.07.19(출력용)" xfId="2075"/>
    <cellStyle name="통_대합산단 분묘조서_대합산단_보상액_분석(09.6.11)-최종_경산 기본조사서 결과 보고서-2012.07.23" xfId="2076"/>
    <cellStyle name="통_대합산단 분묘조서_대합산단_보상액_분석(09.6.11)-최종_경산 기본조사서 결과 보고서-2012.07.28" xfId="2077"/>
    <cellStyle name="통_대합산단 분묘조서_대합산단_보상액_분석(09.6.11)-최종_경산 기본조사서 결과 보고서-2012.07.29" xfId="2078"/>
    <cellStyle name="통_대합산단 분묘조서_대합산단_보상액_분석(09.6.11)-최종_경산 기본조사서 결과 보고서-2012.07.30" xfId="2079"/>
    <cellStyle name="통_대합산단 분묘조서_대합산단_보상액_분석(09.6.11)-최종_경산 기본조사서 결과 보고서-2012.08.05" xfId="2080"/>
    <cellStyle name="통_대합산단 토지,물건 총괄표(09.08.01) 자료" xfId="2081"/>
    <cellStyle name="통_대합산단 토지,물건 총괄표(09.08.01) 자료 2" xfId="2082"/>
    <cellStyle name="통_대합산단 토지,물건 총괄표(09.08.01) 자료_경산 기본조사서 결과 보고서(분묘)-12.07.26" xfId="2083"/>
    <cellStyle name="통_대합산단 토지,물건 총괄표(09.08.01) 자료_경산 기본조사서 결과 보고서(영농)-2012.07.29" xfId="2084"/>
    <cellStyle name="통_대합산단 토지,물건 총괄표(09.08.01) 자료_경산 기본조사서 결과 보고서-2012.07.17(분묘조서)최종" xfId="2085"/>
    <cellStyle name="통_대합산단 토지,물건 총괄표(09.08.01) 자료_경산 기본조사서 결과 보고서-2012.07.18" xfId="2086"/>
    <cellStyle name="통_대합산단 토지,물건 총괄표(09.08.01) 자료_경산 기본조사서 결과 보고서-2012.07.19(출력용)" xfId="2087"/>
    <cellStyle name="통_대합산단 토지,물건 총괄표(09.08.01) 자료_경산 기본조사서 결과 보고서-2012.07.23" xfId="2088"/>
    <cellStyle name="통_대합산단 토지,물건 총괄표(09.08.01) 자료_경산 기본조사서 결과 보고서-2012.07.28" xfId="2089"/>
    <cellStyle name="통_대합산단 토지,물건 총괄표(09.08.01) 자료_경산 기본조사서 결과 보고서-2012.07.29" xfId="2090"/>
    <cellStyle name="통_대합산단 토지,물건 총괄표(09.08.01) 자료_경산 기본조사서 결과 보고서-2012.07.30" xfId="2091"/>
    <cellStyle name="통_대합산단 토지,물건 총괄표(09.08.01) 자료_경산 기본조사서 결과 보고서-2012.08.05" xfId="2092"/>
    <cellStyle name="통_대합산단 편입물건 총괄표(09.08.01)" xfId="2093"/>
    <cellStyle name="통_대합산단 편입물건 총괄표(09.08.01)_경산 기본조사서 결과 보고서-2012.07.17(분묘조서)최종" xfId="2094"/>
    <cellStyle name="통_대합산단 편입물건 총괄표(09.08.01)_경산 기본조사서 결과 보고서-2012.07.17(분묘조서)최종 2" xfId="2095"/>
    <cellStyle name="통_대합산단 편입물건 총괄표(09.08.01)_경산 기본조사서 결과 보고서-2012.07.17(분묘조서)최종_경산 기본조사서 결과 보고서(영농)-2012.07.29" xfId="2096"/>
    <cellStyle name="통_대합산단 편입물건 총괄표(09.08.01)_경산 기본조사서 결과 보고서-2012.07.17(분묘조서)최종_경산 기본조사서 결과 보고서-2012.07.23" xfId="2097"/>
    <cellStyle name="통_대합산단 편입물건 총괄표(09.08.01)_경산 기본조사서 결과 보고서-2012.07.17(분묘조서)최종_경산 기본조사서 결과 보고서-2012.07.29" xfId="2098"/>
    <cellStyle name="통_대합산단 편입물건 총괄표(09.08.01)_경산 기본조사서 결과 보고서-2012.07.17(분묘조서)최종_경산 기본조사서 결과 보고서-2012.07.30" xfId="2099"/>
    <cellStyle name="통_대합산단 편입물건 총괄표(09.08.01)_경산 기본조사서 결과 보고서-2012.07.17(분묘조서)최종_경산 기본조사서 결과 보고서-2012.08.05" xfId="2100"/>
    <cellStyle name="통_대합산단 편입물건 총괄표(09.08.01)_경산 기본조사서 결과 보고서-2012.07.18" xfId="2101"/>
    <cellStyle name="통_대합산단 편입물건 총괄표(09.08.01)_경산 기본조사서 결과 보고서-2012.07.18 2" xfId="2102"/>
    <cellStyle name="통_대합산단 편입물건 총괄표(09.08.01)_경산 기본조사서 결과 보고서-2012.07.18_경산 기본조사서 결과 보고서(영농)-2012.07.29" xfId="2103"/>
    <cellStyle name="통_대합산단 편입물건 총괄표(09.08.01)_경산 기본조사서 결과 보고서-2012.07.18_경산 기본조사서 결과 보고서-2012.07.23" xfId="2104"/>
    <cellStyle name="통_대합산단 편입물건 총괄표(09.08.01)_경산 기본조사서 결과 보고서-2012.07.18_경산 기본조사서 결과 보고서-2012.07.29" xfId="2105"/>
    <cellStyle name="통_대합산단 편입물건 총괄표(09.08.01)_경산 기본조사서 결과 보고서-2012.07.18_경산 기본조사서 결과 보고서-2012.07.30" xfId="2106"/>
    <cellStyle name="통_대합산단 편입물건 총괄표(09.08.01)_경산 기본조사서 결과 보고서-2012.07.18_경산 기본조사서 결과 보고서-2012.08.05" xfId="2107"/>
    <cellStyle name="통_대합산업단지 편입물건조서" xfId="2108"/>
    <cellStyle name="통_대합산업단지 편입물건조서 2" xfId="2109"/>
    <cellStyle name="통_대합산업단지 편입물건조서(최종정정본)" xfId="2110"/>
    <cellStyle name="통_대합산업단지 편입물건조서(최종정정본) 2" xfId="2111"/>
    <cellStyle name="통_대합산업단지 편입물건조서(최종정정본)_★대합산단 보상액 산정조서(09.08.07현재)" xfId="2112"/>
    <cellStyle name="통_대합산업단지 편입물건조서(최종정정본)_★대합산단 보상액 산정조서(09.08.07현재) 2" xfId="2113"/>
    <cellStyle name="통_대합산업단지 편입물건조서(최종정정본)_★대합산단 보상액 산정조서(09.08.07현재)_경산 기본조사서 결과 보고서(분묘)-12.07.26" xfId="2114"/>
    <cellStyle name="통_대합산업단지 편입물건조서(최종정정본)_★대합산단 보상액 산정조서(09.08.07현재)_경산 기본조사서 결과 보고서(영농)-2012.07.29" xfId="2115"/>
    <cellStyle name="통_대합산업단지 편입물건조서(최종정정본)_★대합산단 보상액 산정조서(09.08.07현재)_경산 기본조사서 결과 보고서-2012.07.17(분묘조서)최종" xfId="2116"/>
    <cellStyle name="통_대합산업단지 편입물건조서(최종정정본)_★대합산단 보상액 산정조서(09.08.07현재)_경산 기본조사서 결과 보고서-2012.07.18" xfId="2117"/>
    <cellStyle name="통_대합산업단지 편입물건조서(최종정정본)_★대합산단 보상액 산정조서(09.08.07현재)_경산 기본조사서 결과 보고서-2012.07.19(출력용)" xfId="2118"/>
    <cellStyle name="통_대합산업단지 편입물건조서(최종정정본)_★대합산단 보상액 산정조서(09.08.07현재)_경산 기본조사서 결과 보고서-2012.07.23" xfId="2119"/>
    <cellStyle name="통_대합산업단지 편입물건조서(최종정정본)_★대합산단 보상액 산정조서(09.08.07현재)_경산 기본조사서 결과 보고서-2012.07.28" xfId="2120"/>
    <cellStyle name="통_대합산업단지 편입물건조서(최종정정본)_★대합산단 보상액 산정조서(09.08.07현재)_경산 기본조사서 결과 보고서-2012.07.29" xfId="2121"/>
    <cellStyle name="통_대합산업단지 편입물건조서(최종정정본)_★대합산단 보상액 산정조서(09.08.07현재)_경산 기본조사서 결과 보고서-2012.07.30" xfId="2122"/>
    <cellStyle name="통_대합산업단지 편입물건조서(최종정정본)_★대합산단 보상액 산정조서(09.08.07현재)_경산 기본조사서 결과 보고서-2012.08.05" xfId="2123"/>
    <cellStyle name="통_대합산업단지 편입물건조서(최종정정본)_★대합산단 보상액 산정조서(09.08.07현재)-수정" xfId="2124"/>
    <cellStyle name="통_대합산업단지 편입물건조서(최종정정본)_★대합산단 보상액 산정조서(09.08.07현재)-수정 2" xfId="2125"/>
    <cellStyle name="통_대합산업단지 편입물건조서(최종정정본)_★대합산단 보상액 산정조서(09.08.07현재)-수정_경산 기본조사서 결과 보고서(분묘)-12.07.26" xfId="2126"/>
    <cellStyle name="통_대합산업단지 편입물건조서(최종정정본)_★대합산단 보상액 산정조서(09.08.07현재)-수정_경산 기본조사서 결과 보고서(영농)-2012.07.29" xfId="2127"/>
    <cellStyle name="통_대합산업단지 편입물건조서(최종정정본)_★대합산단 보상액 산정조서(09.08.07현재)-수정_경산 기본조사서 결과 보고서-2012.07.17(분묘조서)최종" xfId="2128"/>
    <cellStyle name="통_대합산업단지 편입물건조서(최종정정본)_★대합산단 보상액 산정조서(09.08.07현재)-수정_경산 기본조사서 결과 보고서-2012.07.18" xfId="2129"/>
    <cellStyle name="통_대합산업단지 편입물건조서(최종정정본)_★대합산단 보상액 산정조서(09.08.07현재)-수정_경산 기본조사서 결과 보고서-2012.07.19(출력용)" xfId="2130"/>
    <cellStyle name="통_대합산업단지 편입물건조서(최종정정본)_★대합산단 보상액 산정조서(09.08.07현재)-수정_경산 기본조사서 결과 보고서-2012.07.23" xfId="2131"/>
    <cellStyle name="통_대합산업단지 편입물건조서(최종정정본)_★대합산단 보상액 산정조서(09.08.07현재)-수정_경산 기본조사서 결과 보고서-2012.07.28" xfId="2132"/>
    <cellStyle name="통_대합산업단지 편입물건조서(최종정정본)_★대합산단 보상액 산정조서(09.08.07현재)-수정_경산 기본조사서 결과 보고서-2012.07.29" xfId="2133"/>
    <cellStyle name="통_대합산업단지 편입물건조서(최종정정본)_★대합산단 보상액 산정조서(09.08.07현재)-수정_경산 기본조사서 결과 보고서-2012.07.30" xfId="2134"/>
    <cellStyle name="통_대합산업단지 편입물건조서(최종정정본)_★대합산단 보상액 산정조서(09.08.07현재)-수정_경산 기본조사서 결과 보고서-2012.08.05" xfId="2135"/>
    <cellStyle name="통_대합산업단지 편입물건조서(최종정정본)_★대합산단 보상액 산정조서(09.08.11현재)" xfId="2136"/>
    <cellStyle name="통_대합산업단지 편입물건조서(최종정정본)_★대합산단 보상액 산정조서(09.08.11현재) 2" xfId="2137"/>
    <cellStyle name="통_대합산업단지 편입물건조서(최종정정본)_★대합산단 보상액 산정조서(09.08.11현재)_경산 기본조사서 결과 보고서(분묘)-12.07.26" xfId="2138"/>
    <cellStyle name="통_대합산업단지 편입물건조서(최종정정본)_★대합산단 보상액 산정조서(09.08.11현재)_경산 기본조사서 결과 보고서(영농)-2012.07.29" xfId="2139"/>
    <cellStyle name="통_대합산업단지 편입물건조서(최종정정본)_★대합산단 보상액 산정조서(09.08.11현재)_경산 기본조사서 결과 보고서-2012.07.17(분묘조서)최종" xfId="2140"/>
    <cellStyle name="통_대합산업단지 편입물건조서(최종정정본)_★대합산단 보상액 산정조서(09.08.11현재)_경산 기본조사서 결과 보고서-2012.07.18" xfId="2141"/>
    <cellStyle name="통_대합산업단지 편입물건조서(최종정정본)_★대합산단 보상액 산정조서(09.08.11현재)_경산 기본조사서 결과 보고서-2012.07.19(출력용)" xfId="2142"/>
    <cellStyle name="통_대합산업단지 편입물건조서(최종정정본)_★대합산단 보상액 산정조서(09.08.11현재)_경산 기본조사서 결과 보고서-2012.07.23" xfId="2143"/>
    <cellStyle name="통_대합산업단지 편입물건조서(최종정정본)_★대합산단 보상액 산정조서(09.08.11현재)_경산 기본조사서 결과 보고서-2012.07.28" xfId="2144"/>
    <cellStyle name="통_대합산업단지 편입물건조서(최종정정본)_★대합산단 보상액 산정조서(09.08.11현재)_경산 기본조사서 결과 보고서-2012.07.29" xfId="2145"/>
    <cellStyle name="통_대합산업단지 편입물건조서(최종정정본)_★대합산단 보상액 산정조서(09.08.11현재)_경산 기본조사서 결과 보고서-2012.07.30" xfId="2146"/>
    <cellStyle name="통_대합산업단지 편입물건조서(최종정정본)_★대합산단 보상액 산정조서(09.08.11현재)_경산 기본조사서 결과 보고서-2012.08.05" xfId="2147"/>
    <cellStyle name="통_대합산업단지 편입물건조서(최종정정본)_★대합산단 보상액 산정조서(09.08.18현재)" xfId="2148"/>
    <cellStyle name="통_대합산업단지 편입물건조서(최종정정본)_★대합산단 보상액 산정조서(09.08.18현재) 2" xfId="2149"/>
    <cellStyle name="통_대합산업단지 편입물건조서(최종정정본)_★대합산단 보상액 산정조서(09.08.18현재)_경산 기본조사서 결과 보고서(분묘)-12.07.26" xfId="2150"/>
    <cellStyle name="통_대합산업단지 편입물건조서(최종정정본)_★대합산단 보상액 산정조서(09.08.18현재)_경산 기본조사서 결과 보고서(영농)-2012.07.29" xfId="2151"/>
    <cellStyle name="통_대합산업단지 편입물건조서(최종정정본)_★대합산단 보상액 산정조서(09.08.18현재)_경산 기본조사서 결과 보고서-2012.07.17(분묘조서)최종" xfId="2152"/>
    <cellStyle name="통_대합산업단지 편입물건조서(최종정정본)_★대합산단 보상액 산정조서(09.08.18현재)_경산 기본조사서 결과 보고서-2012.07.18" xfId="2153"/>
    <cellStyle name="통_대합산업단지 편입물건조서(최종정정본)_★대합산단 보상액 산정조서(09.08.18현재)_경산 기본조사서 결과 보고서-2012.07.19(출력용)" xfId="2154"/>
    <cellStyle name="통_대합산업단지 편입물건조서(최종정정본)_★대합산단 보상액 산정조서(09.08.18현재)_경산 기본조사서 결과 보고서-2012.07.23" xfId="2155"/>
    <cellStyle name="통_대합산업단지 편입물건조서(최종정정본)_★대합산단 보상액 산정조서(09.08.18현재)_경산 기본조사서 결과 보고서-2012.07.28" xfId="2156"/>
    <cellStyle name="통_대합산업단지 편입물건조서(최종정정본)_★대합산단 보상액 산정조서(09.08.18현재)_경산 기본조사서 결과 보고서-2012.07.29" xfId="2157"/>
    <cellStyle name="통_대합산업단지 편입물건조서(최종정정본)_★대합산단 보상액 산정조서(09.08.18현재)_경산 기본조사서 결과 보고서-2012.07.30" xfId="2158"/>
    <cellStyle name="통_대합산업단지 편입물건조서(최종정정본)_★대합산단 보상액 산정조서(09.08.18현재)_경산 기본조사서 결과 보고서-2012.08.05" xfId="2159"/>
    <cellStyle name="통_대합산업단지 편입물건조서(최종정정본)_★대합산단 보상액 산정조서(09.08.31현재)" xfId="2160"/>
    <cellStyle name="통_대합산업단지 편입물건조서(최종정정본)_★대합산단 보상액 산정조서(09.08.31현재) 2" xfId="2161"/>
    <cellStyle name="통_대합산업단지 편입물건조서(최종정정본)_★대합산단 보상액 산정조서(09.08.31현재)_경산 기본조사서 결과 보고서(분묘)-12.07.26" xfId="2162"/>
    <cellStyle name="통_대합산업단지 편입물건조서(최종정정본)_★대합산단 보상액 산정조서(09.08.31현재)_경산 기본조사서 결과 보고서(영농)-2012.07.29" xfId="2163"/>
    <cellStyle name="통_대합산업단지 편입물건조서(최종정정본)_★대합산단 보상액 산정조서(09.08.31현재)_경산 기본조사서 결과 보고서-2012.07.17(분묘조서)최종" xfId="2164"/>
    <cellStyle name="통_대합산업단지 편입물건조서(최종정정본)_★대합산단 보상액 산정조서(09.08.31현재)_경산 기본조사서 결과 보고서-2012.07.18" xfId="2165"/>
    <cellStyle name="통_대합산업단지 편입물건조서(최종정정본)_★대합산단 보상액 산정조서(09.08.31현재)_경산 기본조사서 결과 보고서-2012.07.19(출력용)" xfId="2166"/>
    <cellStyle name="통_대합산업단지 편입물건조서(최종정정본)_★대합산단 보상액 산정조서(09.08.31현재)_경산 기본조사서 결과 보고서-2012.07.23" xfId="2167"/>
    <cellStyle name="통_대합산업단지 편입물건조서(최종정정본)_★대합산단 보상액 산정조서(09.08.31현재)_경산 기본조사서 결과 보고서-2012.07.28" xfId="2168"/>
    <cellStyle name="통_대합산업단지 편입물건조서(최종정정본)_★대합산단 보상액 산정조서(09.08.31현재)_경산 기본조사서 결과 보고서-2012.07.29" xfId="2169"/>
    <cellStyle name="통_대합산업단지 편입물건조서(최종정정본)_★대합산단 보상액 산정조서(09.08.31현재)_경산 기본조사서 결과 보고서-2012.07.30" xfId="2170"/>
    <cellStyle name="통_대합산업단지 편입물건조서(최종정정본)_★대합산단 보상액 산정조서(09.08.31현재)_경산 기본조사서 결과 보고서-2012.08.05" xfId="2171"/>
    <cellStyle name="통_대합산업단지 편입물건조서(최종정정본)_★대합산단 보상액 산정조서(09.09.01현재)" xfId="2172"/>
    <cellStyle name="통_대합산업단지 편입물건조서(최종정정본)_★대합산단 보상액 산정조서(09.09.01현재) 2" xfId="2173"/>
    <cellStyle name="통_대합산업단지 편입물건조서(최종정정본)_★대합산단 보상액 산정조서(09.09.01현재)_경산 기본조사서 결과 보고서(분묘)-12.07.26" xfId="2174"/>
    <cellStyle name="통_대합산업단지 편입물건조서(최종정정본)_★대합산단 보상액 산정조서(09.09.01현재)_경산 기본조사서 결과 보고서(영농)-2012.07.29" xfId="2175"/>
    <cellStyle name="통_대합산업단지 편입물건조서(최종정정본)_★대합산단 보상액 산정조서(09.09.01현재)_경산 기본조사서 결과 보고서-2012.07.17(분묘조서)최종" xfId="2176"/>
    <cellStyle name="통_대합산업단지 편입물건조서(최종정정본)_★대합산단 보상액 산정조서(09.09.01현재)_경산 기본조사서 결과 보고서-2012.07.18" xfId="2177"/>
    <cellStyle name="통_대합산업단지 편입물건조서(최종정정본)_★대합산단 보상액 산정조서(09.09.01현재)_경산 기본조사서 결과 보고서-2012.07.19(출력용)" xfId="2178"/>
    <cellStyle name="통_대합산업단지 편입물건조서(최종정정본)_★대합산단 보상액 산정조서(09.09.01현재)_경산 기본조사서 결과 보고서-2012.07.23" xfId="2179"/>
    <cellStyle name="통_대합산업단지 편입물건조서(최종정정본)_★대합산단 보상액 산정조서(09.09.01현재)_경산 기본조사서 결과 보고서-2012.07.28" xfId="2180"/>
    <cellStyle name="통_대합산업단지 편입물건조서(최종정정본)_★대합산단 보상액 산정조서(09.09.01현재)_경산 기본조사서 결과 보고서-2012.07.29" xfId="2181"/>
    <cellStyle name="통_대합산업단지 편입물건조서(최종정정본)_★대합산단 보상액 산정조서(09.09.01현재)_경산 기본조사서 결과 보고서-2012.07.30" xfId="2182"/>
    <cellStyle name="통_대합산업단지 편입물건조서(최종정정본)_★대합산단 보상액 산정조서(09.09.01현재)_경산 기본조사서 결과 보고서-2012.08.05" xfId="2183"/>
    <cellStyle name="통_대합산업단지 편입물건조서(최종정정본)_★대합산단 보상액 산정조서(10.01.07현재)" xfId="2184"/>
    <cellStyle name="통_대합산업단지 편입물건조서(최종정정본)_★대합산단 보상액 산정조서(10.01.07현재) 2" xfId="2185"/>
    <cellStyle name="통_대합산업단지 편입물건조서(최종정정본)_★대합산단 보상액 산정조서(10.01.07현재)_경산 기본조사서 결과 보고서(분묘)-12.07.26" xfId="2186"/>
    <cellStyle name="통_대합산업단지 편입물건조서(최종정정본)_★대합산단 보상액 산정조서(10.01.07현재)_경산 기본조사서 결과 보고서(영농)-2012.07.29" xfId="2187"/>
    <cellStyle name="통_대합산업단지 편입물건조서(최종정정본)_★대합산단 보상액 산정조서(10.01.07현재)_경산 기본조사서 결과 보고서-2012.07.17(분묘조서)최종" xfId="2188"/>
    <cellStyle name="통_대합산업단지 편입물건조서(최종정정본)_★대합산단 보상액 산정조서(10.01.07현재)_경산 기본조사서 결과 보고서-2012.07.18" xfId="2189"/>
    <cellStyle name="통_대합산업단지 편입물건조서(최종정정본)_★대합산단 보상액 산정조서(10.01.07현재)_경산 기본조사서 결과 보고서-2012.07.19(출력용)" xfId="2190"/>
    <cellStyle name="통_대합산업단지 편입물건조서(최종정정본)_★대합산단 보상액 산정조서(10.01.07현재)_경산 기본조사서 결과 보고서-2012.07.23" xfId="2191"/>
    <cellStyle name="통_대합산업단지 편입물건조서(최종정정본)_★대합산단 보상액 산정조서(10.01.07현재)_경산 기본조사서 결과 보고서-2012.07.28" xfId="2192"/>
    <cellStyle name="통_대합산업단지 편입물건조서(최종정정본)_★대합산단 보상액 산정조서(10.01.07현재)_경산 기본조사서 결과 보고서-2012.07.29" xfId="2193"/>
    <cellStyle name="통_대합산업단지 편입물건조서(최종정정본)_★대합산단 보상액 산정조서(10.01.07현재)_경산 기본조사서 결과 보고서-2012.07.30" xfId="2194"/>
    <cellStyle name="통_대합산업단지 편입물건조서(최종정정본)_★대합산단 보상액 산정조서(10.01.07현재)_경산 기본조사서 결과 보고서-2012.08.05" xfId="2195"/>
    <cellStyle name="통_대합산업단지 편입물건조서(최종정정본)_★대합산단 보상액 산정조서(10.04.20)-수용계약용" xfId="2196"/>
    <cellStyle name="통_대합산업단지 편입물건조서(최종정정본)_★대합산단 보상액 산정조서(10.04.20)-수용계약용 2" xfId="2197"/>
    <cellStyle name="통_대합산업단지 편입물건조서(최종정정본)_★대합산단 보상액 산정조서(10.04.20)-수용계약용_경산 기본조사서 결과 보고서(분묘)-12.07.26" xfId="2198"/>
    <cellStyle name="통_대합산업단지 편입물건조서(최종정정본)_★대합산단 보상액 산정조서(10.04.20)-수용계약용_경산 기본조사서 결과 보고서(영농)-2012.07.29" xfId="2199"/>
    <cellStyle name="통_대합산업단지 편입물건조서(최종정정본)_★대합산단 보상액 산정조서(10.04.20)-수용계약용_경산 기본조사서 결과 보고서-2012.07.17(분묘조서)최종" xfId="2200"/>
    <cellStyle name="통_대합산업단지 편입물건조서(최종정정본)_★대합산단 보상액 산정조서(10.04.20)-수용계약용_경산 기본조사서 결과 보고서-2012.07.18" xfId="2201"/>
    <cellStyle name="통_대합산업단지 편입물건조서(최종정정본)_★대합산단 보상액 산정조서(10.04.20)-수용계약용_경산 기본조사서 결과 보고서-2012.07.19(출력용)" xfId="2202"/>
    <cellStyle name="통_대합산업단지 편입물건조서(최종정정본)_★대합산단 보상액 산정조서(10.04.20)-수용계약용_경산 기본조사서 결과 보고서-2012.07.23" xfId="2203"/>
    <cellStyle name="통_대합산업단지 편입물건조서(최종정정본)_★대합산단 보상액 산정조서(10.04.20)-수용계약용_경산 기본조사서 결과 보고서-2012.07.28" xfId="2204"/>
    <cellStyle name="통_대합산업단지 편입물건조서(최종정정본)_★대합산단 보상액 산정조서(10.04.20)-수용계약용_경산 기본조사서 결과 보고서-2012.07.29" xfId="2205"/>
    <cellStyle name="통_대합산업단지 편입물건조서(최종정정본)_★대합산단 보상액 산정조서(10.04.20)-수용계약용_경산 기본조사서 결과 보고서-2012.07.30" xfId="2206"/>
    <cellStyle name="통_대합산업단지 편입물건조서(최종정정본)_★대합산단 보상액 산정조서(10.04.20)-수용계약용_경산 기본조사서 결과 보고서-2012.08.05" xfId="2207"/>
    <cellStyle name="통_대합산업단지 편입물건조서(최종정정본)_★대합산단 보상액 산정조서(10.04.22)" xfId="2208"/>
    <cellStyle name="통_대합산업단지 편입물건조서(최종정정본)_★대합산단 보상액 산정조서(10.04.22) 2" xfId="2209"/>
    <cellStyle name="통_대합산업단지 편입물건조서(최종정정본)_★대합산단 보상액 산정조서(10.04.22)_경산 기본조사서 결과 보고서(분묘)-12.07.26" xfId="2210"/>
    <cellStyle name="통_대합산업단지 편입물건조서(최종정정본)_★대합산단 보상액 산정조서(10.04.22)_경산 기본조사서 결과 보고서(영농)-2012.07.29" xfId="2211"/>
    <cellStyle name="통_대합산업단지 편입물건조서(최종정정본)_★대합산단 보상액 산정조서(10.04.22)_경산 기본조사서 결과 보고서-2012.07.17(분묘조서)최종" xfId="2212"/>
    <cellStyle name="통_대합산업단지 편입물건조서(최종정정본)_★대합산단 보상액 산정조서(10.04.22)_경산 기본조사서 결과 보고서-2012.07.18" xfId="2213"/>
    <cellStyle name="통_대합산업단지 편입물건조서(최종정정본)_★대합산단 보상액 산정조서(10.04.22)_경산 기본조사서 결과 보고서-2012.07.19(출력용)" xfId="2214"/>
    <cellStyle name="통_대합산업단지 편입물건조서(최종정정본)_★대합산단 보상액 산정조서(10.04.22)_경산 기본조사서 결과 보고서-2012.07.23" xfId="2215"/>
    <cellStyle name="통_대합산업단지 편입물건조서(최종정정본)_★대합산단 보상액 산정조서(10.04.22)_경산 기본조사서 결과 보고서-2012.07.28" xfId="2216"/>
    <cellStyle name="통_대합산업단지 편입물건조서(최종정정본)_★대합산단 보상액 산정조서(10.04.22)_경산 기본조사서 결과 보고서-2012.07.29" xfId="2217"/>
    <cellStyle name="통_대합산업단지 편입물건조서(최종정정본)_★대합산단 보상액 산정조서(10.04.22)_경산 기본조사서 결과 보고서-2012.07.30" xfId="2218"/>
    <cellStyle name="통_대합산업단지 편입물건조서(최종정정본)_★대합산단 보상액 산정조서(10.04.22)_경산 기본조사서 결과 보고서-2012.08.05" xfId="2219"/>
    <cellStyle name="통_대합산업단지 편입물건조서(최종정정본)_★대합산단 보상액 산정조서(10.04.29)" xfId="2220"/>
    <cellStyle name="통_대합산업단지 편입물건조서(최종정정본)_★대합산단 보상액 산정조서(10.04.29) 2" xfId="2221"/>
    <cellStyle name="통_대합산업단지 편입물건조서(최종정정본)_★대합산단 보상액 산정조서(10.04.29)_경산 기본조사서 결과 보고서(분묘)-12.07.26" xfId="2222"/>
    <cellStyle name="통_대합산업단지 편입물건조서(최종정정본)_★대합산단 보상액 산정조서(10.04.29)_경산 기본조사서 결과 보고서(영농)-2012.07.29" xfId="2223"/>
    <cellStyle name="통_대합산업단지 편입물건조서(최종정정본)_★대합산단 보상액 산정조서(10.04.29)_경산 기본조사서 결과 보고서-2012.07.17(분묘조서)최종" xfId="2224"/>
    <cellStyle name="통_대합산업단지 편입물건조서(최종정정본)_★대합산단 보상액 산정조서(10.04.29)_경산 기본조사서 결과 보고서-2012.07.18" xfId="2225"/>
    <cellStyle name="통_대합산업단지 편입물건조서(최종정정본)_★대합산단 보상액 산정조서(10.04.29)_경산 기본조사서 결과 보고서-2012.07.19(출력용)" xfId="2226"/>
    <cellStyle name="통_대합산업단지 편입물건조서(최종정정본)_★대합산단 보상액 산정조서(10.04.29)_경산 기본조사서 결과 보고서-2012.07.23" xfId="2227"/>
    <cellStyle name="통_대합산업단지 편입물건조서(최종정정본)_★대합산단 보상액 산정조서(10.04.29)_경산 기본조사서 결과 보고서-2012.07.28" xfId="2228"/>
    <cellStyle name="통_대합산업단지 편입물건조서(최종정정본)_★대합산단 보상액 산정조서(10.04.29)_경산 기본조사서 결과 보고서-2012.07.29" xfId="2229"/>
    <cellStyle name="통_대합산업단지 편입물건조서(최종정정본)_★대합산단 보상액 산정조서(10.04.29)_경산 기본조사서 결과 보고서-2012.07.30" xfId="2230"/>
    <cellStyle name="통_대합산업단지 편입물건조서(최종정정본)_★대합산단 보상액 산정조서(10.04.29)_경산 기본조사서 결과 보고서-2012.08.05" xfId="2231"/>
    <cellStyle name="통_대합산업단지 편입물건조서(최종정정본)_★대합산단 보상액 산정조서(10.08.06)" xfId="2232"/>
    <cellStyle name="통_대합산업단지 편입물건조서(최종정정본)_★대합산단 보상액 산정조서(10.08.06) 2" xfId="2233"/>
    <cellStyle name="통_대합산업단지 편입물건조서(최종정정본)_★대합산단 보상액 산정조서(10.08.06)_경산 기본조사서 결과 보고서(분묘)-12.07.26" xfId="2234"/>
    <cellStyle name="통_대합산업단지 편입물건조서(최종정정본)_★대합산단 보상액 산정조서(10.08.06)_경산 기본조사서 결과 보고서(영농)-2012.07.29" xfId="2235"/>
    <cellStyle name="통_대합산업단지 편입물건조서(최종정정본)_★대합산단 보상액 산정조서(10.08.06)_경산 기본조사서 결과 보고서-2012.07.17(분묘조서)최종" xfId="2236"/>
    <cellStyle name="통_대합산업단지 편입물건조서(최종정정본)_★대합산단 보상액 산정조서(10.08.06)_경산 기본조사서 결과 보고서-2012.07.18" xfId="2237"/>
    <cellStyle name="통_대합산업단지 편입물건조서(최종정정본)_★대합산단 보상액 산정조서(10.08.06)_경산 기본조사서 결과 보고서-2012.07.19(출력용)" xfId="2238"/>
    <cellStyle name="통_대합산업단지 편입물건조서(최종정정본)_★대합산단 보상액 산정조서(10.08.06)_경산 기본조사서 결과 보고서-2012.07.23" xfId="2239"/>
    <cellStyle name="통_대합산업단지 편입물건조서(최종정정본)_★대합산단 보상액 산정조서(10.08.06)_경산 기본조사서 결과 보고서-2012.07.28" xfId="2240"/>
    <cellStyle name="통_대합산업단지 편입물건조서(최종정정본)_★대합산단 보상액 산정조서(10.08.06)_경산 기본조사서 결과 보고서-2012.07.29" xfId="2241"/>
    <cellStyle name="통_대합산업단지 편입물건조서(최종정정본)_★대합산단 보상액 산정조서(10.08.06)_경산 기본조사서 결과 보고서-2012.07.30" xfId="2242"/>
    <cellStyle name="통_대합산업단지 편입물건조서(최종정정본)_★대합산단 보상액 산정조서(10.08.06)_경산 기본조사서 결과 보고서-2012.08.05" xfId="2243"/>
    <cellStyle name="통_대합산업단지 편입물건조서(최종정정본)_★대합산단_보상액 산정조서(최과장검토파일)" xfId="2244"/>
    <cellStyle name="통_대합산업단지 편입물건조서(최종정정본)_★대합산단_보상액 산정조서(최과장검토파일) 2" xfId="2245"/>
    <cellStyle name="통_대합산업단지 편입물건조서(최종정정본)_★대합산단_보상액 산정조서(최과장검토파일)_경산 기본조사서 결과 보고서(분묘)-12.07.26" xfId="2246"/>
    <cellStyle name="통_대합산업단지 편입물건조서(최종정정본)_★대합산단_보상액 산정조서(최과장검토파일)_경산 기본조사서 결과 보고서(영농)-2012.07.29" xfId="2247"/>
    <cellStyle name="통_대합산업단지 편입물건조서(최종정정본)_★대합산단_보상액 산정조서(최과장검토파일)_경산 기본조사서 결과 보고서-2012.07.17(분묘조서)최종" xfId="2248"/>
    <cellStyle name="통_대합산업단지 편입물건조서(최종정정본)_★대합산단_보상액 산정조서(최과장검토파일)_경산 기본조사서 결과 보고서-2012.07.18" xfId="2249"/>
    <cellStyle name="통_대합산업단지 편입물건조서(최종정정본)_★대합산단_보상액 산정조서(최과장검토파일)_경산 기본조사서 결과 보고서-2012.07.19(출력용)" xfId="2250"/>
    <cellStyle name="통_대합산업단지 편입물건조서(최종정정본)_★대합산단_보상액 산정조서(최과장검토파일)_경산 기본조사서 결과 보고서-2012.07.23" xfId="2251"/>
    <cellStyle name="통_대합산업단지 편입물건조서(최종정정본)_★대합산단_보상액 산정조서(최과장검토파일)_경산 기본조사서 결과 보고서-2012.07.28" xfId="2252"/>
    <cellStyle name="통_대합산업단지 편입물건조서(최종정정본)_★대합산단_보상액 산정조서(최과장검토파일)_경산 기본조사서 결과 보고서-2012.07.29" xfId="2253"/>
    <cellStyle name="통_대합산업단지 편입물건조서(최종정정본)_★대합산단_보상액 산정조서(최과장검토파일)_경산 기본조사서 결과 보고서-2012.07.30" xfId="2254"/>
    <cellStyle name="통_대합산업단지 편입물건조서(최종정정본)_★대합산단_보상액 산정조서(최과장검토파일)_경산 기본조사서 결과 보고서-2012.08.05" xfId="2255"/>
    <cellStyle name="통_대합산업단지 편입물건조서(최종정정본)_★재결 보상액 산정조서(10.04.20)" xfId="2256"/>
    <cellStyle name="통_대합산업단지 편입물건조서(최종정정본)_★재결 보상액 산정조서(10.04.20) 2" xfId="2257"/>
    <cellStyle name="통_대합산업단지 편입물건조서(최종정정본)_★재결 보상액 산정조서(10.04.20)_경산 기본조사서 결과 보고서(분묘)-12.07.26" xfId="2258"/>
    <cellStyle name="통_대합산업단지 편입물건조서(최종정정본)_★재결 보상액 산정조서(10.04.20)_경산 기본조사서 결과 보고서(영농)-2012.07.29" xfId="2259"/>
    <cellStyle name="통_대합산업단지 편입물건조서(최종정정본)_★재결 보상액 산정조서(10.04.20)_경산 기본조사서 결과 보고서-2012.07.17(분묘조서)최종" xfId="2260"/>
    <cellStyle name="통_대합산업단지 편입물건조서(최종정정본)_★재결 보상액 산정조서(10.04.20)_경산 기본조사서 결과 보고서-2012.07.18" xfId="2261"/>
    <cellStyle name="통_대합산업단지 편입물건조서(최종정정본)_★재결 보상액 산정조서(10.04.20)_경산 기본조사서 결과 보고서-2012.07.19(출력용)" xfId="2262"/>
    <cellStyle name="통_대합산업단지 편입물건조서(최종정정본)_★재결 보상액 산정조서(10.04.20)_경산 기본조사서 결과 보고서-2012.07.23" xfId="2263"/>
    <cellStyle name="통_대합산업단지 편입물건조서(최종정정본)_★재결 보상액 산정조서(10.04.20)_경산 기본조사서 결과 보고서-2012.07.28" xfId="2264"/>
    <cellStyle name="통_대합산업단지 편입물건조서(최종정정본)_★재결 보상액 산정조서(10.04.20)_경산 기본조사서 결과 보고서-2012.07.29" xfId="2265"/>
    <cellStyle name="통_대합산업단지 편입물건조서(최종정정본)_★재결 보상액 산정조서(10.04.20)_경산 기본조사서 결과 보고서-2012.07.30" xfId="2266"/>
    <cellStyle name="통_대합산업단지 편입물건조서(최종정정본)_★재결 보상액 산정조서(10.04.20)_경산 기본조사서 결과 보고서-2012.08.05" xfId="2267"/>
    <cellStyle name="통_대합산업단지 편입물건조서(최종정정본)_경산 기본조사서 결과 보고서(분묘)-12.07.26" xfId="2268"/>
    <cellStyle name="통_대합산업단지 편입물건조서(최종정정본)_경산 기본조사서 결과 보고서(영농)-2012.07.29" xfId="2269"/>
    <cellStyle name="통_대합산업단지 편입물건조서(최종정정본)_경산 기본조사서 결과 보고서-2012.07.17(분묘조서)최종" xfId="2270"/>
    <cellStyle name="통_대합산업단지 편입물건조서(최종정정본)_경산 기본조사서 결과 보고서-2012.07.18" xfId="2271"/>
    <cellStyle name="통_대합산업단지 편입물건조서(최종정정본)_경산 기본조사서 결과 보고서-2012.07.19(출력용)" xfId="2272"/>
    <cellStyle name="통_대합산업단지 편입물건조서(최종정정본)_경산 기본조사서 결과 보고서-2012.07.23" xfId="2273"/>
    <cellStyle name="통_대합산업단지 편입물건조서(최종정정본)_경산 기본조사서 결과 보고서-2012.07.28" xfId="2274"/>
    <cellStyle name="통_대합산업단지 편입물건조서(최종정정본)_경산 기본조사서 결과 보고서-2012.07.29" xfId="2275"/>
    <cellStyle name="통_대합산업단지 편입물건조서(최종정정본)_경산 기본조사서 결과 보고서-2012.07.30" xfId="2276"/>
    <cellStyle name="통_대합산업단지 편입물건조서(최종정정본)_경산 기본조사서 결과 보고서-2012.08.05" xfId="2277"/>
    <cellStyle name="통_대합산업단지 편입물건조서(최종정정본)_대상재산 지번별 상세확인내역-2009.1(도귀속협의결과)" xfId="2278"/>
    <cellStyle name="통_대합산업단지 편입물건조서(최종정정본)_대상재산 지번별 상세확인내역-2009.1(도귀속협의결과) 2" xfId="2279"/>
    <cellStyle name="통_대합산업단지 편입물건조서(최종정정본)_대상재산 지번별 상세확인내역-2009.1(도귀속협의결과)_경산 기본조사서 결과 보고서(분묘)-12.07.26" xfId="2280"/>
    <cellStyle name="통_대합산업단지 편입물건조서(최종정정본)_대상재산 지번별 상세확인내역-2009.1(도귀속협의결과)_경산 기본조사서 결과 보고서(영농)-2012.07.29" xfId="2281"/>
    <cellStyle name="통_대합산업단지 편입물건조서(최종정정본)_대상재산 지번별 상세확인내역-2009.1(도귀속협의결과)_경산 기본조사서 결과 보고서-2012.07.17(분묘조서)최종" xfId="2282"/>
    <cellStyle name="통_대합산업단지 편입물건조서(최종정정본)_대상재산 지번별 상세확인내역-2009.1(도귀속협의결과)_경산 기본조사서 결과 보고서-2012.07.18" xfId="2283"/>
    <cellStyle name="통_대합산업단지 편입물건조서(최종정정본)_대상재산 지번별 상세확인내역-2009.1(도귀속협의결과)_경산 기본조사서 결과 보고서-2012.07.19(출력용)" xfId="2284"/>
    <cellStyle name="통_대합산업단지 편입물건조서(최종정정본)_대상재산 지번별 상세확인내역-2009.1(도귀속협의결과)_경산 기본조사서 결과 보고서-2012.07.23" xfId="2285"/>
    <cellStyle name="통_대합산업단지 편입물건조서(최종정정본)_대상재산 지번별 상세확인내역-2009.1(도귀속협의결과)_경산 기본조사서 결과 보고서-2012.07.28" xfId="2286"/>
    <cellStyle name="통_대합산업단지 편입물건조서(최종정정본)_대상재산 지번별 상세확인내역-2009.1(도귀속협의결과)_경산 기본조사서 결과 보고서-2012.07.29" xfId="2287"/>
    <cellStyle name="통_대합산업단지 편입물건조서(최종정정본)_대상재산 지번별 상세확인내역-2009.1(도귀속협의결과)_경산 기본조사서 결과 보고서-2012.07.30" xfId="2288"/>
    <cellStyle name="통_대합산업단지 편입물건조서(최종정정본)_대상재산 지번별 상세확인내역-2009.1(도귀속협의결과)_경산 기본조사서 결과 보고서-2012.08.05" xfId="2289"/>
    <cellStyle name="통_대합산업단지 편입물건조서(최종정정본)_대합산단 편입물건 총괄표(09.08.01)" xfId="2290"/>
    <cellStyle name="통_대합산업단지 편입물건조서(최종정정본)_대합산단 편입물건 총괄표(09.08.01) 2" xfId="2291"/>
    <cellStyle name="통_대합산업단지 편입물건조서(최종정정본)_대합산단 편입물건 총괄표(09.08.01)_경산 기본조사서 결과 보고서(분묘)-12.07.26" xfId="2292"/>
    <cellStyle name="통_대합산업단지 편입물건조서(최종정정본)_대합산단 편입물건 총괄표(09.08.01)_경산 기본조사서 결과 보고서(영농)-2012.07.29" xfId="2293"/>
    <cellStyle name="통_대합산업단지 편입물건조서(최종정정본)_대합산단 편입물건 총괄표(09.08.01)_경산 기본조사서 결과 보고서-2012.07.17(분묘조서)최종" xfId="2294"/>
    <cellStyle name="통_대합산업단지 편입물건조서(최종정정본)_대합산단 편입물건 총괄표(09.08.01)_경산 기본조사서 결과 보고서-2012.07.18" xfId="2295"/>
    <cellStyle name="통_대합산업단지 편입물건조서(최종정정본)_대합산단 편입물건 총괄표(09.08.01)_경산 기본조사서 결과 보고서-2012.07.19(출력용)" xfId="2296"/>
    <cellStyle name="통_대합산업단지 편입물건조서(최종정정본)_대합산단 편입물건 총괄표(09.08.01)_경산 기본조사서 결과 보고서-2012.07.23" xfId="2297"/>
    <cellStyle name="통_대합산업단지 편입물건조서(최종정정본)_대합산단 편입물건 총괄표(09.08.01)_경산 기본조사서 결과 보고서-2012.07.28" xfId="2298"/>
    <cellStyle name="통_대합산업단지 편입물건조서(최종정정본)_대합산단 편입물건 총괄표(09.08.01)_경산 기본조사서 결과 보고서-2012.07.29" xfId="2299"/>
    <cellStyle name="통_대합산업단지 편입물건조서(최종정정본)_대합산단 편입물건 총괄표(09.08.01)_경산 기본조사서 결과 보고서-2012.07.30" xfId="2300"/>
    <cellStyle name="통_대합산업단지 편입물건조서(최종정정본)_대합산단 편입물건 총괄표(09.08.01)_경산 기본조사서 결과 보고서-2012.08.05" xfId="2301"/>
    <cellStyle name="통_대합산업단지 편입물건조서(최종정정본)_대합산단_보상액_분석(09.6.11)-최종" xfId="2302"/>
    <cellStyle name="통_대합산업단지 편입물건조서(최종정정본)_대합산단_보상액_분석(09.6.11)-최종 2" xfId="2303"/>
    <cellStyle name="통_대합산업단지 편입물건조서(최종정정본)_대합산단_보상액_분석(09.6.11)-최종_경산 기본조사서 결과 보고서(분묘)-12.07.26" xfId="2304"/>
    <cellStyle name="통_대합산업단지 편입물건조서(최종정정본)_대합산단_보상액_분석(09.6.11)-최종_경산 기본조사서 결과 보고서(영농)-2012.07.29" xfId="2305"/>
    <cellStyle name="통_대합산업단지 편입물건조서(최종정정본)_대합산단_보상액_분석(09.6.11)-최종_경산 기본조사서 결과 보고서-2012.07.17(분묘조서)최종" xfId="2306"/>
    <cellStyle name="통_대합산업단지 편입물건조서(최종정정본)_대합산단_보상액_분석(09.6.11)-최종_경산 기본조사서 결과 보고서-2012.07.18" xfId="2307"/>
    <cellStyle name="통_대합산업단지 편입물건조서(최종정정본)_대합산단_보상액_분석(09.6.11)-최종_경산 기본조사서 결과 보고서-2012.07.19(출력용)" xfId="2308"/>
    <cellStyle name="통_대합산업단지 편입물건조서(최종정정본)_대합산단_보상액_분석(09.6.11)-최종_경산 기본조사서 결과 보고서-2012.07.23" xfId="2309"/>
    <cellStyle name="통_대합산업단지 편입물건조서(최종정정본)_대합산단_보상액_분석(09.6.11)-최종_경산 기본조사서 결과 보고서-2012.07.28" xfId="2310"/>
    <cellStyle name="통_대합산업단지 편입물건조서(최종정정본)_대합산단_보상액_분석(09.6.11)-최종_경산 기본조사서 결과 보고서-2012.07.29" xfId="2311"/>
    <cellStyle name="통_대합산업단지 편입물건조서(최종정정본)_대합산단_보상액_분석(09.6.11)-최종_경산 기본조사서 결과 보고서-2012.07.30" xfId="2312"/>
    <cellStyle name="통_대합산업단지 편입물건조서(최종정정본)_대합산단_보상액_분석(09.6.11)-최종_경산 기본조사서 결과 보고서-2012.08.05" xfId="2313"/>
    <cellStyle name="통_대합산업단지 편입물건조서_★대합산단 보상액 산정조서(09.08.07현재)" xfId="2314"/>
    <cellStyle name="통_대합산업단지 편입물건조서_★대합산단 보상액 산정조서(09.08.07현재) 2" xfId="2315"/>
    <cellStyle name="통_대합산업단지 편입물건조서_★대합산단 보상액 산정조서(09.08.07현재)_경산 기본조사서 결과 보고서(분묘)-12.07.26" xfId="2316"/>
    <cellStyle name="통_대합산업단지 편입물건조서_★대합산단 보상액 산정조서(09.08.07현재)_경산 기본조사서 결과 보고서(영농)-2012.07.29" xfId="2317"/>
    <cellStyle name="통_대합산업단지 편입물건조서_★대합산단 보상액 산정조서(09.08.07현재)_경산 기본조사서 결과 보고서-2012.07.17(분묘조서)최종" xfId="2318"/>
    <cellStyle name="통_대합산업단지 편입물건조서_★대합산단 보상액 산정조서(09.08.07현재)_경산 기본조사서 결과 보고서-2012.07.18" xfId="2319"/>
    <cellStyle name="통_대합산업단지 편입물건조서_★대합산단 보상액 산정조서(09.08.07현재)_경산 기본조사서 결과 보고서-2012.07.19(출력용)" xfId="2320"/>
    <cellStyle name="통_대합산업단지 편입물건조서_★대합산단 보상액 산정조서(09.08.07현재)_경산 기본조사서 결과 보고서-2012.07.23" xfId="2321"/>
    <cellStyle name="통_대합산업단지 편입물건조서_★대합산단 보상액 산정조서(09.08.07현재)_경산 기본조사서 결과 보고서-2012.07.28" xfId="2322"/>
    <cellStyle name="통_대합산업단지 편입물건조서_★대합산단 보상액 산정조서(09.08.07현재)_경산 기본조사서 결과 보고서-2012.07.29" xfId="2323"/>
    <cellStyle name="통_대합산업단지 편입물건조서_★대합산단 보상액 산정조서(09.08.07현재)_경산 기본조사서 결과 보고서-2012.07.30" xfId="2324"/>
    <cellStyle name="통_대합산업단지 편입물건조서_★대합산단 보상액 산정조서(09.08.07현재)_경산 기본조사서 결과 보고서-2012.08.05" xfId="2325"/>
    <cellStyle name="통_대합산업단지 편입물건조서_★대합산단 보상액 산정조서(09.08.07현재)-수정" xfId="2326"/>
    <cellStyle name="통_대합산업단지 편입물건조서_★대합산단 보상액 산정조서(09.08.07현재)-수정 2" xfId="2327"/>
    <cellStyle name="통_대합산업단지 편입물건조서_★대합산단 보상액 산정조서(09.08.07현재)-수정_경산 기본조사서 결과 보고서(분묘)-12.07.26" xfId="2328"/>
    <cellStyle name="통_대합산업단지 편입물건조서_★대합산단 보상액 산정조서(09.08.07현재)-수정_경산 기본조사서 결과 보고서(영농)-2012.07.29" xfId="2329"/>
    <cellStyle name="통_대합산업단지 편입물건조서_★대합산단 보상액 산정조서(09.08.07현재)-수정_경산 기본조사서 결과 보고서-2012.07.17(분묘조서)최종" xfId="2330"/>
    <cellStyle name="통_대합산업단지 편입물건조서_★대합산단 보상액 산정조서(09.08.07현재)-수정_경산 기본조사서 결과 보고서-2012.07.18" xfId="2331"/>
    <cellStyle name="통_대합산업단지 편입물건조서_★대합산단 보상액 산정조서(09.08.07현재)-수정_경산 기본조사서 결과 보고서-2012.07.19(출력용)" xfId="2332"/>
    <cellStyle name="통_대합산업단지 편입물건조서_★대합산단 보상액 산정조서(09.08.07현재)-수정_경산 기본조사서 결과 보고서-2012.07.23" xfId="2333"/>
    <cellStyle name="통_대합산업단지 편입물건조서_★대합산단 보상액 산정조서(09.08.07현재)-수정_경산 기본조사서 결과 보고서-2012.07.28" xfId="2334"/>
    <cellStyle name="통_대합산업단지 편입물건조서_★대합산단 보상액 산정조서(09.08.07현재)-수정_경산 기본조사서 결과 보고서-2012.07.29" xfId="2335"/>
    <cellStyle name="통_대합산업단지 편입물건조서_★대합산단 보상액 산정조서(09.08.07현재)-수정_경산 기본조사서 결과 보고서-2012.07.30" xfId="2336"/>
    <cellStyle name="통_대합산업단지 편입물건조서_★대합산단 보상액 산정조서(09.08.07현재)-수정_경산 기본조사서 결과 보고서-2012.08.05" xfId="2337"/>
    <cellStyle name="통_대합산업단지 편입물건조서_★대합산단 보상액 산정조서(09.08.11현재)" xfId="2338"/>
    <cellStyle name="통_대합산업단지 편입물건조서_★대합산단 보상액 산정조서(09.08.11현재) 2" xfId="2339"/>
    <cellStyle name="통_대합산업단지 편입물건조서_★대합산단 보상액 산정조서(09.08.11현재)_경산 기본조사서 결과 보고서(분묘)-12.07.26" xfId="2340"/>
    <cellStyle name="통_대합산업단지 편입물건조서_★대합산단 보상액 산정조서(09.08.11현재)_경산 기본조사서 결과 보고서(영농)-2012.07.29" xfId="2341"/>
    <cellStyle name="통_대합산업단지 편입물건조서_★대합산단 보상액 산정조서(09.08.11현재)_경산 기본조사서 결과 보고서-2012.07.17(분묘조서)최종" xfId="2342"/>
    <cellStyle name="통_대합산업단지 편입물건조서_★대합산단 보상액 산정조서(09.08.11현재)_경산 기본조사서 결과 보고서-2012.07.18" xfId="2343"/>
    <cellStyle name="통_대합산업단지 편입물건조서_★대합산단 보상액 산정조서(09.08.11현재)_경산 기본조사서 결과 보고서-2012.07.19(출력용)" xfId="2344"/>
    <cellStyle name="통_대합산업단지 편입물건조서_★대합산단 보상액 산정조서(09.08.11현재)_경산 기본조사서 결과 보고서-2012.07.23" xfId="2345"/>
    <cellStyle name="통_대합산업단지 편입물건조서_★대합산단 보상액 산정조서(09.08.11현재)_경산 기본조사서 결과 보고서-2012.07.28" xfId="2346"/>
    <cellStyle name="통_대합산업단지 편입물건조서_★대합산단 보상액 산정조서(09.08.11현재)_경산 기본조사서 결과 보고서-2012.07.29" xfId="2347"/>
    <cellStyle name="통_대합산업단지 편입물건조서_★대합산단 보상액 산정조서(09.08.11현재)_경산 기본조사서 결과 보고서-2012.07.30" xfId="2348"/>
    <cellStyle name="통_대합산업단지 편입물건조서_★대합산단 보상액 산정조서(09.08.11현재)_경산 기본조사서 결과 보고서-2012.08.05" xfId="2349"/>
    <cellStyle name="통_대합산업단지 편입물건조서_★대합산단 보상액 산정조서(09.08.18현재)" xfId="2350"/>
    <cellStyle name="통_대합산업단지 편입물건조서_★대합산단 보상액 산정조서(09.08.18현재) 2" xfId="2351"/>
    <cellStyle name="통_대합산업단지 편입물건조서_★대합산단 보상액 산정조서(09.08.18현재)_경산 기본조사서 결과 보고서(분묘)-12.07.26" xfId="2352"/>
    <cellStyle name="통_대합산업단지 편입물건조서_★대합산단 보상액 산정조서(09.08.18현재)_경산 기본조사서 결과 보고서(영농)-2012.07.29" xfId="2353"/>
    <cellStyle name="통_대합산업단지 편입물건조서_★대합산단 보상액 산정조서(09.08.18현재)_경산 기본조사서 결과 보고서-2012.07.17(분묘조서)최종" xfId="2354"/>
    <cellStyle name="통_대합산업단지 편입물건조서_★대합산단 보상액 산정조서(09.08.18현재)_경산 기본조사서 결과 보고서-2012.07.18" xfId="2355"/>
    <cellStyle name="통_대합산업단지 편입물건조서_★대합산단 보상액 산정조서(09.08.18현재)_경산 기본조사서 결과 보고서-2012.07.19(출력용)" xfId="2356"/>
    <cellStyle name="통_대합산업단지 편입물건조서_★대합산단 보상액 산정조서(09.08.18현재)_경산 기본조사서 결과 보고서-2012.07.23" xfId="2357"/>
    <cellStyle name="통_대합산업단지 편입물건조서_★대합산단 보상액 산정조서(09.08.18현재)_경산 기본조사서 결과 보고서-2012.07.28" xfId="2358"/>
    <cellStyle name="통_대합산업단지 편입물건조서_★대합산단 보상액 산정조서(09.08.18현재)_경산 기본조사서 결과 보고서-2012.07.29" xfId="2359"/>
    <cellStyle name="통_대합산업단지 편입물건조서_★대합산단 보상액 산정조서(09.08.18현재)_경산 기본조사서 결과 보고서-2012.07.30" xfId="2360"/>
    <cellStyle name="통_대합산업단지 편입물건조서_★대합산단 보상액 산정조서(09.08.18현재)_경산 기본조사서 결과 보고서-2012.08.05" xfId="2361"/>
    <cellStyle name="통_대합산업단지 편입물건조서_★대합산단 보상액 산정조서(09.08.31현재)" xfId="2362"/>
    <cellStyle name="통_대합산업단지 편입물건조서_★대합산단 보상액 산정조서(09.08.31현재) 2" xfId="2363"/>
    <cellStyle name="통_대합산업단지 편입물건조서_★대합산단 보상액 산정조서(09.08.31현재)_경산 기본조사서 결과 보고서(분묘)-12.07.26" xfId="2364"/>
    <cellStyle name="통_대합산업단지 편입물건조서_★대합산단 보상액 산정조서(09.08.31현재)_경산 기본조사서 결과 보고서(영농)-2012.07.29" xfId="2365"/>
    <cellStyle name="통_대합산업단지 편입물건조서_★대합산단 보상액 산정조서(09.08.31현재)_경산 기본조사서 결과 보고서-2012.07.17(분묘조서)최종" xfId="2366"/>
    <cellStyle name="통_대합산업단지 편입물건조서_★대합산단 보상액 산정조서(09.08.31현재)_경산 기본조사서 결과 보고서-2012.07.18" xfId="2367"/>
    <cellStyle name="통_대합산업단지 편입물건조서_★대합산단 보상액 산정조서(09.08.31현재)_경산 기본조사서 결과 보고서-2012.07.19(출력용)" xfId="2368"/>
    <cellStyle name="통_대합산업단지 편입물건조서_★대합산단 보상액 산정조서(09.08.31현재)_경산 기본조사서 결과 보고서-2012.07.23" xfId="2369"/>
    <cellStyle name="통_대합산업단지 편입물건조서_★대합산단 보상액 산정조서(09.08.31현재)_경산 기본조사서 결과 보고서-2012.07.28" xfId="2370"/>
    <cellStyle name="통_대합산업단지 편입물건조서_★대합산단 보상액 산정조서(09.08.31현재)_경산 기본조사서 결과 보고서-2012.07.29" xfId="2371"/>
    <cellStyle name="통_대합산업단지 편입물건조서_★대합산단 보상액 산정조서(09.08.31현재)_경산 기본조사서 결과 보고서-2012.07.30" xfId="2372"/>
    <cellStyle name="통_대합산업단지 편입물건조서_★대합산단 보상액 산정조서(09.08.31현재)_경산 기본조사서 결과 보고서-2012.08.05" xfId="2373"/>
    <cellStyle name="통_대합산업단지 편입물건조서_★대합산단 보상액 산정조서(09.09.01현재)" xfId="2374"/>
    <cellStyle name="통_대합산업단지 편입물건조서_★대합산단 보상액 산정조서(09.09.01현재) 2" xfId="2375"/>
    <cellStyle name="통_대합산업단지 편입물건조서_★대합산단 보상액 산정조서(09.09.01현재)_경산 기본조사서 결과 보고서(분묘)-12.07.26" xfId="2376"/>
    <cellStyle name="통_대합산업단지 편입물건조서_★대합산단 보상액 산정조서(09.09.01현재)_경산 기본조사서 결과 보고서(영농)-2012.07.29" xfId="2377"/>
    <cellStyle name="통_대합산업단지 편입물건조서_★대합산단 보상액 산정조서(09.09.01현재)_경산 기본조사서 결과 보고서-2012.07.17(분묘조서)최종" xfId="2378"/>
    <cellStyle name="통_대합산업단지 편입물건조서_★대합산단 보상액 산정조서(09.09.01현재)_경산 기본조사서 결과 보고서-2012.07.18" xfId="2379"/>
    <cellStyle name="통_대합산업단지 편입물건조서_★대합산단 보상액 산정조서(09.09.01현재)_경산 기본조사서 결과 보고서-2012.07.19(출력용)" xfId="2380"/>
    <cellStyle name="통_대합산업단지 편입물건조서_★대합산단 보상액 산정조서(09.09.01현재)_경산 기본조사서 결과 보고서-2012.07.23" xfId="2381"/>
    <cellStyle name="통_대합산업단지 편입물건조서_★대합산단 보상액 산정조서(09.09.01현재)_경산 기본조사서 결과 보고서-2012.07.28" xfId="2382"/>
    <cellStyle name="통_대합산업단지 편입물건조서_★대합산단 보상액 산정조서(09.09.01현재)_경산 기본조사서 결과 보고서-2012.07.29" xfId="2383"/>
    <cellStyle name="통_대합산업단지 편입물건조서_★대합산단 보상액 산정조서(09.09.01현재)_경산 기본조사서 결과 보고서-2012.07.30" xfId="2384"/>
    <cellStyle name="통_대합산업단지 편입물건조서_★대합산단 보상액 산정조서(09.09.01현재)_경산 기본조사서 결과 보고서-2012.08.05" xfId="2385"/>
    <cellStyle name="통_대합산업단지 편입물건조서_★대합산단 보상액 산정조서(10.01.07현재)" xfId="2386"/>
    <cellStyle name="통_대합산업단지 편입물건조서_★대합산단 보상액 산정조서(10.01.07현재) 2" xfId="2387"/>
    <cellStyle name="통_대합산업단지 편입물건조서_★대합산단 보상액 산정조서(10.01.07현재)_경산 기본조사서 결과 보고서(분묘)-12.07.26" xfId="2388"/>
    <cellStyle name="통_대합산업단지 편입물건조서_★대합산단 보상액 산정조서(10.01.07현재)_경산 기본조사서 결과 보고서(영농)-2012.07.29" xfId="2389"/>
    <cellStyle name="통_대합산업단지 편입물건조서_★대합산단 보상액 산정조서(10.01.07현재)_경산 기본조사서 결과 보고서-2012.07.17(분묘조서)최종" xfId="2390"/>
    <cellStyle name="통_대합산업단지 편입물건조서_★대합산단 보상액 산정조서(10.01.07현재)_경산 기본조사서 결과 보고서-2012.07.18" xfId="2391"/>
    <cellStyle name="통_대합산업단지 편입물건조서_★대합산단 보상액 산정조서(10.01.07현재)_경산 기본조사서 결과 보고서-2012.07.19(출력용)" xfId="2392"/>
    <cellStyle name="통_대합산업단지 편입물건조서_★대합산단 보상액 산정조서(10.01.07현재)_경산 기본조사서 결과 보고서-2012.07.23" xfId="2393"/>
    <cellStyle name="통_대합산업단지 편입물건조서_★대합산단 보상액 산정조서(10.01.07현재)_경산 기본조사서 결과 보고서-2012.07.28" xfId="2394"/>
    <cellStyle name="통_대합산업단지 편입물건조서_★대합산단 보상액 산정조서(10.01.07현재)_경산 기본조사서 결과 보고서-2012.07.29" xfId="2395"/>
    <cellStyle name="통_대합산업단지 편입물건조서_★대합산단 보상액 산정조서(10.01.07현재)_경산 기본조사서 결과 보고서-2012.07.30" xfId="2396"/>
    <cellStyle name="통_대합산업단지 편입물건조서_★대합산단 보상액 산정조서(10.01.07현재)_경산 기본조사서 결과 보고서-2012.08.05" xfId="2397"/>
    <cellStyle name="통_대합산업단지 편입물건조서_★대합산단 보상액 산정조서(10.04.20)-수용계약용" xfId="2398"/>
    <cellStyle name="통_대합산업단지 편입물건조서_★대합산단 보상액 산정조서(10.04.20)-수용계약용 2" xfId="2399"/>
    <cellStyle name="통_대합산업단지 편입물건조서_★대합산단 보상액 산정조서(10.04.20)-수용계약용_경산 기본조사서 결과 보고서(분묘)-12.07.26" xfId="2400"/>
    <cellStyle name="통_대합산업단지 편입물건조서_★대합산단 보상액 산정조서(10.04.20)-수용계약용_경산 기본조사서 결과 보고서(영농)-2012.07.29" xfId="2401"/>
    <cellStyle name="통_대합산업단지 편입물건조서_★대합산단 보상액 산정조서(10.04.20)-수용계약용_경산 기본조사서 결과 보고서-2012.07.17(분묘조서)최종" xfId="2402"/>
    <cellStyle name="통_대합산업단지 편입물건조서_★대합산단 보상액 산정조서(10.04.20)-수용계약용_경산 기본조사서 결과 보고서-2012.07.18" xfId="2403"/>
    <cellStyle name="통_대합산업단지 편입물건조서_★대합산단 보상액 산정조서(10.04.20)-수용계약용_경산 기본조사서 결과 보고서-2012.07.19(출력용)" xfId="2404"/>
    <cellStyle name="통_대합산업단지 편입물건조서_★대합산단 보상액 산정조서(10.04.20)-수용계약용_경산 기본조사서 결과 보고서-2012.07.23" xfId="2405"/>
    <cellStyle name="통_대합산업단지 편입물건조서_★대합산단 보상액 산정조서(10.04.20)-수용계약용_경산 기본조사서 결과 보고서-2012.07.28" xfId="2406"/>
    <cellStyle name="통_대합산업단지 편입물건조서_★대합산단 보상액 산정조서(10.04.20)-수용계약용_경산 기본조사서 결과 보고서-2012.07.29" xfId="2407"/>
    <cellStyle name="통_대합산업단지 편입물건조서_★대합산단 보상액 산정조서(10.04.20)-수용계약용_경산 기본조사서 결과 보고서-2012.07.30" xfId="2408"/>
    <cellStyle name="통_대합산업단지 편입물건조서_★대합산단 보상액 산정조서(10.04.20)-수용계약용_경산 기본조사서 결과 보고서-2012.08.05" xfId="2409"/>
    <cellStyle name="통_대합산업단지 편입물건조서_★대합산단 보상액 산정조서(10.04.22)" xfId="2410"/>
    <cellStyle name="통_대합산업단지 편입물건조서_★대합산단 보상액 산정조서(10.04.22) 2" xfId="2411"/>
    <cellStyle name="통_대합산업단지 편입물건조서_★대합산단 보상액 산정조서(10.04.22)_경산 기본조사서 결과 보고서(분묘)-12.07.26" xfId="2412"/>
    <cellStyle name="통_대합산업단지 편입물건조서_★대합산단 보상액 산정조서(10.04.22)_경산 기본조사서 결과 보고서(영농)-2012.07.29" xfId="2413"/>
    <cellStyle name="통_대합산업단지 편입물건조서_★대합산단 보상액 산정조서(10.04.22)_경산 기본조사서 결과 보고서-2012.07.17(분묘조서)최종" xfId="2414"/>
    <cellStyle name="통_대합산업단지 편입물건조서_★대합산단 보상액 산정조서(10.04.22)_경산 기본조사서 결과 보고서-2012.07.18" xfId="2415"/>
    <cellStyle name="통_대합산업단지 편입물건조서_★대합산단 보상액 산정조서(10.04.22)_경산 기본조사서 결과 보고서-2012.07.19(출력용)" xfId="2416"/>
    <cellStyle name="통_대합산업단지 편입물건조서_★대합산단 보상액 산정조서(10.04.22)_경산 기본조사서 결과 보고서-2012.07.23" xfId="2417"/>
    <cellStyle name="통_대합산업단지 편입물건조서_★대합산단 보상액 산정조서(10.04.22)_경산 기본조사서 결과 보고서-2012.07.28" xfId="2418"/>
    <cellStyle name="통_대합산업단지 편입물건조서_★대합산단 보상액 산정조서(10.04.22)_경산 기본조사서 결과 보고서-2012.07.29" xfId="2419"/>
    <cellStyle name="통_대합산업단지 편입물건조서_★대합산단 보상액 산정조서(10.04.22)_경산 기본조사서 결과 보고서-2012.07.30" xfId="2420"/>
    <cellStyle name="통_대합산업단지 편입물건조서_★대합산단 보상액 산정조서(10.04.22)_경산 기본조사서 결과 보고서-2012.08.05" xfId="2421"/>
    <cellStyle name="통_대합산업단지 편입물건조서_★대합산단 보상액 산정조서(10.04.29)" xfId="2422"/>
    <cellStyle name="통_대합산업단지 편입물건조서_★대합산단 보상액 산정조서(10.04.29) 2" xfId="2423"/>
    <cellStyle name="통_대합산업단지 편입물건조서_★대합산단 보상액 산정조서(10.04.29)_경산 기본조사서 결과 보고서(분묘)-12.07.26" xfId="2424"/>
    <cellStyle name="통_대합산업단지 편입물건조서_★대합산단 보상액 산정조서(10.04.29)_경산 기본조사서 결과 보고서(영농)-2012.07.29" xfId="2425"/>
    <cellStyle name="통_대합산업단지 편입물건조서_★대합산단 보상액 산정조서(10.04.29)_경산 기본조사서 결과 보고서-2012.07.17(분묘조서)최종" xfId="2426"/>
    <cellStyle name="통_대합산업단지 편입물건조서_★대합산단 보상액 산정조서(10.04.29)_경산 기본조사서 결과 보고서-2012.07.18" xfId="2427"/>
    <cellStyle name="통_대합산업단지 편입물건조서_★대합산단 보상액 산정조서(10.04.29)_경산 기본조사서 결과 보고서-2012.07.19(출력용)" xfId="2428"/>
    <cellStyle name="통_대합산업단지 편입물건조서_★대합산단 보상액 산정조서(10.04.29)_경산 기본조사서 결과 보고서-2012.07.23" xfId="2429"/>
    <cellStyle name="통_대합산업단지 편입물건조서_★대합산단 보상액 산정조서(10.04.29)_경산 기본조사서 결과 보고서-2012.07.28" xfId="2430"/>
    <cellStyle name="통_대합산업단지 편입물건조서_★대합산단 보상액 산정조서(10.04.29)_경산 기본조사서 결과 보고서-2012.07.29" xfId="2431"/>
    <cellStyle name="통_대합산업단지 편입물건조서_★대합산단 보상액 산정조서(10.04.29)_경산 기본조사서 결과 보고서-2012.07.30" xfId="2432"/>
    <cellStyle name="통_대합산업단지 편입물건조서_★대합산단 보상액 산정조서(10.04.29)_경산 기본조사서 결과 보고서-2012.08.05" xfId="2433"/>
    <cellStyle name="통_대합산업단지 편입물건조서_★대합산단 보상액 산정조서(10.08.06)" xfId="2434"/>
    <cellStyle name="통_대합산업단지 편입물건조서_★대합산단 보상액 산정조서(10.08.06) 2" xfId="2435"/>
    <cellStyle name="통_대합산업단지 편입물건조서_★대합산단 보상액 산정조서(10.08.06)_경산 기본조사서 결과 보고서(분묘)-12.07.26" xfId="2436"/>
    <cellStyle name="통_대합산업단지 편입물건조서_★대합산단 보상액 산정조서(10.08.06)_경산 기본조사서 결과 보고서(영농)-2012.07.29" xfId="2437"/>
    <cellStyle name="통_대합산업단지 편입물건조서_★대합산단 보상액 산정조서(10.08.06)_경산 기본조사서 결과 보고서-2012.07.17(분묘조서)최종" xfId="2438"/>
    <cellStyle name="통_대합산업단지 편입물건조서_★대합산단 보상액 산정조서(10.08.06)_경산 기본조사서 결과 보고서-2012.07.18" xfId="2439"/>
    <cellStyle name="통_대합산업단지 편입물건조서_★대합산단 보상액 산정조서(10.08.06)_경산 기본조사서 결과 보고서-2012.07.19(출력용)" xfId="2440"/>
    <cellStyle name="통_대합산업단지 편입물건조서_★대합산단 보상액 산정조서(10.08.06)_경산 기본조사서 결과 보고서-2012.07.23" xfId="2441"/>
    <cellStyle name="통_대합산업단지 편입물건조서_★대합산단 보상액 산정조서(10.08.06)_경산 기본조사서 결과 보고서-2012.07.28" xfId="2442"/>
    <cellStyle name="통_대합산업단지 편입물건조서_★대합산단 보상액 산정조서(10.08.06)_경산 기본조사서 결과 보고서-2012.07.29" xfId="2443"/>
    <cellStyle name="통_대합산업단지 편입물건조서_★대합산단 보상액 산정조서(10.08.06)_경산 기본조사서 결과 보고서-2012.07.30" xfId="2444"/>
    <cellStyle name="통_대합산업단지 편입물건조서_★대합산단 보상액 산정조서(10.08.06)_경산 기본조사서 결과 보고서-2012.08.05" xfId="2445"/>
    <cellStyle name="통_대합산업단지 편입물건조서_★대합산단_보상액 산정조서(최과장검토파일)" xfId="2446"/>
    <cellStyle name="통_대합산업단지 편입물건조서_★대합산단_보상액 산정조서(최과장검토파일) 2" xfId="2447"/>
    <cellStyle name="통_대합산업단지 편입물건조서_★대합산단_보상액 산정조서(최과장검토파일)_경산 기본조사서 결과 보고서(분묘)-12.07.26" xfId="2448"/>
    <cellStyle name="통_대합산업단지 편입물건조서_★대합산단_보상액 산정조서(최과장검토파일)_경산 기본조사서 결과 보고서(영농)-2012.07.29" xfId="2449"/>
    <cellStyle name="통_대합산업단지 편입물건조서_★대합산단_보상액 산정조서(최과장검토파일)_경산 기본조사서 결과 보고서-2012.07.17(분묘조서)최종" xfId="2450"/>
    <cellStyle name="통_대합산업단지 편입물건조서_★대합산단_보상액 산정조서(최과장검토파일)_경산 기본조사서 결과 보고서-2012.07.18" xfId="2451"/>
    <cellStyle name="통_대합산업단지 편입물건조서_★대합산단_보상액 산정조서(최과장검토파일)_경산 기본조사서 결과 보고서-2012.07.19(출력용)" xfId="2452"/>
    <cellStyle name="통_대합산업단지 편입물건조서_★대합산단_보상액 산정조서(최과장검토파일)_경산 기본조사서 결과 보고서-2012.07.23" xfId="2453"/>
    <cellStyle name="통_대합산업단지 편입물건조서_★대합산단_보상액 산정조서(최과장검토파일)_경산 기본조사서 결과 보고서-2012.07.28" xfId="2454"/>
    <cellStyle name="통_대합산업단지 편입물건조서_★대합산단_보상액 산정조서(최과장검토파일)_경산 기본조사서 결과 보고서-2012.07.29" xfId="2455"/>
    <cellStyle name="통_대합산업단지 편입물건조서_★대합산단_보상액 산정조서(최과장검토파일)_경산 기본조사서 결과 보고서-2012.07.30" xfId="2456"/>
    <cellStyle name="통_대합산업단지 편입물건조서_★대합산단_보상액 산정조서(최과장검토파일)_경산 기본조사서 결과 보고서-2012.08.05" xfId="2457"/>
    <cellStyle name="통_대합산업단지 편입물건조서_★재결 보상액 산정조서(10.04.20)" xfId="2458"/>
    <cellStyle name="통_대합산업단지 편입물건조서_★재결 보상액 산정조서(10.04.20) 2" xfId="2459"/>
    <cellStyle name="통_대합산업단지 편입물건조서_★재결 보상액 산정조서(10.04.20)_경산 기본조사서 결과 보고서(분묘)-12.07.26" xfId="2460"/>
    <cellStyle name="통_대합산업단지 편입물건조서_★재결 보상액 산정조서(10.04.20)_경산 기본조사서 결과 보고서(영농)-2012.07.29" xfId="2461"/>
    <cellStyle name="통_대합산업단지 편입물건조서_★재결 보상액 산정조서(10.04.20)_경산 기본조사서 결과 보고서-2012.07.17(분묘조서)최종" xfId="2462"/>
    <cellStyle name="통_대합산업단지 편입물건조서_★재결 보상액 산정조서(10.04.20)_경산 기본조사서 결과 보고서-2012.07.18" xfId="2463"/>
    <cellStyle name="통_대합산업단지 편입물건조서_★재결 보상액 산정조서(10.04.20)_경산 기본조사서 결과 보고서-2012.07.19(출력용)" xfId="2464"/>
    <cellStyle name="통_대합산업단지 편입물건조서_★재결 보상액 산정조서(10.04.20)_경산 기본조사서 결과 보고서-2012.07.23" xfId="2465"/>
    <cellStyle name="통_대합산업단지 편입물건조서_★재결 보상액 산정조서(10.04.20)_경산 기본조사서 결과 보고서-2012.07.28" xfId="2466"/>
    <cellStyle name="통_대합산업단지 편입물건조서_★재결 보상액 산정조서(10.04.20)_경산 기본조사서 결과 보고서-2012.07.29" xfId="2467"/>
    <cellStyle name="통_대합산업단지 편입물건조서_★재결 보상액 산정조서(10.04.20)_경산 기본조사서 결과 보고서-2012.07.30" xfId="2468"/>
    <cellStyle name="통_대합산업단지 편입물건조서_★재결 보상액 산정조서(10.04.20)_경산 기본조사서 결과 보고서-2012.08.05" xfId="2469"/>
    <cellStyle name="통_대합산업단지 편입물건조서_경산 기본조사서 결과 보고서(분묘)-12.07.26" xfId="2470"/>
    <cellStyle name="통_대합산업단지 편입물건조서_경산 기본조사서 결과 보고서(영농)-2012.07.29" xfId="2471"/>
    <cellStyle name="통_대합산업단지 편입물건조서_경산 기본조사서 결과 보고서-2012.07.17(분묘조서)최종" xfId="2472"/>
    <cellStyle name="통_대합산업단지 편입물건조서_경산 기본조사서 결과 보고서-2012.07.18" xfId="2473"/>
    <cellStyle name="통_대합산업단지 편입물건조서_경산 기본조사서 결과 보고서-2012.07.19(출력용)" xfId="2474"/>
    <cellStyle name="통_대합산업단지 편입물건조서_경산 기본조사서 결과 보고서-2012.07.23" xfId="2475"/>
    <cellStyle name="통_대합산업단지 편입물건조서_경산 기본조사서 결과 보고서-2012.07.28" xfId="2476"/>
    <cellStyle name="통_대합산업단지 편입물건조서_경산 기본조사서 결과 보고서-2012.07.29" xfId="2477"/>
    <cellStyle name="통_대합산업단지 편입물건조서_경산 기본조사서 결과 보고서-2012.07.30" xfId="2478"/>
    <cellStyle name="통_대합산업단지 편입물건조서_경산 기본조사서 결과 보고서-2012.08.05" xfId="2479"/>
    <cellStyle name="통_대합산업단지 편입물건조서_대상재산 지번별 상세확인내역-2009.1(도귀속협의결과)" xfId="2480"/>
    <cellStyle name="통_대합산업단지 편입물건조서_대상재산 지번별 상세확인내역-2009.1(도귀속협의결과) 2" xfId="2481"/>
    <cellStyle name="통_대합산업단지 편입물건조서_대상재산 지번별 상세확인내역-2009.1(도귀속협의결과)_경산 기본조사서 결과 보고서(분묘)-12.07.26" xfId="2482"/>
    <cellStyle name="통_대합산업단지 편입물건조서_대상재산 지번별 상세확인내역-2009.1(도귀속협의결과)_경산 기본조사서 결과 보고서(영농)-2012.07.29" xfId="2483"/>
    <cellStyle name="통_대합산업단지 편입물건조서_대상재산 지번별 상세확인내역-2009.1(도귀속협의결과)_경산 기본조사서 결과 보고서-2012.07.17(분묘조서)최종" xfId="2484"/>
    <cellStyle name="통_대합산업단지 편입물건조서_대상재산 지번별 상세확인내역-2009.1(도귀속협의결과)_경산 기본조사서 결과 보고서-2012.07.18" xfId="2485"/>
    <cellStyle name="통_대합산업단지 편입물건조서_대상재산 지번별 상세확인내역-2009.1(도귀속협의결과)_경산 기본조사서 결과 보고서-2012.07.19(출력용)" xfId="2486"/>
    <cellStyle name="통_대합산업단지 편입물건조서_대상재산 지번별 상세확인내역-2009.1(도귀속협의결과)_경산 기본조사서 결과 보고서-2012.07.23" xfId="2487"/>
    <cellStyle name="통_대합산업단지 편입물건조서_대상재산 지번별 상세확인내역-2009.1(도귀속협의결과)_경산 기본조사서 결과 보고서-2012.07.28" xfId="2488"/>
    <cellStyle name="통_대합산업단지 편입물건조서_대상재산 지번별 상세확인내역-2009.1(도귀속협의결과)_경산 기본조사서 결과 보고서-2012.07.29" xfId="2489"/>
    <cellStyle name="통_대합산업단지 편입물건조서_대상재산 지번별 상세확인내역-2009.1(도귀속협의결과)_경산 기본조사서 결과 보고서-2012.07.30" xfId="2490"/>
    <cellStyle name="통_대합산업단지 편입물건조서_대상재산 지번별 상세확인내역-2009.1(도귀속협의결과)_경산 기본조사서 결과 보고서-2012.08.05" xfId="2491"/>
    <cellStyle name="통_대합산업단지 편입물건조서_대합산단 편입물건 총괄표(09.08.01)" xfId="2492"/>
    <cellStyle name="통_대합산업단지 편입물건조서_대합산단 편입물건 총괄표(09.08.01) 2" xfId="2493"/>
    <cellStyle name="통_대합산업단지 편입물건조서_대합산단 편입물건 총괄표(09.08.01)_경산 기본조사서 결과 보고서(분묘)-12.07.26" xfId="2494"/>
    <cellStyle name="통_대합산업단지 편입물건조서_대합산단 편입물건 총괄표(09.08.01)_경산 기본조사서 결과 보고서(영농)-2012.07.29" xfId="2495"/>
    <cellStyle name="통_대합산업단지 편입물건조서_대합산단 편입물건 총괄표(09.08.01)_경산 기본조사서 결과 보고서-2012.07.17(분묘조서)최종" xfId="2496"/>
    <cellStyle name="통_대합산업단지 편입물건조서_대합산단 편입물건 총괄표(09.08.01)_경산 기본조사서 결과 보고서-2012.07.18" xfId="2497"/>
    <cellStyle name="통_대합산업단지 편입물건조서_대합산단 편입물건 총괄표(09.08.01)_경산 기본조사서 결과 보고서-2012.07.19(출력용)" xfId="2498"/>
    <cellStyle name="통_대합산업단지 편입물건조서_대합산단 편입물건 총괄표(09.08.01)_경산 기본조사서 결과 보고서-2012.07.23" xfId="2499"/>
    <cellStyle name="통_대합산업단지 편입물건조서_대합산단 편입물건 총괄표(09.08.01)_경산 기본조사서 결과 보고서-2012.07.28" xfId="2500"/>
    <cellStyle name="통_대합산업단지 편입물건조서_대합산단 편입물건 총괄표(09.08.01)_경산 기본조사서 결과 보고서-2012.07.29" xfId="2501"/>
    <cellStyle name="통_대합산업단지 편입물건조서_대합산단 편입물건 총괄표(09.08.01)_경산 기본조사서 결과 보고서-2012.07.30" xfId="2502"/>
    <cellStyle name="통_대합산업단지 편입물건조서_대합산단 편입물건 총괄표(09.08.01)_경산 기본조사서 결과 보고서-2012.08.05" xfId="2503"/>
    <cellStyle name="통_대합산업단지 편입물건조서_대합산단_보상액_분석(09.6.11)-최종" xfId="2504"/>
    <cellStyle name="통_대합산업단지 편입물건조서_대합산단_보상액_분석(09.6.11)-최종 2" xfId="2505"/>
    <cellStyle name="통_대합산업단지 편입물건조서_대합산단_보상액_분석(09.6.11)-최종_경산 기본조사서 결과 보고서(분묘)-12.07.26" xfId="2506"/>
    <cellStyle name="통_대합산업단지 편입물건조서_대합산단_보상액_분석(09.6.11)-최종_경산 기본조사서 결과 보고서(영농)-2012.07.29" xfId="2507"/>
    <cellStyle name="통_대합산업단지 편입물건조서_대합산단_보상액_분석(09.6.11)-최종_경산 기본조사서 결과 보고서-2012.07.17(분묘조서)최종" xfId="2508"/>
    <cellStyle name="통_대합산업단지 편입물건조서_대합산단_보상액_분석(09.6.11)-최종_경산 기본조사서 결과 보고서-2012.07.18" xfId="2509"/>
    <cellStyle name="통_대합산업단지 편입물건조서_대합산단_보상액_분석(09.6.11)-최종_경산 기본조사서 결과 보고서-2012.07.19(출력용)" xfId="2510"/>
    <cellStyle name="통_대합산업단지 편입물건조서_대합산단_보상액_분석(09.6.11)-최종_경산 기본조사서 결과 보고서-2012.07.23" xfId="2511"/>
    <cellStyle name="통_대합산업단지 편입물건조서_대합산단_보상액_분석(09.6.11)-최종_경산 기본조사서 결과 보고서-2012.07.28" xfId="2512"/>
    <cellStyle name="통_대합산업단지 편입물건조서_대합산단_보상액_분석(09.6.11)-최종_경산 기본조사서 결과 보고서-2012.07.29" xfId="2513"/>
    <cellStyle name="통_대합산업단지 편입물건조서_대합산단_보상액_분석(09.6.11)-최종_경산 기본조사서 결과 보고서-2012.07.30" xfId="2514"/>
    <cellStyle name="통_대합산업단지 편입물건조서_대합산단_보상액_분석(09.6.11)-최종_경산 기본조사서 결과 보고서-2012.08.05" xfId="2515"/>
    <cellStyle name="통화" xfId="3664" builtinId="4"/>
    <cellStyle name="통화 [" xfId="2516"/>
    <cellStyle name="통화 2" xfId="2517"/>
    <cellStyle name="통화 2 2" xfId="2518"/>
    <cellStyle name="통화 2 3" xfId="2519"/>
    <cellStyle name="통화 3" xfId="2520"/>
    <cellStyle name="통화 3 2" xfId="2521"/>
    <cellStyle name="통화 3 3" xfId="2522"/>
    <cellStyle name="통화 4" xfId="2523"/>
    <cellStyle name="통화 5" xfId="2524"/>
    <cellStyle name="퍼센트" xfId="2525"/>
    <cellStyle name="표" xfId="2526"/>
    <cellStyle name="표_★대합산단 기본조사서(08.11.11현재)" xfId="2527"/>
    <cellStyle name="표_★대합산단 기본조사서(08.11.11현재)_★대합산단 기본조사서(10.08.13)" xfId="2528"/>
    <cellStyle name="표_★대합산단 기본조사서(08.11.11현재)_★대합산단 기본조사서(10.08.13)_경산 기본조사서 결과 보고서-2012.07.17(분묘조서)최종" xfId="2529"/>
    <cellStyle name="표_★대합산단 기본조사서(08.11.11현재)_★대합산단 기본조사서(10.08.13)_경산 기본조사서 결과 보고서-2012.07.17(분묘조서)최종 2" xfId="2530"/>
    <cellStyle name="표_★대합산단 기본조사서(08.11.11현재)_★대합산단 기본조사서(10.08.13)_경산 기본조사서 결과 보고서-2012.07.17(분묘조서)최종_경산 기본조사서 결과 보고서(영농)-2012.07.29" xfId="2531"/>
    <cellStyle name="표_★대합산단 기본조사서(08.11.11현재)_★대합산단 기본조사서(10.08.13)_경산 기본조사서 결과 보고서-2012.07.17(분묘조서)최종_경산 기본조사서 결과 보고서-2012.07.23" xfId="2532"/>
    <cellStyle name="표_★대합산단 기본조사서(08.11.11현재)_★대합산단 기본조사서(10.08.13)_경산 기본조사서 결과 보고서-2012.07.17(분묘조서)최종_경산 기본조사서 결과 보고서-2012.07.29" xfId="2533"/>
    <cellStyle name="표_★대합산단 기본조사서(08.11.11현재)_★대합산단 기본조사서(10.08.13)_경산 기본조사서 결과 보고서-2012.07.17(분묘조서)최종_경산 기본조사서 결과 보고서-2012.07.30" xfId="2534"/>
    <cellStyle name="표_★대합산단 기본조사서(08.11.11현재)_★대합산단 기본조사서(10.08.13)_경산 기본조사서 결과 보고서-2012.07.17(분묘조서)최종_경산 기본조사서 결과 보고서-2012.08.05" xfId="2535"/>
    <cellStyle name="표_★대합산단 기본조사서(08.11.11현재)_★대합산단 기본조사서(10.08.13)_경산 기본조사서 결과 보고서-2012.07.18" xfId="2536"/>
    <cellStyle name="표_★대합산단 기본조사서(08.11.11현재)_★대합산단 기본조사서(10.08.13)_경산 기본조사서 결과 보고서-2012.07.18 2" xfId="2537"/>
    <cellStyle name="표_★대합산단 기본조사서(08.11.11현재)_★대합산단 기본조사서(10.08.13)_경산 기본조사서 결과 보고서-2012.07.18_경산 기본조사서 결과 보고서(영농)-2012.07.29" xfId="2538"/>
    <cellStyle name="표_★대합산단 기본조사서(08.11.11현재)_★대합산단 기본조사서(10.08.13)_경산 기본조사서 결과 보고서-2012.07.18_경산 기본조사서 결과 보고서-2012.07.23" xfId="2539"/>
    <cellStyle name="표_★대합산단 기본조사서(08.11.11현재)_★대합산단 기본조사서(10.08.13)_경산 기본조사서 결과 보고서-2012.07.18_경산 기본조사서 결과 보고서-2012.07.29" xfId="2540"/>
    <cellStyle name="표_★대합산단 기본조사서(08.11.11현재)_★대합산단 기본조사서(10.08.13)_경산 기본조사서 결과 보고서-2012.07.18_경산 기본조사서 결과 보고서-2012.07.30" xfId="2541"/>
    <cellStyle name="표_★대합산단 기본조사서(08.11.11현재)_★대합산단 기본조사서(10.08.13)_경산 기본조사서 결과 보고서-2012.07.18_경산 기본조사서 결과 보고서-2012.08.05" xfId="2542"/>
    <cellStyle name="표_★대합산단 기본조사서(08.11.11현재)_★대합산단 보상액 산정조서(09.08.07현재)" xfId="2543"/>
    <cellStyle name="표_★대합산단 기본조사서(08.11.11현재)_★대합산단 보상액 산정조서(09.08.07현재) 2" xfId="2544"/>
    <cellStyle name="표_★대합산단 기본조사서(08.11.11현재)_★대합산단 보상액 산정조서(09.08.07현재)_★대합산단 보상액 산정조서(10.08.06)" xfId="2545"/>
    <cellStyle name="표_★대합산단 기본조사서(08.11.11현재)_★대합산단 보상액 산정조서(09.08.07현재)_★대합산단 보상액 산정조서(10.08.06) 2" xfId="2546"/>
    <cellStyle name="표_★대합산단 기본조사서(08.11.11현재)_★대합산단 보상액 산정조서(09.08.07현재)_★대합산단 보상액 산정조서(10.08.06)_경산 기본조사서 결과 보고서(분묘)-12.07.26" xfId="2547"/>
    <cellStyle name="표_★대합산단 기본조사서(08.11.11현재)_★대합산단 보상액 산정조서(09.08.07현재)_★대합산단 보상액 산정조서(10.08.06)_경산 기본조사서 결과 보고서(영농)-2012.07.29" xfId="2548"/>
    <cellStyle name="표_★대합산단 기본조사서(08.11.11현재)_★대합산단 보상액 산정조서(09.08.07현재)_★대합산단 보상액 산정조서(10.08.06)_경산 기본조사서 결과 보고서-2012.07.17(분묘조서)최종" xfId="2549"/>
    <cellStyle name="표_★대합산단 기본조사서(08.11.11현재)_★대합산단 보상액 산정조서(09.08.07현재)_★대합산단 보상액 산정조서(10.08.06)_경산 기본조사서 결과 보고서-2012.07.18" xfId="2550"/>
    <cellStyle name="표_★대합산단 기본조사서(08.11.11현재)_★대합산단 보상액 산정조서(09.08.07현재)_★대합산단 보상액 산정조서(10.08.06)_경산 기본조사서 결과 보고서-2012.07.19(출력용)" xfId="2551"/>
    <cellStyle name="표_★대합산단 기본조사서(08.11.11현재)_★대합산단 보상액 산정조서(09.08.07현재)_★대합산단 보상액 산정조서(10.08.06)_경산 기본조사서 결과 보고서-2012.07.23" xfId="2552"/>
    <cellStyle name="표_★대합산단 기본조사서(08.11.11현재)_★대합산단 보상액 산정조서(09.08.07현재)_★대합산단 보상액 산정조서(10.08.06)_경산 기본조사서 결과 보고서-2012.07.28" xfId="2553"/>
    <cellStyle name="표_★대합산단 기본조사서(08.11.11현재)_★대합산단 보상액 산정조서(09.08.07현재)_★대합산단 보상액 산정조서(10.08.06)_경산 기본조사서 결과 보고서-2012.07.29" xfId="2554"/>
    <cellStyle name="표_★대합산단 기본조사서(08.11.11현재)_★대합산단 보상액 산정조서(09.08.07현재)_★대합산단 보상액 산정조서(10.08.06)_경산 기본조사서 결과 보고서-2012.07.30" xfId="2555"/>
    <cellStyle name="표_★대합산단 기본조사서(08.11.11현재)_★대합산단 보상액 산정조서(09.08.07현재)_★대합산단 보상액 산정조서(10.08.06)_경산 기본조사서 결과 보고서-2012.08.05" xfId="2556"/>
    <cellStyle name="표_★대합산단 기본조사서(08.11.11현재)_★대합산단 보상액 산정조서(09.08.07현재)_경산 기본조사서 결과 보고서(분묘)-12.07.26" xfId="2557"/>
    <cellStyle name="표_★대합산단 기본조사서(08.11.11현재)_★대합산단 보상액 산정조서(09.08.07현재)_경산 기본조사서 결과 보고서(영농)-2012.07.29" xfId="2558"/>
    <cellStyle name="표_★대합산단 기본조사서(08.11.11현재)_★대합산단 보상액 산정조서(09.08.07현재)_경산 기본조사서 결과 보고서-2012.07.17(분묘조서)최종" xfId="2559"/>
    <cellStyle name="표_★대합산단 기본조사서(08.11.11현재)_★대합산단 보상액 산정조서(09.08.07현재)_경산 기본조사서 결과 보고서-2012.07.18" xfId="2560"/>
    <cellStyle name="표_★대합산단 기본조사서(08.11.11현재)_★대합산단 보상액 산정조서(09.08.07현재)_경산 기본조사서 결과 보고서-2012.07.19(출력용)" xfId="2561"/>
    <cellStyle name="표_★대합산단 기본조사서(08.11.11현재)_★대합산단 보상액 산정조서(09.08.07현재)_경산 기본조사서 결과 보고서-2012.07.23" xfId="2562"/>
    <cellStyle name="표_★대합산단 기본조사서(08.11.11현재)_★대합산단 보상액 산정조서(09.08.07현재)_경산 기본조사서 결과 보고서-2012.07.28" xfId="2563"/>
    <cellStyle name="표_★대합산단 기본조사서(08.11.11현재)_★대합산단 보상액 산정조서(09.08.07현재)_경산 기본조사서 결과 보고서-2012.07.29" xfId="2564"/>
    <cellStyle name="표_★대합산단 기본조사서(08.11.11현재)_★대합산단 보상액 산정조서(09.08.07현재)_경산 기본조사서 결과 보고서-2012.07.30" xfId="2565"/>
    <cellStyle name="표_★대합산단 기본조사서(08.11.11현재)_★대합산단 보상액 산정조서(09.08.07현재)_경산 기본조사서 결과 보고서-2012.08.05" xfId="2566"/>
    <cellStyle name="표_★대합산단 기본조사서(08.11.11현재)_경산 기본조사서 결과 보고서-2012.07.17(분묘조서)최종" xfId="2567"/>
    <cellStyle name="표_★대합산단 기본조사서(08.11.11현재)_경산 기본조사서 결과 보고서-2012.07.17(분묘조서)최종 2" xfId="2568"/>
    <cellStyle name="표_★대합산단 기본조사서(08.11.11현재)_경산 기본조사서 결과 보고서-2012.07.17(분묘조서)최종_경산 기본조사서 결과 보고서(영농)-2012.07.29" xfId="2569"/>
    <cellStyle name="표_★대합산단 기본조사서(08.11.11현재)_경산 기본조사서 결과 보고서-2012.07.17(분묘조서)최종_경산 기본조사서 결과 보고서-2012.07.23" xfId="2570"/>
    <cellStyle name="표_★대합산단 기본조사서(08.11.11현재)_경산 기본조사서 결과 보고서-2012.07.17(분묘조서)최종_경산 기본조사서 결과 보고서-2012.07.29" xfId="2571"/>
    <cellStyle name="표_★대합산단 기본조사서(08.11.11현재)_경산 기본조사서 결과 보고서-2012.07.17(분묘조서)최종_경산 기본조사서 결과 보고서-2012.07.30" xfId="2572"/>
    <cellStyle name="표_★대합산단 기본조사서(08.11.11현재)_경산 기본조사서 결과 보고서-2012.07.17(분묘조서)최종_경산 기본조사서 결과 보고서-2012.08.05" xfId="2573"/>
    <cellStyle name="표_★대합산단 기본조사서(08.11.11현재)_경산 기본조사서 결과 보고서-2012.07.18" xfId="2574"/>
    <cellStyle name="표_★대합산단 기본조사서(08.11.11현재)_경산 기본조사서 결과 보고서-2012.07.18 2" xfId="2575"/>
    <cellStyle name="표_★대합산단 기본조사서(08.11.11현재)_경산 기본조사서 결과 보고서-2012.07.18_경산 기본조사서 결과 보고서(영농)-2012.07.29" xfId="2576"/>
    <cellStyle name="표_★대합산단 기본조사서(08.11.11현재)_경산 기본조사서 결과 보고서-2012.07.18_경산 기본조사서 결과 보고서-2012.07.23" xfId="2577"/>
    <cellStyle name="표_★대합산단 기본조사서(08.11.11현재)_경산 기본조사서 결과 보고서-2012.07.18_경산 기본조사서 결과 보고서-2012.07.29" xfId="2578"/>
    <cellStyle name="표_★대합산단 기본조사서(08.11.11현재)_경산 기본조사서 결과 보고서-2012.07.18_경산 기본조사서 결과 보고서-2012.07.30" xfId="2579"/>
    <cellStyle name="표_★대합산단 기본조사서(08.11.11현재)_경산 기본조사서 결과 보고서-2012.07.18_경산 기본조사서 결과 보고서-2012.08.05" xfId="2580"/>
    <cellStyle name="표_★대합산단 기본조사서(08.11.11현재)_대부포기각서 징구현황-09.12.14" xfId="2581"/>
    <cellStyle name="표_★대합산단 기본조사서(08.11.11현재)_대부포기각서 징구현황-09.12.14 2" xfId="2582"/>
    <cellStyle name="표_★대합산단 기본조사서(08.11.11현재)_대부포기각서 징구현황-09.12.14_경산 기본조사서 결과 보고서(분묘)-12.07.26" xfId="2583"/>
    <cellStyle name="표_★대합산단 기본조사서(08.11.11현재)_대부포기각서 징구현황-09.12.14_경산 기본조사서 결과 보고서(영농)-2012.07.29" xfId="2584"/>
    <cellStyle name="표_★대합산단 기본조사서(08.11.11현재)_대부포기각서 징구현황-09.12.14_경산 기본조사서 결과 보고서-2012.07.17(분묘조서)최종" xfId="2585"/>
    <cellStyle name="표_★대합산단 기본조사서(08.11.11현재)_대부포기각서 징구현황-09.12.14_경산 기본조사서 결과 보고서-2012.07.18" xfId="2586"/>
    <cellStyle name="표_★대합산단 기본조사서(08.11.11현재)_대부포기각서 징구현황-09.12.14_경산 기본조사서 결과 보고서-2012.07.19(출력용)" xfId="2587"/>
    <cellStyle name="표_★대합산단 기본조사서(08.11.11현재)_대부포기각서 징구현황-09.12.14_경산 기본조사서 결과 보고서-2012.07.23" xfId="2588"/>
    <cellStyle name="표_★대합산단 기본조사서(08.11.11현재)_대부포기각서 징구현황-09.12.14_경산 기본조사서 결과 보고서-2012.07.28" xfId="2589"/>
    <cellStyle name="표_★대합산단 기본조사서(08.11.11현재)_대부포기각서 징구현황-09.12.14_경산 기본조사서 결과 보고서-2012.07.29" xfId="2590"/>
    <cellStyle name="표_★대합산단 기본조사서(08.11.11현재)_대부포기각서 징구현황-09.12.14_경산 기본조사서 결과 보고서-2012.07.30" xfId="2591"/>
    <cellStyle name="표_★대합산단 기본조사서(08.11.11현재)_대부포기각서 징구현황-09.12.14_경산 기본조사서 결과 보고서-2012.08.05" xfId="2592"/>
    <cellStyle name="표_★대합산단 기본조사서(08.11.11현재)_대합산단 국공유지 산정조서 - 정산용" xfId="2593"/>
    <cellStyle name="표_★대합산단 기본조사서(08.11.11현재)_대합산단 국공유지 산정조서 - 정산용 2" xfId="2594"/>
    <cellStyle name="표_★대합산단 기본조사서(08.11.11현재)_대합산단 국공유지 산정조서 - 정산용_경산 기본조사서 결과 보고서(분묘)-12.07.26" xfId="2595"/>
    <cellStyle name="표_★대합산단 기본조사서(08.11.11현재)_대합산단 국공유지 산정조서 - 정산용_경산 기본조사서 결과 보고서(영농)-2012.07.29" xfId="2596"/>
    <cellStyle name="표_★대합산단 기본조사서(08.11.11현재)_대합산단 국공유지 산정조서 - 정산용_경산 기본조사서 결과 보고서-2012.07.17(분묘조서)최종" xfId="2597"/>
    <cellStyle name="표_★대합산단 기본조사서(08.11.11현재)_대합산단 국공유지 산정조서 - 정산용_경산 기본조사서 결과 보고서-2012.07.18" xfId="2598"/>
    <cellStyle name="표_★대합산단 기본조사서(08.11.11현재)_대합산단 국공유지 산정조서 - 정산용_경산 기본조사서 결과 보고서-2012.07.19(출력용)" xfId="2599"/>
    <cellStyle name="표_★대합산단 기본조사서(08.11.11현재)_대합산단 국공유지 산정조서 - 정산용_경산 기본조사서 결과 보고서-2012.07.23" xfId="2600"/>
    <cellStyle name="표_★대합산단 기본조사서(08.11.11현재)_대합산단 국공유지 산정조서 - 정산용_경산 기본조사서 결과 보고서-2012.07.28" xfId="2601"/>
    <cellStyle name="표_★대합산단 기본조사서(08.11.11현재)_대합산단 국공유지 산정조서 - 정산용_경산 기본조사서 결과 보고서-2012.07.29" xfId="2602"/>
    <cellStyle name="표_★대합산단 기본조사서(08.11.11현재)_대합산단 국공유지 산정조서 - 정산용_경산 기본조사서 결과 보고서-2012.07.30" xfId="2603"/>
    <cellStyle name="표_★대합산단 기본조사서(08.11.11현재)_대합산단 국공유지 산정조서 - 정산용_경산 기본조사서 결과 보고서-2012.08.05" xfId="2604"/>
    <cellStyle name="표_★대합산단 기본조사서(08.11.11현재)_대합산단 보상액 산정조서(10.01.27현재)" xfId="2605"/>
    <cellStyle name="표_★대합산단 기본조사서(08.11.11현재)_대합산단 보상액 산정조서(10.01.27현재)_경산 기본조사서 결과 보고서-2012.07.17(분묘조서)최종" xfId="2606"/>
    <cellStyle name="표_★대합산단 기본조사서(08.11.11현재)_대합산단 보상액 산정조서(10.01.27현재)_경산 기본조사서 결과 보고서-2012.07.17(분묘조서)최종 2" xfId="2607"/>
    <cellStyle name="표_★대합산단 기본조사서(08.11.11현재)_대합산단 보상액 산정조서(10.01.27현재)_경산 기본조사서 결과 보고서-2012.07.17(분묘조서)최종_경산 기본조사서 결과 보고서(영농)-2012.07.29" xfId="2608"/>
    <cellStyle name="표_★대합산단 기본조사서(08.11.11현재)_대합산단 보상액 산정조서(10.01.27현재)_경산 기본조사서 결과 보고서-2012.07.17(분묘조서)최종_경산 기본조사서 결과 보고서-2012.07.23" xfId="2609"/>
    <cellStyle name="표_★대합산단 기본조사서(08.11.11현재)_대합산단 보상액 산정조서(10.01.27현재)_경산 기본조사서 결과 보고서-2012.07.17(분묘조서)최종_경산 기본조사서 결과 보고서-2012.07.29" xfId="2610"/>
    <cellStyle name="표_★대합산단 기본조사서(08.11.11현재)_대합산단 보상액 산정조서(10.01.27현재)_경산 기본조사서 결과 보고서-2012.07.17(분묘조서)최종_경산 기본조사서 결과 보고서-2012.07.30" xfId="2611"/>
    <cellStyle name="표_★대합산단 기본조사서(08.11.11현재)_대합산단 보상액 산정조서(10.01.27현재)_경산 기본조사서 결과 보고서-2012.07.17(분묘조서)최종_경산 기본조사서 결과 보고서-2012.08.05" xfId="2612"/>
    <cellStyle name="표_★대합산단 기본조사서(08.11.11현재)_대합산단 보상액 산정조서(10.01.27현재)_경산 기본조사서 결과 보고서-2012.07.18" xfId="2613"/>
    <cellStyle name="표_★대합산단 기본조사서(08.11.11현재)_대합산단 보상액 산정조서(10.01.27현재)_경산 기본조사서 결과 보고서-2012.07.18 2" xfId="2614"/>
    <cellStyle name="표_★대합산단 기본조사서(08.11.11현재)_대합산단 보상액 산정조서(10.01.27현재)_경산 기본조사서 결과 보고서-2012.07.18_경산 기본조사서 결과 보고서(영농)-2012.07.29" xfId="2615"/>
    <cellStyle name="표_★대합산단 기본조사서(08.11.11현재)_대합산단 보상액 산정조서(10.01.27현재)_경산 기본조사서 결과 보고서-2012.07.18_경산 기본조사서 결과 보고서-2012.07.23" xfId="2616"/>
    <cellStyle name="표_★대합산단 기본조사서(08.11.11현재)_대합산단 보상액 산정조서(10.01.27현재)_경산 기본조사서 결과 보고서-2012.07.18_경산 기본조사서 결과 보고서-2012.07.29" xfId="2617"/>
    <cellStyle name="표_★대합산단 기본조사서(08.11.11현재)_대합산단 보상액 산정조서(10.01.27현재)_경산 기본조사서 결과 보고서-2012.07.18_경산 기본조사서 결과 보고서-2012.07.30" xfId="2618"/>
    <cellStyle name="표_★대합산단 기본조사서(08.11.11현재)_대합산단 보상액 산정조서(10.01.27현재)_경산 기본조사서 결과 보고서-2012.07.18_경산 기본조사서 결과 보고서-2012.08.05" xfId="2619"/>
    <cellStyle name="표_★대합산단 기본조사서(08.11.11현재)_대합산단 보상액 산정조서(10.08.12현재)" xfId="2620"/>
    <cellStyle name="표_★대합산단 기본조사서(08.11.11현재)_대합산단 보상액 산정조서(10.08.12현재)_경산 기본조사서 결과 보고서-2012.07.17(분묘조서)최종" xfId="2621"/>
    <cellStyle name="표_★대합산단 기본조사서(08.11.11현재)_대합산단 보상액 산정조서(10.08.12현재)_경산 기본조사서 결과 보고서-2012.07.17(분묘조서)최종 2" xfId="2622"/>
    <cellStyle name="표_★대합산단 기본조사서(08.11.11현재)_대합산단 보상액 산정조서(10.08.12현재)_경산 기본조사서 결과 보고서-2012.07.17(분묘조서)최종_경산 기본조사서 결과 보고서(영농)-2012.07.29" xfId="2623"/>
    <cellStyle name="표_★대합산단 기본조사서(08.11.11현재)_대합산단 보상액 산정조서(10.08.12현재)_경산 기본조사서 결과 보고서-2012.07.17(분묘조서)최종_경산 기본조사서 결과 보고서-2012.07.23" xfId="2624"/>
    <cellStyle name="표_★대합산단 기본조사서(08.11.11현재)_대합산단 보상액 산정조서(10.08.12현재)_경산 기본조사서 결과 보고서-2012.07.17(분묘조서)최종_경산 기본조사서 결과 보고서-2012.07.29" xfId="2625"/>
    <cellStyle name="표_★대합산단 기본조사서(08.11.11현재)_대합산단 보상액 산정조서(10.08.12현재)_경산 기본조사서 결과 보고서-2012.07.17(분묘조서)최종_경산 기본조사서 결과 보고서-2012.07.30" xfId="2626"/>
    <cellStyle name="표_★대합산단 기본조사서(08.11.11현재)_대합산단 보상액 산정조서(10.08.12현재)_경산 기본조사서 결과 보고서-2012.07.17(분묘조서)최종_경산 기본조사서 결과 보고서-2012.08.05" xfId="2627"/>
    <cellStyle name="표_★대합산단 기본조사서(08.11.11현재)_대합산단 보상액 산정조서(10.08.12현재)_경산 기본조사서 결과 보고서-2012.07.18" xfId="2628"/>
    <cellStyle name="표_★대합산단 기본조사서(08.11.11현재)_대합산단 보상액 산정조서(10.08.12현재)_경산 기본조사서 결과 보고서-2012.07.18 2" xfId="2629"/>
    <cellStyle name="표_★대합산단 기본조사서(08.11.11현재)_대합산단 보상액 산정조서(10.08.12현재)_경산 기본조사서 결과 보고서-2012.07.18_경산 기본조사서 결과 보고서(영농)-2012.07.29" xfId="2630"/>
    <cellStyle name="표_★대합산단 기본조사서(08.11.11현재)_대합산단 보상액 산정조서(10.08.12현재)_경산 기본조사서 결과 보고서-2012.07.18_경산 기본조사서 결과 보고서-2012.07.23" xfId="2631"/>
    <cellStyle name="표_★대합산단 기본조사서(08.11.11현재)_대합산단 보상액 산정조서(10.08.12현재)_경산 기본조사서 결과 보고서-2012.07.18_경산 기본조사서 결과 보고서-2012.07.29" xfId="2632"/>
    <cellStyle name="표_★대합산단 기본조사서(08.11.11현재)_대합산단 보상액 산정조서(10.08.12현재)_경산 기본조사서 결과 보고서-2012.07.18_경산 기본조사서 결과 보고서-2012.07.30" xfId="2633"/>
    <cellStyle name="표_★대합산단 기본조사서(08.11.11현재)_대합산단 보상액 산정조서(10.08.12현재)_경산 기본조사서 결과 보고서-2012.07.18_경산 기본조사서 결과 보고서-2012.08.05" xfId="2634"/>
    <cellStyle name="표_★대합산단 기본조사서(08.11.11현재)_대합산단 보상액산정조서(등기일자기입, 10.08.06)" xfId="2635"/>
    <cellStyle name="표_★대합산단 기본조사서(08.11.11현재)_대합산단 보상액산정조서(등기일자기입, 10.08.06) 2" xfId="2636"/>
    <cellStyle name="표_★대합산단 기본조사서(08.11.11현재)_대합산단 보상액산정조서(등기일자기입, 10.08.06)_경산 기본조사서 결과 보고서(분묘)-12.07.26" xfId="2637"/>
    <cellStyle name="표_★대합산단 기본조사서(08.11.11현재)_대합산단 보상액산정조서(등기일자기입, 10.08.06)_경산 기본조사서 결과 보고서(영농)-2012.07.29" xfId="2638"/>
    <cellStyle name="표_★대합산단 기본조사서(08.11.11현재)_대합산단 보상액산정조서(등기일자기입, 10.08.06)_경산 기본조사서 결과 보고서-2012.07.17(분묘조서)최종" xfId="2639"/>
    <cellStyle name="표_★대합산단 기본조사서(08.11.11현재)_대합산단 보상액산정조서(등기일자기입, 10.08.06)_경산 기본조사서 결과 보고서-2012.07.18" xfId="2640"/>
    <cellStyle name="표_★대합산단 기본조사서(08.11.11현재)_대합산단 보상액산정조서(등기일자기입, 10.08.06)_경산 기본조사서 결과 보고서-2012.07.19(출력용)" xfId="2641"/>
    <cellStyle name="표_★대합산단 기본조사서(08.11.11현재)_대합산단 보상액산정조서(등기일자기입, 10.08.06)_경산 기본조사서 결과 보고서-2012.07.23" xfId="2642"/>
    <cellStyle name="표_★대합산단 기본조사서(08.11.11현재)_대합산단 보상액산정조서(등기일자기입, 10.08.06)_경산 기본조사서 결과 보고서-2012.07.28" xfId="2643"/>
    <cellStyle name="표_★대합산단 기본조사서(08.11.11현재)_대합산단 보상액산정조서(등기일자기입, 10.08.06)_경산 기본조사서 결과 보고서-2012.07.29" xfId="2644"/>
    <cellStyle name="표_★대합산단 기본조사서(08.11.11현재)_대합산단 보상액산정조서(등기일자기입, 10.08.06)_경산 기본조사서 결과 보고서-2012.07.30" xfId="2645"/>
    <cellStyle name="표_★대합산단 기본조사서(08.11.11현재)_대합산단 보상액산정조서(등기일자기입, 10.08.06)_경산 기본조사서 결과 보고서-2012.08.05" xfId="2646"/>
    <cellStyle name="표_★대합산단 기본조사서(08.11.11현재)_대합산단 보상액산정조서(등기일자기입, 10.08.07)" xfId="2647"/>
    <cellStyle name="표_★대합산단 기본조사서(08.11.11현재)_대합산단 보상액산정조서(등기일자기입, 10.08.07) 2" xfId="2648"/>
    <cellStyle name="표_★대합산단 기본조사서(08.11.11현재)_대합산단 보상액산정조서(등기일자기입, 10.08.07)_경산 기본조사서 결과 보고서(분묘)-12.07.26" xfId="2649"/>
    <cellStyle name="표_★대합산단 기본조사서(08.11.11현재)_대합산단 보상액산정조서(등기일자기입, 10.08.07)_경산 기본조사서 결과 보고서(영농)-2012.07.29" xfId="2650"/>
    <cellStyle name="표_★대합산단 기본조사서(08.11.11현재)_대합산단 보상액산정조서(등기일자기입, 10.08.07)_경산 기본조사서 결과 보고서-2012.07.17(분묘조서)최종" xfId="2651"/>
    <cellStyle name="표_★대합산단 기본조사서(08.11.11현재)_대합산단 보상액산정조서(등기일자기입, 10.08.07)_경산 기본조사서 결과 보고서-2012.07.18" xfId="2652"/>
    <cellStyle name="표_★대합산단 기본조사서(08.11.11현재)_대합산단 보상액산정조서(등기일자기입, 10.08.07)_경산 기본조사서 결과 보고서-2012.07.19(출력용)" xfId="2653"/>
    <cellStyle name="표_★대합산단 기본조사서(08.11.11현재)_대합산단 보상액산정조서(등기일자기입, 10.08.07)_경산 기본조사서 결과 보고서-2012.07.23" xfId="2654"/>
    <cellStyle name="표_★대합산단 기본조사서(08.11.11현재)_대합산단 보상액산정조서(등기일자기입, 10.08.07)_경산 기본조사서 결과 보고서-2012.07.28" xfId="2655"/>
    <cellStyle name="표_★대합산단 기본조사서(08.11.11현재)_대합산단 보상액산정조서(등기일자기입, 10.08.07)_경산 기본조사서 결과 보고서-2012.07.29" xfId="2656"/>
    <cellStyle name="표_★대합산단 기본조사서(08.11.11현재)_대합산단 보상액산정조서(등기일자기입, 10.08.07)_경산 기본조사서 결과 보고서-2012.07.30" xfId="2657"/>
    <cellStyle name="표_★대합산단 기본조사서(08.11.11현재)_대합산단 보상액산정조서(등기일자기입, 10.08.07)_경산 기본조사서 결과 보고서-2012.08.05" xfId="2658"/>
    <cellStyle name="표_★대합산단 기본조사서(08.11.11현재)_대합산단 토지,물건 총괄표(09.08.01) 자료" xfId="2659"/>
    <cellStyle name="표_★대합산단 기본조사서(08.11.11현재)_대합산단 토지,물건 총괄표(09.08.01) 자료 2" xfId="2660"/>
    <cellStyle name="표_★대합산단 기본조사서(08.11.11현재)_대합산단 토지,물건 총괄표(09.08.01) 자료_경산 기본조사서 결과 보고서(분묘)-12.07.26" xfId="2661"/>
    <cellStyle name="표_★대합산단 기본조사서(08.11.11현재)_대합산단 토지,물건 총괄표(09.08.01) 자료_경산 기본조사서 결과 보고서(영농)-2012.07.29" xfId="2662"/>
    <cellStyle name="표_★대합산단 기본조사서(08.11.11현재)_대합산단 토지,물건 총괄표(09.08.01) 자료_경산 기본조사서 결과 보고서-2012.07.17(분묘조서)최종" xfId="2663"/>
    <cellStyle name="표_★대합산단 기본조사서(08.11.11현재)_대합산단 토지,물건 총괄표(09.08.01) 자료_경산 기본조사서 결과 보고서-2012.07.18" xfId="2664"/>
    <cellStyle name="표_★대합산단 기본조사서(08.11.11현재)_대합산단 토지,물건 총괄표(09.08.01) 자료_경산 기본조사서 결과 보고서-2012.07.19(출력용)" xfId="2665"/>
    <cellStyle name="표_★대합산단 기본조사서(08.11.11현재)_대합산단 토지,물건 총괄표(09.08.01) 자료_경산 기본조사서 결과 보고서-2012.07.23" xfId="2666"/>
    <cellStyle name="표_★대합산단 기본조사서(08.11.11현재)_대합산단 토지,물건 총괄표(09.08.01) 자료_경산 기본조사서 결과 보고서-2012.07.28" xfId="2667"/>
    <cellStyle name="표_★대합산단 기본조사서(08.11.11현재)_대합산단 토지,물건 총괄표(09.08.01) 자료_경산 기본조사서 결과 보고서-2012.07.29" xfId="2668"/>
    <cellStyle name="표_★대합산단 기본조사서(08.11.11현재)_대합산단 토지,물건 총괄표(09.08.01) 자료_경산 기본조사서 결과 보고서-2012.07.30" xfId="2669"/>
    <cellStyle name="표_★대합산단 기본조사서(08.11.11현재)_대합산단 토지,물건 총괄표(09.08.01) 자료_경산 기본조사서 결과 보고서-2012.08.05" xfId="2670"/>
    <cellStyle name="표_★대합산단 기본조사서(08.11.11현재)_대합산단 편입물건 총괄표(09.08.01)" xfId="2671"/>
    <cellStyle name="표_★대합산단 기본조사서(08.11.11현재)_대합산단 편입물건 총괄표(09.08.01)_경산 기본조사서 결과 보고서-2012.07.17(분묘조서)최종" xfId="2672"/>
    <cellStyle name="표_★대합산단 기본조사서(08.11.11현재)_대합산단 편입물건 총괄표(09.08.01)_경산 기본조사서 결과 보고서-2012.07.17(분묘조서)최종 2" xfId="2673"/>
    <cellStyle name="표_★대합산단 기본조사서(08.11.11현재)_대합산단 편입물건 총괄표(09.08.01)_경산 기본조사서 결과 보고서-2012.07.17(분묘조서)최종_경산 기본조사서 결과 보고서(영농)-2012.07.29" xfId="2674"/>
    <cellStyle name="표_★대합산단 기본조사서(08.11.11현재)_대합산단 편입물건 총괄표(09.08.01)_경산 기본조사서 결과 보고서-2012.07.17(분묘조서)최종_경산 기본조사서 결과 보고서-2012.07.23" xfId="2675"/>
    <cellStyle name="표_★대합산단 기본조사서(08.11.11현재)_대합산단 편입물건 총괄표(09.08.01)_경산 기본조사서 결과 보고서-2012.07.17(분묘조서)최종_경산 기본조사서 결과 보고서-2012.07.29" xfId="2676"/>
    <cellStyle name="표_★대합산단 기본조사서(08.11.11현재)_대합산단 편입물건 총괄표(09.08.01)_경산 기본조사서 결과 보고서-2012.07.17(분묘조서)최종_경산 기본조사서 결과 보고서-2012.07.30" xfId="2677"/>
    <cellStyle name="표_★대합산단 기본조사서(08.11.11현재)_대합산단 편입물건 총괄표(09.08.01)_경산 기본조사서 결과 보고서-2012.07.17(분묘조서)최종_경산 기본조사서 결과 보고서-2012.08.05" xfId="2678"/>
    <cellStyle name="표_★대합산단 기본조사서(08.11.11현재)_대합산단 편입물건 총괄표(09.08.01)_경산 기본조사서 결과 보고서-2012.07.18" xfId="2679"/>
    <cellStyle name="표_★대합산단 기본조사서(08.11.11현재)_대합산단 편입물건 총괄표(09.08.01)_경산 기본조사서 결과 보고서-2012.07.18 2" xfId="2680"/>
    <cellStyle name="표_★대합산단 기본조사서(08.11.11현재)_대합산단 편입물건 총괄표(09.08.01)_경산 기본조사서 결과 보고서-2012.07.18_경산 기본조사서 결과 보고서(영농)-2012.07.29" xfId="2681"/>
    <cellStyle name="표_★대합산단 기본조사서(08.11.11현재)_대합산단 편입물건 총괄표(09.08.01)_경산 기본조사서 결과 보고서-2012.07.18_경산 기본조사서 결과 보고서-2012.07.23" xfId="2682"/>
    <cellStyle name="표_★대합산단 기본조사서(08.11.11현재)_대합산단 편입물건 총괄표(09.08.01)_경산 기본조사서 결과 보고서-2012.07.18_경산 기본조사서 결과 보고서-2012.07.29" xfId="2683"/>
    <cellStyle name="표_★대합산단 기본조사서(08.11.11현재)_대합산단 편입물건 총괄표(09.08.01)_경산 기본조사서 결과 보고서-2012.07.18_경산 기본조사서 결과 보고서-2012.07.30" xfId="2684"/>
    <cellStyle name="표_★대합산단 기본조사서(08.11.11현재)_대합산단 편입물건 총괄표(09.08.01)_경산 기본조사서 결과 보고서-2012.07.18_경산 기본조사서 결과 보고서-2012.08.05" xfId="2685"/>
    <cellStyle name="표_★대합산단 기본조사서(10.08.13)" xfId="2686"/>
    <cellStyle name="표_★대합산단 기본조사서(10.08.13)_경산 기본조사서 결과 보고서-2012.07.17(분묘조서)최종" xfId="2687"/>
    <cellStyle name="표_★대합산단 기본조사서(10.08.13)_경산 기본조사서 결과 보고서-2012.07.17(분묘조서)최종 2" xfId="2688"/>
    <cellStyle name="표_★대합산단 기본조사서(10.08.13)_경산 기본조사서 결과 보고서-2012.07.17(분묘조서)최종_경산 기본조사서 결과 보고서(영농)-2012.07.29" xfId="2689"/>
    <cellStyle name="표_★대합산단 기본조사서(10.08.13)_경산 기본조사서 결과 보고서-2012.07.17(분묘조서)최종_경산 기본조사서 결과 보고서-2012.07.23" xfId="2690"/>
    <cellStyle name="표_★대합산단 기본조사서(10.08.13)_경산 기본조사서 결과 보고서-2012.07.17(분묘조서)최종_경산 기본조사서 결과 보고서-2012.07.29" xfId="2691"/>
    <cellStyle name="표_★대합산단 기본조사서(10.08.13)_경산 기본조사서 결과 보고서-2012.07.17(분묘조서)최종_경산 기본조사서 결과 보고서-2012.07.30" xfId="2692"/>
    <cellStyle name="표_★대합산단 기본조사서(10.08.13)_경산 기본조사서 결과 보고서-2012.07.17(분묘조서)최종_경산 기본조사서 결과 보고서-2012.08.05" xfId="2693"/>
    <cellStyle name="표_★대합산단 기본조사서(10.08.13)_경산 기본조사서 결과 보고서-2012.07.18" xfId="2694"/>
    <cellStyle name="표_★대합산단 기본조사서(10.08.13)_경산 기본조사서 결과 보고서-2012.07.18 2" xfId="2695"/>
    <cellStyle name="표_★대합산단 기본조사서(10.08.13)_경산 기본조사서 결과 보고서-2012.07.18_경산 기본조사서 결과 보고서(영농)-2012.07.29" xfId="2696"/>
    <cellStyle name="표_★대합산단 기본조사서(10.08.13)_경산 기본조사서 결과 보고서-2012.07.18_경산 기본조사서 결과 보고서-2012.07.23" xfId="2697"/>
    <cellStyle name="표_★대합산단 기본조사서(10.08.13)_경산 기본조사서 결과 보고서-2012.07.18_경산 기본조사서 결과 보고서-2012.07.29" xfId="2698"/>
    <cellStyle name="표_★대합산단 기본조사서(10.08.13)_경산 기본조사서 결과 보고서-2012.07.18_경산 기본조사서 결과 보고서-2012.07.30" xfId="2699"/>
    <cellStyle name="표_★대합산단 기본조사서(10.08.13)_경산 기본조사서 결과 보고서-2012.07.18_경산 기본조사서 결과 보고서-2012.08.05" xfId="2700"/>
    <cellStyle name="표_★대합산단 보상액 산정조서(09.08.07현재)" xfId="2701"/>
    <cellStyle name="표_★대합산단 보상액 산정조서(09.08.07현재) 2" xfId="2702"/>
    <cellStyle name="표_★대합산단 보상액 산정조서(09.08.07현재)_★대합산단 보상액 산정조서(10.08.06)" xfId="2703"/>
    <cellStyle name="표_★대합산단 보상액 산정조서(09.08.07현재)_★대합산단 보상액 산정조서(10.08.06) 2" xfId="2704"/>
    <cellStyle name="표_★대합산단 보상액 산정조서(09.08.07현재)_★대합산단 보상액 산정조서(10.08.06)_경산 기본조사서 결과 보고서(분묘)-12.07.26" xfId="2705"/>
    <cellStyle name="표_★대합산단 보상액 산정조서(09.08.07현재)_★대합산단 보상액 산정조서(10.08.06)_경산 기본조사서 결과 보고서(영농)-2012.07.29" xfId="2706"/>
    <cellStyle name="표_★대합산단 보상액 산정조서(09.08.07현재)_★대합산단 보상액 산정조서(10.08.06)_경산 기본조사서 결과 보고서-2012.07.17(분묘조서)최종" xfId="2707"/>
    <cellStyle name="표_★대합산단 보상액 산정조서(09.08.07현재)_★대합산단 보상액 산정조서(10.08.06)_경산 기본조사서 결과 보고서-2012.07.18" xfId="2708"/>
    <cellStyle name="표_★대합산단 보상액 산정조서(09.08.07현재)_★대합산단 보상액 산정조서(10.08.06)_경산 기본조사서 결과 보고서-2012.07.19(출력용)" xfId="2709"/>
    <cellStyle name="표_★대합산단 보상액 산정조서(09.08.07현재)_★대합산단 보상액 산정조서(10.08.06)_경산 기본조사서 결과 보고서-2012.07.23" xfId="2710"/>
    <cellStyle name="표_★대합산단 보상액 산정조서(09.08.07현재)_★대합산단 보상액 산정조서(10.08.06)_경산 기본조사서 결과 보고서-2012.07.28" xfId="2711"/>
    <cellStyle name="표_★대합산단 보상액 산정조서(09.08.07현재)_★대합산단 보상액 산정조서(10.08.06)_경산 기본조사서 결과 보고서-2012.07.29" xfId="2712"/>
    <cellStyle name="표_★대합산단 보상액 산정조서(09.08.07현재)_★대합산단 보상액 산정조서(10.08.06)_경산 기본조사서 결과 보고서-2012.07.30" xfId="2713"/>
    <cellStyle name="표_★대합산단 보상액 산정조서(09.08.07현재)_★대합산단 보상액 산정조서(10.08.06)_경산 기본조사서 결과 보고서-2012.08.05" xfId="2714"/>
    <cellStyle name="표_★대합산단 보상액 산정조서(09.08.07현재)_경산 기본조사서 결과 보고서(분묘)-12.07.26" xfId="2715"/>
    <cellStyle name="표_★대합산단 보상액 산정조서(09.08.07현재)_경산 기본조사서 결과 보고서(영농)-2012.07.29" xfId="2716"/>
    <cellStyle name="표_★대합산단 보상액 산정조서(09.08.07현재)_경산 기본조사서 결과 보고서-2012.07.17(분묘조서)최종" xfId="2717"/>
    <cellStyle name="표_★대합산단 보상액 산정조서(09.08.07현재)_경산 기본조사서 결과 보고서-2012.07.18" xfId="2718"/>
    <cellStyle name="표_★대합산단 보상액 산정조서(09.08.07현재)_경산 기본조사서 결과 보고서-2012.07.19(출력용)" xfId="2719"/>
    <cellStyle name="표_★대합산단 보상액 산정조서(09.08.07현재)_경산 기본조사서 결과 보고서-2012.07.23" xfId="2720"/>
    <cellStyle name="표_★대합산단 보상액 산정조서(09.08.07현재)_경산 기본조사서 결과 보고서-2012.07.28" xfId="2721"/>
    <cellStyle name="표_★대합산단 보상액 산정조서(09.08.07현재)_경산 기본조사서 결과 보고서-2012.07.29" xfId="2722"/>
    <cellStyle name="표_★대합산단 보상액 산정조서(09.08.07현재)_경산 기본조사서 결과 보고서-2012.07.30" xfId="2723"/>
    <cellStyle name="표_★대합산단 보상액 산정조서(09.08.07현재)_경산 기본조사서 결과 보고서-2012.08.05" xfId="2724"/>
    <cellStyle name="표_경산 기본조사서 결과 보고서-2012.07.17(분묘조서)최종" xfId="2725"/>
    <cellStyle name="표_경산 기본조사서 결과 보고서-2012.07.17(분묘조서)최종 2" xfId="2726"/>
    <cellStyle name="표_경산 기본조사서 결과 보고서-2012.07.17(분묘조서)최종_경산 기본조사서 결과 보고서(영농)-2012.07.29" xfId="2727"/>
    <cellStyle name="표_경산 기본조사서 결과 보고서-2012.07.17(분묘조서)최종_경산 기본조사서 결과 보고서-2012.07.23" xfId="2728"/>
    <cellStyle name="표_경산 기본조사서 결과 보고서-2012.07.17(분묘조서)최종_경산 기본조사서 결과 보고서-2012.07.29" xfId="2729"/>
    <cellStyle name="표_경산 기본조사서 결과 보고서-2012.07.17(분묘조서)최종_경산 기본조사서 결과 보고서-2012.07.30" xfId="2730"/>
    <cellStyle name="표_경산 기본조사서 결과 보고서-2012.07.17(분묘조서)최종_경산 기본조사서 결과 보고서-2012.08.05" xfId="2731"/>
    <cellStyle name="표_경산 기본조사서 결과 보고서-2012.07.18" xfId="2732"/>
    <cellStyle name="표_경산 기본조사서 결과 보고서-2012.07.18 2" xfId="2733"/>
    <cellStyle name="표_경산 기본조사서 결과 보고서-2012.07.18_경산 기본조사서 결과 보고서(영농)-2012.07.29" xfId="2734"/>
    <cellStyle name="표_경산 기본조사서 결과 보고서-2012.07.18_경산 기본조사서 결과 보고서-2012.07.23" xfId="2735"/>
    <cellStyle name="표_경산 기본조사서 결과 보고서-2012.07.18_경산 기본조사서 결과 보고서-2012.07.29" xfId="2736"/>
    <cellStyle name="표_경산 기본조사서 결과 보고서-2012.07.18_경산 기본조사서 결과 보고서-2012.07.30" xfId="2737"/>
    <cellStyle name="표_경산 기본조사서 결과 보고서-2012.07.18_경산 기본조사서 결과 보고서-2012.08.05" xfId="2738"/>
    <cellStyle name="표_대부포기각서 징구현황-09.12.14" xfId="2739"/>
    <cellStyle name="표_대부포기각서 징구현황-09.12.14 2" xfId="2740"/>
    <cellStyle name="표_대부포기각서 징구현황-09.12.14_경산 기본조사서 결과 보고서(분묘)-12.07.26" xfId="2741"/>
    <cellStyle name="표_대부포기각서 징구현황-09.12.14_경산 기본조사서 결과 보고서(영농)-2012.07.29" xfId="2742"/>
    <cellStyle name="표_대부포기각서 징구현황-09.12.14_경산 기본조사서 결과 보고서-2012.07.17(분묘조서)최종" xfId="2743"/>
    <cellStyle name="표_대부포기각서 징구현황-09.12.14_경산 기본조사서 결과 보고서-2012.07.18" xfId="2744"/>
    <cellStyle name="표_대부포기각서 징구현황-09.12.14_경산 기본조사서 결과 보고서-2012.07.19(출력용)" xfId="2745"/>
    <cellStyle name="표_대부포기각서 징구현황-09.12.14_경산 기본조사서 결과 보고서-2012.07.23" xfId="2746"/>
    <cellStyle name="표_대부포기각서 징구현황-09.12.14_경산 기본조사서 결과 보고서-2012.07.28" xfId="2747"/>
    <cellStyle name="표_대부포기각서 징구현황-09.12.14_경산 기본조사서 결과 보고서-2012.07.29" xfId="2748"/>
    <cellStyle name="표_대부포기각서 징구현황-09.12.14_경산 기본조사서 결과 보고서-2012.07.30" xfId="2749"/>
    <cellStyle name="표_대부포기각서 징구현황-09.12.14_경산 기본조사서 결과 보고서-2012.08.05" xfId="2750"/>
    <cellStyle name="표_대합산단 국공유지 산정조서 - 정산용" xfId="2751"/>
    <cellStyle name="표_대합산단 국공유지 산정조서 - 정산용 2" xfId="2752"/>
    <cellStyle name="표_대합산단 국공유지 산정조서 - 정산용_경산 기본조사서 결과 보고서(분묘)-12.07.26" xfId="2753"/>
    <cellStyle name="표_대합산단 국공유지 산정조서 - 정산용_경산 기본조사서 결과 보고서(영농)-2012.07.29" xfId="2754"/>
    <cellStyle name="표_대합산단 국공유지 산정조서 - 정산용_경산 기본조사서 결과 보고서-2012.07.17(분묘조서)최종" xfId="2755"/>
    <cellStyle name="표_대합산단 국공유지 산정조서 - 정산용_경산 기본조사서 결과 보고서-2012.07.18" xfId="2756"/>
    <cellStyle name="표_대합산단 국공유지 산정조서 - 정산용_경산 기본조사서 결과 보고서-2012.07.19(출력용)" xfId="2757"/>
    <cellStyle name="표_대합산단 국공유지 산정조서 - 정산용_경산 기본조사서 결과 보고서-2012.07.23" xfId="2758"/>
    <cellStyle name="표_대합산단 국공유지 산정조서 - 정산용_경산 기본조사서 결과 보고서-2012.07.28" xfId="2759"/>
    <cellStyle name="표_대합산단 국공유지 산정조서 - 정산용_경산 기본조사서 결과 보고서-2012.07.29" xfId="2760"/>
    <cellStyle name="표_대합산단 국공유지 산정조서 - 정산용_경산 기본조사서 결과 보고서-2012.07.30" xfId="2761"/>
    <cellStyle name="표_대합산단 국공유지 산정조서 - 정산용_경산 기본조사서 결과 보고서-2012.08.05" xfId="2762"/>
    <cellStyle name="표_대합산단 보상액 산정조서(10.01.27현재)" xfId="2763"/>
    <cellStyle name="표_대합산단 보상액 산정조서(10.01.27현재)_경산 기본조사서 결과 보고서-2012.07.17(분묘조서)최종" xfId="2764"/>
    <cellStyle name="표_대합산단 보상액 산정조서(10.01.27현재)_경산 기본조사서 결과 보고서-2012.07.17(분묘조서)최종 2" xfId="2765"/>
    <cellStyle name="표_대합산단 보상액 산정조서(10.01.27현재)_경산 기본조사서 결과 보고서-2012.07.17(분묘조서)최종_경산 기본조사서 결과 보고서(영농)-2012.07.29" xfId="2766"/>
    <cellStyle name="표_대합산단 보상액 산정조서(10.01.27현재)_경산 기본조사서 결과 보고서-2012.07.17(분묘조서)최종_경산 기본조사서 결과 보고서-2012.07.23" xfId="2767"/>
    <cellStyle name="표_대합산단 보상액 산정조서(10.01.27현재)_경산 기본조사서 결과 보고서-2012.07.17(분묘조서)최종_경산 기본조사서 결과 보고서-2012.07.29" xfId="2768"/>
    <cellStyle name="표_대합산단 보상액 산정조서(10.01.27현재)_경산 기본조사서 결과 보고서-2012.07.17(분묘조서)최종_경산 기본조사서 결과 보고서-2012.07.30" xfId="2769"/>
    <cellStyle name="표_대합산단 보상액 산정조서(10.01.27현재)_경산 기본조사서 결과 보고서-2012.07.17(분묘조서)최종_경산 기본조사서 결과 보고서-2012.08.05" xfId="2770"/>
    <cellStyle name="표_대합산단 보상액 산정조서(10.01.27현재)_경산 기본조사서 결과 보고서-2012.07.18" xfId="2771"/>
    <cellStyle name="표_대합산단 보상액 산정조서(10.01.27현재)_경산 기본조사서 결과 보고서-2012.07.18 2" xfId="2772"/>
    <cellStyle name="표_대합산단 보상액 산정조서(10.01.27현재)_경산 기본조사서 결과 보고서-2012.07.18_경산 기본조사서 결과 보고서(영농)-2012.07.29" xfId="2773"/>
    <cellStyle name="표_대합산단 보상액 산정조서(10.01.27현재)_경산 기본조사서 결과 보고서-2012.07.18_경산 기본조사서 결과 보고서-2012.07.23" xfId="2774"/>
    <cellStyle name="표_대합산단 보상액 산정조서(10.01.27현재)_경산 기본조사서 결과 보고서-2012.07.18_경산 기본조사서 결과 보고서-2012.07.29" xfId="2775"/>
    <cellStyle name="표_대합산단 보상액 산정조서(10.01.27현재)_경산 기본조사서 결과 보고서-2012.07.18_경산 기본조사서 결과 보고서-2012.07.30" xfId="2776"/>
    <cellStyle name="표_대합산단 보상액 산정조서(10.01.27현재)_경산 기본조사서 결과 보고서-2012.07.18_경산 기본조사서 결과 보고서-2012.08.05" xfId="2777"/>
    <cellStyle name="표_대합산단 보상액 산정조서(10.08.12현재)" xfId="2778"/>
    <cellStyle name="표_대합산단 보상액 산정조서(10.08.12현재)_경산 기본조사서 결과 보고서-2012.07.17(분묘조서)최종" xfId="2779"/>
    <cellStyle name="표_대합산단 보상액 산정조서(10.08.12현재)_경산 기본조사서 결과 보고서-2012.07.17(분묘조서)최종 2" xfId="2780"/>
    <cellStyle name="표_대합산단 보상액 산정조서(10.08.12현재)_경산 기본조사서 결과 보고서-2012.07.17(분묘조서)최종_경산 기본조사서 결과 보고서(영농)-2012.07.29" xfId="2781"/>
    <cellStyle name="표_대합산단 보상액 산정조서(10.08.12현재)_경산 기본조사서 결과 보고서-2012.07.17(분묘조서)최종_경산 기본조사서 결과 보고서-2012.07.23" xfId="2782"/>
    <cellStyle name="표_대합산단 보상액 산정조서(10.08.12현재)_경산 기본조사서 결과 보고서-2012.07.17(분묘조서)최종_경산 기본조사서 결과 보고서-2012.07.29" xfId="2783"/>
    <cellStyle name="표_대합산단 보상액 산정조서(10.08.12현재)_경산 기본조사서 결과 보고서-2012.07.17(분묘조서)최종_경산 기본조사서 결과 보고서-2012.07.30" xfId="2784"/>
    <cellStyle name="표_대합산단 보상액 산정조서(10.08.12현재)_경산 기본조사서 결과 보고서-2012.07.17(분묘조서)최종_경산 기본조사서 결과 보고서-2012.08.05" xfId="2785"/>
    <cellStyle name="표_대합산단 보상액 산정조서(10.08.12현재)_경산 기본조사서 결과 보고서-2012.07.18" xfId="2786"/>
    <cellStyle name="표_대합산단 보상액 산정조서(10.08.12현재)_경산 기본조사서 결과 보고서-2012.07.18 2" xfId="2787"/>
    <cellStyle name="표_대합산단 보상액 산정조서(10.08.12현재)_경산 기본조사서 결과 보고서-2012.07.18_경산 기본조사서 결과 보고서(영농)-2012.07.29" xfId="2788"/>
    <cellStyle name="표_대합산단 보상액 산정조서(10.08.12현재)_경산 기본조사서 결과 보고서-2012.07.18_경산 기본조사서 결과 보고서-2012.07.23" xfId="2789"/>
    <cellStyle name="표_대합산단 보상액 산정조서(10.08.12현재)_경산 기본조사서 결과 보고서-2012.07.18_경산 기본조사서 결과 보고서-2012.07.29" xfId="2790"/>
    <cellStyle name="표_대합산단 보상액 산정조서(10.08.12현재)_경산 기본조사서 결과 보고서-2012.07.18_경산 기본조사서 결과 보고서-2012.07.30" xfId="2791"/>
    <cellStyle name="표_대합산단 보상액 산정조서(10.08.12현재)_경산 기본조사서 결과 보고서-2012.07.18_경산 기본조사서 결과 보고서-2012.08.05" xfId="2792"/>
    <cellStyle name="표_대합산단 보상액산정조서(등기일자기입, 10.08.06)" xfId="2793"/>
    <cellStyle name="표_대합산단 보상액산정조서(등기일자기입, 10.08.06) 2" xfId="2794"/>
    <cellStyle name="표_대합산단 보상액산정조서(등기일자기입, 10.08.06)_경산 기본조사서 결과 보고서(분묘)-12.07.26" xfId="2795"/>
    <cellStyle name="표_대합산단 보상액산정조서(등기일자기입, 10.08.06)_경산 기본조사서 결과 보고서(영농)-2012.07.29" xfId="2796"/>
    <cellStyle name="표_대합산단 보상액산정조서(등기일자기입, 10.08.06)_경산 기본조사서 결과 보고서-2012.07.17(분묘조서)최종" xfId="2797"/>
    <cellStyle name="표_대합산단 보상액산정조서(등기일자기입, 10.08.06)_경산 기본조사서 결과 보고서-2012.07.18" xfId="2798"/>
    <cellStyle name="표_대합산단 보상액산정조서(등기일자기입, 10.08.06)_경산 기본조사서 결과 보고서-2012.07.19(출력용)" xfId="2799"/>
    <cellStyle name="표_대합산단 보상액산정조서(등기일자기입, 10.08.06)_경산 기본조사서 결과 보고서-2012.07.23" xfId="2800"/>
    <cellStyle name="표_대합산단 보상액산정조서(등기일자기입, 10.08.06)_경산 기본조사서 결과 보고서-2012.07.28" xfId="2801"/>
    <cellStyle name="표_대합산단 보상액산정조서(등기일자기입, 10.08.06)_경산 기본조사서 결과 보고서-2012.07.29" xfId="2802"/>
    <cellStyle name="표_대합산단 보상액산정조서(등기일자기입, 10.08.06)_경산 기본조사서 결과 보고서-2012.07.30" xfId="2803"/>
    <cellStyle name="표_대합산단 보상액산정조서(등기일자기입, 10.08.06)_경산 기본조사서 결과 보고서-2012.08.05" xfId="2804"/>
    <cellStyle name="표_대합산단 보상액산정조서(등기일자기입, 10.08.07)" xfId="2805"/>
    <cellStyle name="표_대합산단 보상액산정조서(등기일자기입, 10.08.07) 2" xfId="2806"/>
    <cellStyle name="표_대합산단 보상액산정조서(등기일자기입, 10.08.07)_경산 기본조사서 결과 보고서(분묘)-12.07.26" xfId="2807"/>
    <cellStyle name="표_대합산단 보상액산정조서(등기일자기입, 10.08.07)_경산 기본조사서 결과 보고서(영농)-2012.07.29" xfId="2808"/>
    <cellStyle name="표_대합산단 보상액산정조서(등기일자기입, 10.08.07)_경산 기본조사서 결과 보고서-2012.07.17(분묘조서)최종" xfId="2809"/>
    <cellStyle name="표_대합산단 보상액산정조서(등기일자기입, 10.08.07)_경산 기본조사서 결과 보고서-2012.07.18" xfId="2810"/>
    <cellStyle name="표_대합산단 보상액산정조서(등기일자기입, 10.08.07)_경산 기본조사서 결과 보고서-2012.07.19(출력용)" xfId="2811"/>
    <cellStyle name="표_대합산단 보상액산정조서(등기일자기입, 10.08.07)_경산 기본조사서 결과 보고서-2012.07.23" xfId="2812"/>
    <cellStyle name="표_대합산단 보상액산정조서(등기일자기입, 10.08.07)_경산 기본조사서 결과 보고서-2012.07.28" xfId="2813"/>
    <cellStyle name="표_대합산단 보상액산정조서(등기일자기입, 10.08.07)_경산 기본조사서 결과 보고서-2012.07.29" xfId="2814"/>
    <cellStyle name="표_대합산단 보상액산정조서(등기일자기입, 10.08.07)_경산 기본조사서 결과 보고서-2012.07.30" xfId="2815"/>
    <cellStyle name="표_대합산단 보상액산정조서(등기일자기입, 10.08.07)_경산 기본조사서 결과 보고서-2012.08.05" xfId="2816"/>
    <cellStyle name="표_대합산단 분묘조서" xfId="2817"/>
    <cellStyle name="표_대합산단 분묘조서 2" xfId="2818"/>
    <cellStyle name="표_대합산단 분묘조서(08.12.17현재)" xfId="2819"/>
    <cellStyle name="표_대합산단 분묘조서(08.12.17현재) 2" xfId="2820"/>
    <cellStyle name="표_대합산단 분묘조서(08.12.17현재)_★대합산단 보상액 산정조서(09.08.07현재)" xfId="2821"/>
    <cellStyle name="표_대합산단 분묘조서(08.12.17현재)_★대합산단 보상액 산정조서(09.08.07현재) 2" xfId="2822"/>
    <cellStyle name="표_대합산단 분묘조서(08.12.17현재)_★대합산단 보상액 산정조서(09.08.07현재)_경산 기본조사서 결과 보고서(분묘)-12.07.26" xfId="2823"/>
    <cellStyle name="표_대합산단 분묘조서(08.12.17현재)_★대합산단 보상액 산정조서(09.08.07현재)_경산 기본조사서 결과 보고서(영농)-2012.07.29" xfId="2824"/>
    <cellStyle name="표_대합산단 분묘조서(08.12.17현재)_★대합산단 보상액 산정조서(09.08.07현재)_경산 기본조사서 결과 보고서-2012.07.17(분묘조서)최종" xfId="2825"/>
    <cellStyle name="표_대합산단 분묘조서(08.12.17현재)_★대합산단 보상액 산정조서(09.08.07현재)_경산 기본조사서 결과 보고서-2012.07.18" xfId="2826"/>
    <cellStyle name="표_대합산단 분묘조서(08.12.17현재)_★대합산단 보상액 산정조서(09.08.07현재)_경산 기본조사서 결과 보고서-2012.07.19(출력용)" xfId="2827"/>
    <cellStyle name="표_대합산단 분묘조서(08.12.17현재)_★대합산단 보상액 산정조서(09.08.07현재)_경산 기본조사서 결과 보고서-2012.07.23" xfId="2828"/>
    <cellStyle name="표_대합산단 분묘조서(08.12.17현재)_★대합산단 보상액 산정조서(09.08.07현재)_경산 기본조사서 결과 보고서-2012.07.28" xfId="2829"/>
    <cellStyle name="표_대합산단 분묘조서(08.12.17현재)_★대합산단 보상액 산정조서(09.08.07현재)_경산 기본조사서 결과 보고서-2012.07.29" xfId="2830"/>
    <cellStyle name="표_대합산단 분묘조서(08.12.17현재)_★대합산단 보상액 산정조서(09.08.07현재)_경산 기본조사서 결과 보고서-2012.07.30" xfId="2831"/>
    <cellStyle name="표_대합산단 분묘조서(08.12.17현재)_★대합산단 보상액 산정조서(09.08.07현재)_경산 기본조사서 결과 보고서-2012.08.05" xfId="2832"/>
    <cellStyle name="표_대합산단 분묘조서(08.12.17현재)_★대합산단 보상액 산정조서(09.08.07현재)-수정" xfId="2833"/>
    <cellStyle name="표_대합산단 분묘조서(08.12.17현재)_★대합산단 보상액 산정조서(09.08.07현재)-수정 2" xfId="2834"/>
    <cellStyle name="표_대합산단 분묘조서(08.12.17현재)_★대합산단 보상액 산정조서(09.08.07현재)-수정_경산 기본조사서 결과 보고서(분묘)-12.07.26" xfId="2835"/>
    <cellStyle name="표_대합산단 분묘조서(08.12.17현재)_★대합산단 보상액 산정조서(09.08.07현재)-수정_경산 기본조사서 결과 보고서(영농)-2012.07.29" xfId="2836"/>
    <cellStyle name="표_대합산단 분묘조서(08.12.17현재)_★대합산단 보상액 산정조서(09.08.07현재)-수정_경산 기본조사서 결과 보고서-2012.07.17(분묘조서)최종" xfId="2837"/>
    <cellStyle name="표_대합산단 분묘조서(08.12.17현재)_★대합산단 보상액 산정조서(09.08.07현재)-수정_경산 기본조사서 결과 보고서-2012.07.18" xfId="2838"/>
    <cellStyle name="표_대합산단 분묘조서(08.12.17현재)_★대합산단 보상액 산정조서(09.08.07현재)-수정_경산 기본조사서 결과 보고서-2012.07.19(출력용)" xfId="2839"/>
    <cellStyle name="표_대합산단 분묘조서(08.12.17현재)_★대합산단 보상액 산정조서(09.08.07현재)-수정_경산 기본조사서 결과 보고서-2012.07.23" xfId="2840"/>
    <cellStyle name="표_대합산단 분묘조서(08.12.17현재)_★대합산단 보상액 산정조서(09.08.07현재)-수정_경산 기본조사서 결과 보고서-2012.07.28" xfId="2841"/>
    <cellStyle name="표_대합산단 분묘조서(08.12.17현재)_★대합산단 보상액 산정조서(09.08.07현재)-수정_경산 기본조사서 결과 보고서-2012.07.29" xfId="2842"/>
    <cellStyle name="표_대합산단 분묘조서(08.12.17현재)_★대합산단 보상액 산정조서(09.08.07현재)-수정_경산 기본조사서 결과 보고서-2012.07.30" xfId="2843"/>
    <cellStyle name="표_대합산단 분묘조서(08.12.17현재)_★대합산단 보상액 산정조서(09.08.07현재)-수정_경산 기본조사서 결과 보고서-2012.08.05" xfId="2844"/>
    <cellStyle name="표_대합산단 분묘조서(08.12.17현재)_★대합산단 보상액 산정조서(09.08.11현재)" xfId="2845"/>
    <cellStyle name="표_대합산단 분묘조서(08.12.17현재)_★대합산단 보상액 산정조서(09.08.11현재) 2" xfId="2846"/>
    <cellStyle name="표_대합산단 분묘조서(08.12.17현재)_★대합산단 보상액 산정조서(09.08.11현재)_경산 기본조사서 결과 보고서(분묘)-12.07.26" xfId="2847"/>
    <cellStyle name="표_대합산단 분묘조서(08.12.17현재)_★대합산단 보상액 산정조서(09.08.11현재)_경산 기본조사서 결과 보고서(영농)-2012.07.29" xfId="2848"/>
    <cellStyle name="표_대합산단 분묘조서(08.12.17현재)_★대합산단 보상액 산정조서(09.08.11현재)_경산 기본조사서 결과 보고서-2012.07.17(분묘조서)최종" xfId="2849"/>
    <cellStyle name="표_대합산단 분묘조서(08.12.17현재)_★대합산단 보상액 산정조서(09.08.11현재)_경산 기본조사서 결과 보고서-2012.07.18" xfId="2850"/>
    <cellStyle name="표_대합산단 분묘조서(08.12.17현재)_★대합산단 보상액 산정조서(09.08.11현재)_경산 기본조사서 결과 보고서-2012.07.19(출력용)" xfId="2851"/>
    <cellStyle name="표_대합산단 분묘조서(08.12.17현재)_★대합산단 보상액 산정조서(09.08.11현재)_경산 기본조사서 결과 보고서-2012.07.23" xfId="2852"/>
    <cellStyle name="표_대합산단 분묘조서(08.12.17현재)_★대합산단 보상액 산정조서(09.08.11현재)_경산 기본조사서 결과 보고서-2012.07.28" xfId="2853"/>
    <cellStyle name="표_대합산단 분묘조서(08.12.17현재)_★대합산단 보상액 산정조서(09.08.11현재)_경산 기본조사서 결과 보고서-2012.07.29" xfId="2854"/>
    <cellStyle name="표_대합산단 분묘조서(08.12.17현재)_★대합산단 보상액 산정조서(09.08.11현재)_경산 기본조사서 결과 보고서-2012.07.30" xfId="2855"/>
    <cellStyle name="표_대합산단 분묘조서(08.12.17현재)_★대합산단 보상액 산정조서(09.08.11현재)_경산 기본조사서 결과 보고서-2012.08.05" xfId="2856"/>
    <cellStyle name="표_대합산단 분묘조서(08.12.17현재)_★대합산단 보상액 산정조서(09.08.18현재)" xfId="2857"/>
    <cellStyle name="표_대합산단 분묘조서(08.12.17현재)_★대합산단 보상액 산정조서(09.08.18현재) 2" xfId="2858"/>
    <cellStyle name="표_대합산단 분묘조서(08.12.17현재)_★대합산단 보상액 산정조서(09.08.18현재)_경산 기본조사서 결과 보고서(분묘)-12.07.26" xfId="2859"/>
    <cellStyle name="표_대합산단 분묘조서(08.12.17현재)_★대합산단 보상액 산정조서(09.08.18현재)_경산 기본조사서 결과 보고서(영농)-2012.07.29" xfId="2860"/>
    <cellStyle name="표_대합산단 분묘조서(08.12.17현재)_★대합산단 보상액 산정조서(09.08.18현재)_경산 기본조사서 결과 보고서-2012.07.17(분묘조서)최종" xfId="2861"/>
    <cellStyle name="표_대합산단 분묘조서(08.12.17현재)_★대합산단 보상액 산정조서(09.08.18현재)_경산 기본조사서 결과 보고서-2012.07.18" xfId="2862"/>
    <cellStyle name="표_대합산단 분묘조서(08.12.17현재)_★대합산단 보상액 산정조서(09.08.18현재)_경산 기본조사서 결과 보고서-2012.07.19(출력용)" xfId="2863"/>
    <cellStyle name="표_대합산단 분묘조서(08.12.17현재)_★대합산단 보상액 산정조서(09.08.18현재)_경산 기본조사서 결과 보고서-2012.07.23" xfId="2864"/>
    <cellStyle name="표_대합산단 분묘조서(08.12.17현재)_★대합산단 보상액 산정조서(09.08.18현재)_경산 기본조사서 결과 보고서-2012.07.28" xfId="2865"/>
    <cellStyle name="표_대합산단 분묘조서(08.12.17현재)_★대합산단 보상액 산정조서(09.08.18현재)_경산 기본조사서 결과 보고서-2012.07.29" xfId="2866"/>
    <cellStyle name="표_대합산단 분묘조서(08.12.17현재)_★대합산단 보상액 산정조서(09.08.18현재)_경산 기본조사서 결과 보고서-2012.07.30" xfId="2867"/>
    <cellStyle name="표_대합산단 분묘조서(08.12.17현재)_★대합산단 보상액 산정조서(09.08.18현재)_경산 기본조사서 결과 보고서-2012.08.05" xfId="2868"/>
    <cellStyle name="표_대합산단 분묘조서(08.12.17현재)_★대합산단 보상액 산정조서(09.08.31현재)" xfId="2869"/>
    <cellStyle name="표_대합산단 분묘조서(08.12.17현재)_★대합산단 보상액 산정조서(09.08.31현재) 2" xfId="2870"/>
    <cellStyle name="표_대합산단 분묘조서(08.12.17현재)_★대합산단 보상액 산정조서(09.08.31현재)_경산 기본조사서 결과 보고서(분묘)-12.07.26" xfId="2871"/>
    <cellStyle name="표_대합산단 분묘조서(08.12.17현재)_★대합산단 보상액 산정조서(09.08.31현재)_경산 기본조사서 결과 보고서(영농)-2012.07.29" xfId="2872"/>
    <cellStyle name="표_대합산단 분묘조서(08.12.17현재)_★대합산단 보상액 산정조서(09.08.31현재)_경산 기본조사서 결과 보고서-2012.07.17(분묘조서)최종" xfId="2873"/>
    <cellStyle name="표_대합산단 분묘조서(08.12.17현재)_★대합산단 보상액 산정조서(09.08.31현재)_경산 기본조사서 결과 보고서-2012.07.18" xfId="2874"/>
    <cellStyle name="표_대합산단 분묘조서(08.12.17현재)_★대합산단 보상액 산정조서(09.08.31현재)_경산 기본조사서 결과 보고서-2012.07.19(출력용)" xfId="2875"/>
    <cellStyle name="표_대합산단 분묘조서(08.12.17현재)_★대합산단 보상액 산정조서(09.08.31현재)_경산 기본조사서 결과 보고서-2012.07.23" xfId="2876"/>
    <cellStyle name="표_대합산단 분묘조서(08.12.17현재)_★대합산단 보상액 산정조서(09.08.31현재)_경산 기본조사서 결과 보고서-2012.07.28" xfId="2877"/>
    <cellStyle name="표_대합산단 분묘조서(08.12.17현재)_★대합산단 보상액 산정조서(09.08.31현재)_경산 기본조사서 결과 보고서-2012.07.29" xfId="2878"/>
    <cellStyle name="표_대합산단 분묘조서(08.12.17현재)_★대합산단 보상액 산정조서(09.08.31현재)_경산 기본조사서 결과 보고서-2012.07.30" xfId="2879"/>
    <cellStyle name="표_대합산단 분묘조서(08.12.17현재)_★대합산단 보상액 산정조서(09.08.31현재)_경산 기본조사서 결과 보고서-2012.08.05" xfId="2880"/>
    <cellStyle name="표_대합산단 분묘조서(08.12.17현재)_★대합산단 보상액 산정조서(09.09.01현재)" xfId="2881"/>
    <cellStyle name="표_대합산단 분묘조서(08.12.17현재)_★대합산단 보상액 산정조서(09.09.01현재) 2" xfId="2882"/>
    <cellStyle name="표_대합산단 분묘조서(08.12.17현재)_★대합산단 보상액 산정조서(09.09.01현재)_경산 기본조사서 결과 보고서(분묘)-12.07.26" xfId="2883"/>
    <cellStyle name="표_대합산단 분묘조서(08.12.17현재)_★대합산단 보상액 산정조서(09.09.01현재)_경산 기본조사서 결과 보고서(영농)-2012.07.29" xfId="2884"/>
    <cellStyle name="표_대합산단 분묘조서(08.12.17현재)_★대합산단 보상액 산정조서(09.09.01현재)_경산 기본조사서 결과 보고서-2012.07.17(분묘조서)최종" xfId="2885"/>
    <cellStyle name="표_대합산단 분묘조서(08.12.17현재)_★대합산단 보상액 산정조서(09.09.01현재)_경산 기본조사서 결과 보고서-2012.07.18" xfId="2886"/>
    <cellStyle name="표_대합산단 분묘조서(08.12.17현재)_★대합산단 보상액 산정조서(09.09.01현재)_경산 기본조사서 결과 보고서-2012.07.19(출력용)" xfId="2887"/>
    <cellStyle name="표_대합산단 분묘조서(08.12.17현재)_★대합산단 보상액 산정조서(09.09.01현재)_경산 기본조사서 결과 보고서-2012.07.23" xfId="2888"/>
    <cellStyle name="표_대합산단 분묘조서(08.12.17현재)_★대합산단 보상액 산정조서(09.09.01현재)_경산 기본조사서 결과 보고서-2012.07.28" xfId="2889"/>
    <cellStyle name="표_대합산단 분묘조서(08.12.17현재)_★대합산단 보상액 산정조서(09.09.01현재)_경산 기본조사서 결과 보고서-2012.07.29" xfId="2890"/>
    <cellStyle name="표_대합산단 분묘조서(08.12.17현재)_★대합산단 보상액 산정조서(09.09.01현재)_경산 기본조사서 결과 보고서-2012.07.30" xfId="2891"/>
    <cellStyle name="표_대합산단 분묘조서(08.12.17현재)_★대합산단 보상액 산정조서(09.09.01현재)_경산 기본조사서 결과 보고서-2012.08.05" xfId="2892"/>
    <cellStyle name="표_대합산단 분묘조서(08.12.17현재)_★대합산단 보상액 산정조서(10.01.07현재)" xfId="2893"/>
    <cellStyle name="표_대합산단 분묘조서(08.12.17현재)_★대합산단 보상액 산정조서(10.01.07현재) 2" xfId="2894"/>
    <cellStyle name="표_대합산단 분묘조서(08.12.17현재)_★대합산단 보상액 산정조서(10.01.07현재)_경산 기본조사서 결과 보고서(분묘)-12.07.26" xfId="2895"/>
    <cellStyle name="표_대합산단 분묘조서(08.12.17현재)_★대합산단 보상액 산정조서(10.01.07현재)_경산 기본조사서 결과 보고서(영농)-2012.07.29" xfId="2896"/>
    <cellStyle name="표_대합산단 분묘조서(08.12.17현재)_★대합산단 보상액 산정조서(10.01.07현재)_경산 기본조사서 결과 보고서-2012.07.17(분묘조서)최종" xfId="2897"/>
    <cellStyle name="표_대합산단 분묘조서(08.12.17현재)_★대합산단 보상액 산정조서(10.01.07현재)_경산 기본조사서 결과 보고서-2012.07.18" xfId="2898"/>
    <cellStyle name="표_대합산단 분묘조서(08.12.17현재)_★대합산단 보상액 산정조서(10.01.07현재)_경산 기본조사서 결과 보고서-2012.07.19(출력용)" xfId="2899"/>
    <cellStyle name="표_대합산단 분묘조서(08.12.17현재)_★대합산단 보상액 산정조서(10.01.07현재)_경산 기본조사서 결과 보고서-2012.07.23" xfId="2900"/>
    <cellStyle name="표_대합산단 분묘조서(08.12.17현재)_★대합산단 보상액 산정조서(10.01.07현재)_경산 기본조사서 결과 보고서-2012.07.28" xfId="2901"/>
    <cellStyle name="표_대합산단 분묘조서(08.12.17현재)_★대합산단 보상액 산정조서(10.01.07현재)_경산 기본조사서 결과 보고서-2012.07.29" xfId="2902"/>
    <cellStyle name="표_대합산단 분묘조서(08.12.17현재)_★대합산단 보상액 산정조서(10.01.07현재)_경산 기본조사서 결과 보고서-2012.07.30" xfId="2903"/>
    <cellStyle name="표_대합산단 분묘조서(08.12.17현재)_★대합산단 보상액 산정조서(10.01.07현재)_경산 기본조사서 결과 보고서-2012.08.05" xfId="2904"/>
    <cellStyle name="표_대합산단 분묘조서(08.12.17현재)_★대합산단 보상액 산정조서(10.04.20)-수용계약용" xfId="2905"/>
    <cellStyle name="표_대합산단 분묘조서(08.12.17현재)_★대합산단 보상액 산정조서(10.04.20)-수용계약용 2" xfId="2906"/>
    <cellStyle name="표_대합산단 분묘조서(08.12.17현재)_★대합산단 보상액 산정조서(10.04.20)-수용계약용_경산 기본조사서 결과 보고서(분묘)-12.07.26" xfId="2907"/>
    <cellStyle name="표_대합산단 분묘조서(08.12.17현재)_★대합산단 보상액 산정조서(10.04.20)-수용계약용_경산 기본조사서 결과 보고서(영농)-2012.07.29" xfId="2908"/>
    <cellStyle name="표_대합산단 분묘조서(08.12.17현재)_★대합산단 보상액 산정조서(10.04.20)-수용계약용_경산 기본조사서 결과 보고서-2012.07.17(분묘조서)최종" xfId="2909"/>
    <cellStyle name="표_대합산단 분묘조서(08.12.17현재)_★대합산단 보상액 산정조서(10.04.20)-수용계약용_경산 기본조사서 결과 보고서-2012.07.18" xfId="2910"/>
    <cellStyle name="표_대합산단 분묘조서(08.12.17현재)_★대합산단 보상액 산정조서(10.04.20)-수용계약용_경산 기본조사서 결과 보고서-2012.07.19(출력용)" xfId="2911"/>
    <cellStyle name="표_대합산단 분묘조서(08.12.17현재)_★대합산단 보상액 산정조서(10.04.20)-수용계약용_경산 기본조사서 결과 보고서-2012.07.23" xfId="2912"/>
    <cellStyle name="표_대합산단 분묘조서(08.12.17현재)_★대합산단 보상액 산정조서(10.04.20)-수용계약용_경산 기본조사서 결과 보고서-2012.07.28" xfId="2913"/>
    <cellStyle name="표_대합산단 분묘조서(08.12.17현재)_★대합산단 보상액 산정조서(10.04.20)-수용계약용_경산 기본조사서 결과 보고서-2012.07.29" xfId="2914"/>
    <cellStyle name="표_대합산단 분묘조서(08.12.17현재)_★대합산단 보상액 산정조서(10.04.20)-수용계약용_경산 기본조사서 결과 보고서-2012.07.30" xfId="2915"/>
    <cellStyle name="표_대합산단 분묘조서(08.12.17현재)_★대합산단 보상액 산정조서(10.04.20)-수용계약용_경산 기본조사서 결과 보고서-2012.08.05" xfId="2916"/>
    <cellStyle name="표_대합산단 분묘조서(08.12.17현재)_★대합산단 보상액 산정조서(10.04.22)" xfId="2917"/>
    <cellStyle name="표_대합산단 분묘조서(08.12.17현재)_★대합산단 보상액 산정조서(10.04.22) 2" xfId="2918"/>
    <cellStyle name="표_대합산단 분묘조서(08.12.17현재)_★대합산단 보상액 산정조서(10.04.22)_경산 기본조사서 결과 보고서(분묘)-12.07.26" xfId="2919"/>
    <cellStyle name="표_대합산단 분묘조서(08.12.17현재)_★대합산단 보상액 산정조서(10.04.22)_경산 기본조사서 결과 보고서(영농)-2012.07.29" xfId="2920"/>
    <cellStyle name="표_대합산단 분묘조서(08.12.17현재)_★대합산단 보상액 산정조서(10.04.22)_경산 기본조사서 결과 보고서-2012.07.17(분묘조서)최종" xfId="2921"/>
    <cellStyle name="표_대합산단 분묘조서(08.12.17현재)_★대합산단 보상액 산정조서(10.04.22)_경산 기본조사서 결과 보고서-2012.07.18" xfId="2922"/>
    <cellStyle name="표_대합산단 분묘조서(08.12.17현재)_★대합산단 보상액 산정조서(10.04.22)_경산 기본조사서 결과 보고서-2012.07.19(출력용)" xfId="2923"/>
    <cellStyle name="표_대합산단 분묘조서(08.12.17현재)_★대합산단 보상액 산정조서(10.04.22)_경산 기본조사서 결과 보고서-2012.07.23" xfId="2924"/>
    <cellStyle name="표_대합산단 분묘조서(08.12.17현재)_★대합산단 보상액 산정조서(10.04.22)_경산 기본조사서 결과 보고서-2012.07.28" xfId="2925"/>
    <cellStyle name="표_대합산단 분묘조서(08.12.17현재)_★대합산단 보상액 산정조서(10.04.22)_경산 기본조사서 결과 보고서-2012.07.29" xfId="2926"/>
    <cellStyle name="표_대합산단 분묘조서(08.12.17현재)_★대합산단 보상액 산정조서(10.04.22)_경산 기본조사서 결과 보고서-2012.07.30" xfId="2927"/>
    <cellStyle name="표_대합산단 분묘조서(08.12.17현재)_★대합산단 보상액 산정조서(10.04.22)_경산 기본조사서 결과 보고서-2012.08.05" xfId="2928"/>
    <cellStyle name="표_대합산단 분묘조서(08.12.17현재)_★대합산단 보상액 산정조서(10.04.29)" xfId="2929"/>
    <cellStyle name="표_대합산단 분묘조서(08.12.17현재)_★대합산단 보상액 산정조서(10.04.29) 2" xfId="2930"/>
    <cellStyle name="표_대합산단 분묘조서(08.12.17현재)_★대합산단 보상액 산정조서(10.04.29)_경산 기본조사서 결과 보고서(분묘)-12.07.26" xfId="2931"/>
    <cellStyle name="표_대합산단 분묘조서(08.12.17현재)_★대합산단 보상액 산정조서(10.04.29)_경산 기본조사서 결과 보고서(영농)-2012.07.29" xfId="2932"/>
    <cellStyle name="표_대합산단 분묘조서(08.12.17현재)_★대합산단 보상액 산정조서(10.04.29)_경산 기본조사서 결과 보고서-2012.07.17(분묘조서)최종" xfId="2933"/>
    <cellStyle name="표_대합산단 분묘조서(08.12.17현재)_★대합산단 보상액 산정조서(10.04.29)_경산 기본조사서 결과 보고서-2012.07.18" xfId="2934"/>
    <cellStyle name="표_대합산단 분묘조서(08.12.17현재)_★대합산단 보상액 산정조서(10.04.29)_경산 기본조사서 결과 보고서-2012.07.19(출력용)" xfId="2935"/>
    <cellStyle name="표_대합산단 분묘조서(08.12.17현재)_★대합산단 보상액 산정조서(10.04.29)_경산 기본조사서 결과 보고서-2012.07.23" xfId="2936"/>
    <cellStyle name="표_대합산단 분묘조서(08.12.17현재)_★대합산단 보상액 산정조서(10.04.29)_경산 기본조사서 결과 보고서-2012.07.28" xfId="2937"/>
    <cellStyle name="표_대합산단 분묘조서(08.12.17현재)_★대합산단 보상액 산정조서(10.04.29)_경산 기본조사서 결과 보고서-2012.07.29" xfId="2938"/>
    <cellStyle name="표_대합산단 분묘조서(08.12.17현재)_★대합산단 보상액 산정조서(10.04.29)_경산 기본조사서 결과 보고서-2012.07.30" xfId="2939"/>
    <cellStyle name="표_대합산단 분묘조서(08.12.17현재)_★대합산단 보상액 산정조서(10.04.29)_경산 기본조사서 결과 보고서-2012.08.05" xfId="2940"/>
    <cellStyle name="표_대합산단 분묘조서(08.12.17현재)_★대합산단 보상액 산정조서(10.08.06)" xfId="2941"/>
    <cellStyle name="표_대합산단 분묘조서(08.12.17현재)_★대합산단 보상액 산정조서(10.08.06) 2" xfId="2942"/>
    <cellStyle name="표_대합산단 분묘조서(08.12.17현재)_★대합산단 보상액 산정조서(10.08.06)_경산 기본조사서 결과 보고서(분묘)-12.07.26" xfId="2943"/>
    <cellStyle name="표_대합산단 분묘조서(08.12.17현재)_★대합산단 보상액 산정조서(10.08.06)_경산 기본조사서 결과 보고서(영농)-2012.07.29" xfId="2944"/>
    <cellStyle name="표_대합산단 분묘조서(08.12.17현재)_★대합산단 보상액 산정조서(10.08.06)_경산 기본조사서 결과 보고서-2012.07.17(분묘조서)최종" xfId="2945"/>
    <cellStyle name="표_대합산단 분묘조서(08.12.17현재)_★대합산단 보상액 산정조서(10.08.06)_경산 기본조사서 결과 보고서-2012.07.18" xfId="2946"/>
    <cellStyle name="표_대합산단 분묘조서(08.12.17현재)_★대합산단 보상액 산정조서(10.08.06)_경산 기본조사서 결과 보고서-2012.07.19(출력용)" xfId="2947"/>
    <cellStyle name="표_대합산단 분묘조서(08.12.17현재)_★대합산단 보상액 산정조서(10.08.06)_경산 기본조사서 결과 보고서-2012.07.23" xfId="2948"/>
    <cellStyle name="표_대합산단 분묘조서(08.12.17현재)_★대합산단 보상액 산정조서(10.08.06)_경산 기본조사서 결과 보고서-2012.07.28" xfId="2949"/>
    <cellStyle name="표_대합산단 분묘조서(08.12.17현재)_★대합산단 보상액 산정조서(10.08.06)_경산 기본조사서 결과 보고서-2012.07.29" xfId="2950"/>
    <cellStyle name="표_대합산단 분묘조서(08.12.17현재)_★대합산단 보상액 산정조서(10.08.06)_경산 기본조사서 결과 보고서-2012.07.30" xfId="2951"/>
    <cellStyle name="표_대합산단 분묘조서(08.12.17현재)_★대합산단 보상액 산정조서(10.08.06)_경산 기본조사서 결과 보고서-2012.08.05" xfId="2952"/>
    <cellStyle name="표_대합산단 분묘조서(08.12.17현재)_★대합산단_보상액 산정조서(최과장검토파일)" xfId="2953"/>
    <cellStyle name="표_대합산단 분묘조서(08.12.17현재)_★대합산단_보상액 산정조서(최과장검토파일) 2" xfId="2954"/>
    <cellStyle name="표_대합산단 분묘조서(08.12.17현재)_★대합산단_보상액 산정조서(최과장검토파일)_경산 기본조사서 결과 보고서(분묘)-12.07.26" xfId="2955"/>
    <cellStyle name="표_대합산단 분묘조서(08.12.17현재)_★대합산단_보상액 산정조서(최과장검토파일)_경산 기본조사서 결과 보고서(영농)-2012.07.29" xfId="2956"/>
    <cellStyle name="표_대합산단 분묘조서(08.12.17현재)_★대합산단_보상액 산정조서(최과장검토파일)_경산 기본조사서 결과 보고서-2012.07.17(분묘조서)최종" xfId="2957"/>
    <cellStyle name="표_대합산단 분묘조서(08.12.17현재)_★대합산단_보상액 산정조서(최과장검토파일)_경산 기본조사서 결과 보고서-2012.07.18" xfId="2958"/>
    <cellStyle name="표_대합산단 분묘조서(08.12.17현재)_★대합산단_보상액 산정조서(최과장검토파일)_경산 기본조사서 결과 보고서-2012.07.19(출력용)" xfId="2959"/>
    <cellStyle name="표_대합산단 분묘조서(08.12.17현재)_★대합산단_보상액 산정조서(최과장검토파일)_경산 기본조사서 결과 보고서-2012.07.23" xfId="2960"/>
    <cellStyle name="표_대합산단 분묘조서(08.12.17현재)_★대합산단_보상액 산정조서(최과장검토파일)_경산 기본조사서 결과 보고서-2012.07.28" xfId="2961"/>
    <cellStyle name="표_대합산단 분묘조서(08.12.17현재)_★대합산단_보상액 산정조서(최과장검토파일)_경산 기본조사서 결과 보고서-2012.07.29" xfId="2962"/>
    <cellStyle name="표_대합산단 분묘조서(08.12.17현재)_★대합산단_보상액 산정조서(최과장검토파일)_경산 기본조사서 결과 보고서-2012.07.30" xfId="2963"/>
    <cellStyle name="표_대합산단 분묘조서(08.12.17현재)_★대합산단_보상액 산정조서(최과장검토파일)_경산 기본조사서 결과 보고서-2012.08.05" xfId="2964"/>
    <cellStyle name="표_대합산단 분묘조서(08.12.17현재)_★재결 보상액 산정조서(10.04.20)" xfId="2965"/>
    <cellStyle name="표_대합산단 분묘조서(08.12.17현재)_★재결 보상액 산정조서(10.04.20) 2" xfId="2966"/>
    <cellStyle name="표_대합산단 분묘조서(08.12.17현재)_★재결 보상액 산정조서(10.04.20)_경산 기본조사서 결과 보고서(분묘)-12.07.26" xfId="2967"/>
    <cellStyle name="표_대합산단 분묘조서(08.12.17현재)_★재결 보상액 산정조서(10.04.20)_경산 기본조사서 결과 보고서(영농)-2012.07.29" xfId="2968"/>
    <cellStyle name="표_대합산단 분묘조서(08.12.17현재)_★재결 보상액 산정조서(10.04.20)_경산 기본조사서 결과 보고서-2012.07.17(분묘조서)최종" xfId="2969"/>
    <cellStyle name="표_대합산단 분묘조서(08.12.17현재)_★재결 보상액 산정조서(10.04.20)_경산 기본조사서 결과 보고서-2012.07.18" xfId="2970"/>
    <cellStyle name="표_대합산단 분묘조서(08.12.17현재)_★재결 보상액 산정조서(10.04.20)_경산 기본조사서 결과 보고서-2012.07.19(출력용)" xfId="2971"/>
    <cellStyle name="표_대합산단 분묘조서(08.12.17현재)_★재결 보상액 산정조서(10.04.20)_경산 기본조사서 결과 보고서-2012.07.23" xfId="2972"/>
    <cellStyle name="표_대합산단 분묘조서(08.12.17현재)_★재결 보상액 산정조서(10.04.20)_경산 기본조사서 결과 보고서-2012.07.28" xfId="2973"/>
    <cellStyle name="표_대합산단 분묘조서(08.12.17현재)_★재결 보상액 산정조서(10.04.20)_경산 기본조사서 결과 보고서-2012.07.29" xfId="2974"/>
    <cellStyle name="표_대합산단 분묘조서(08.12.17현재)_★재결 보상액 산정조서(10.04.20)_경산 기본조사서 결과 보고서-2012.07.30" xfId="2975"/>
    <cellStyle name="표_대합산단 분묘조서(08.12.17현재)_★재결 보상액 산정조서(10.04.20)_경산 기본조사서 결과 보고서-2012.08.05" xfId="2976"/>
    <cellStyle name="표_대합산단 분묘조서(08.12.17현재)_경산 기본조사서 결과 보고서(분묘)-12.07.26" xfId="2977"/>
    <cellStyle name="표_대합산단 분묘조서(08.12.17현재)_경산 기본조사서 결과 보고서(영농)-2012.07.29" xfId="2978"/>
    <cellStyle name="표_대합산단 분묘조서(08.12.17현재)_경산 기본조사서 결과 보고서-2012.07.17(분묘조서)최종" xfId="2979"/>
    <cellStyle name="표_대합산단 분묘조서(08.12.17현재)_경산 기본조사서 결과 보고서-2012.07.18" xfId="2980"/>
    <cellStyle name="표_대합산단 분묘조서(08.12.17현재)_경산 기본조사서 결과 보고서-2012.07.19(출력용)" xfId="2981"/>
    <cellStyle name="표_대합산단 분묘조서(08.12.17현재)_경산 기본조사서 결과 보고서-2012.07.23" xfId="2982"/>
    <cellStyle name="표_대합산단 분묘조서(08.12.17현재)_경산 기본조사서 결과 보고서-2012.07.28" xfId="2983"/>
    <cellStyle name="표_대합산단 분묘조서(08.12.17현재)_경산 기본조사서 결과 보고서-2012.07.29" xfId="2984"/>
    <cellStyle name="표_대합산단 분묘조서(08.12.17현재)_경산 기본조사서 결과 보고서-2012.07.30" xfId="2985"/>
    <cellStyle name="표_대합산단 분묘조서(08.12.17현재)_경산 기본조사서 결과 보고서-2012.08.05" xfId="2986"/>
    <cellStyle name="표_대합산단 분묘조서(08.12.17현재)_대상재산 지번별 상세확인내역-2009.1(도귀속협의결과)" xfId="2987"/>
    <cellStyle name="표_대합산단 분묘조서(08.12.17현재)_대상재산 지번별 상세확인내역-2009.1(도귀속협의결과) 2" xfId="2988"/>
    <cellStyle name="표_대합산단 분묘조서(08.12.17현재)_대상재산 지번별 상세확인내역-2009.1(도귀속협의결과)_경산 기본조사서 결과 보고서(분묘)-12.07.26" xfId="2989"/>
    <cellStyle name="표_대합산단 분묘조서(08.12.17현재)_대상재산 지번별 상세확인내역-2009.1(도귀속협의결과)_경산 기본조사서 결과 보고서(영농)-2012.07.29" xfId="2990"/>
    <cellStyle name="표_대합산단 분묘조서(08.12.17현재)_대상재산 지번별 상세확인내역-2009.1(도귀속협의결과)_경산 기본조사서 결과 보고서-2012.07.17(분묘조서)최종" xfId="2991"/>
    <cellStyle name="표_대합산단 분묘조서(08.12.17현재)_대상재산 지번별 상세확인내역-2009.1(도귀속협의결과)_경산 기본조사서 결과 보고서-2012.07.18" xfId="2992"/>
    <cellStyle name="표_대합산단 분묘조서(08.12.17현재)_대상재산 지번별 상세확인내역-2009.1(도귀속협의결과)_경산 기본조사서 결과 보고서-2012.07.19(출력용)" xfId="2993"/>
    <cellStyle name="표_대합산단 분묘조서(08.12.17현재)_대상재산 지번별 상세확인내역-2009.1(도귀속협의결과)_경산 기본조사서 결과 보고서-2012.07.23" xfId="2994"/>
    <cellStyle name="표_대합산단 분묘조서(08.12.17현재)_대상재산 지번별 상세확인내역-2009.1(도귀속협의결과)_경산 기본조사서 결과 보고서-2012.07.28" xfId="2995"/>
    <cellStyle name="표_대합산단 분묘조서(08.12.17현재)_대상재산 지번별 상세확인내역-2009.1(도귀속협의결과)_경산 기본조사서 결과 보고서-2012.07.29" xfId="2996"/>
    <cellStyle name="표_대합산단 분묘조서(08.12.17현재)_대상재산 지번별 상세확인내역-2009.1(도귀속협의결과)_경산 기본조사서 결과 보고서-2012.07.30" xfId="2997"/>
    <cellStyle name="표_대합산단 분묘조서(08.12.17현재)_대상재산 지번별 상세확인내역-2009.1(도귀속협의결과)_경산 기본조사서 결과 보고서-2012.08.05" xfId="2998"/>
    <cellStyle name="표_대합산단 분묘조서(08.12.17현재)_대합산단_보상액_분석(09.6.11)-최종" xfId="2999"/>
    <cellStyle name="표_대합산단 분묘조서(08.12.17현재)_대합산단_보상액_분석(09.6.11)-최종 2" xfId="3000"/>
    <cellStyle name="표_대합산단 분묘조서(08.12.17현재)_대합산단_보상액_분석(09.6.11)-최종_경산 기본조사서 결과 보고서(분묘)-12.07.26" xfId="3001"/>
    <cellStyle name="표_대합산단 분묘조서(08.12.17현재)_대합산단_보상액_분석(09.6.11)-최종_경산 기본조사서 결과 보고서(영농)-2012.07.29" xfId="3002"/>
    <cellStyle name="표_대합산단 분묘조서(08.12.17현재)_대합산단_보상액_분석(09.6.11)-최종_경산 기본조사서 결과 보고서-2012.07.17(분묘조서)최종" xfId="3003"/>
    <cellStyle name="표_대합산단 분묘조서(08.12.17현재)_대합산단_보상액_분석(09.6.11)-최종_경산 기본조사서 결과 보고서-2012.07.18" xfId="3004"/>
    <cellStyle name="표_대합산단 분묘조서(08.12.17현재)_대합산단_보상액_분석(09.6.11)-최종_경산 기본조사서 결과 보고서-2012.07.19(출력용)" xfId="3005"/>
    <cellStyle name="표_대합산단 분묘조서(08.12.17현재)_대합산단_보상액_분석(09.6.11)-최종_경산 기본조사서 결과 보고서-2012.07.23" xfId="3006"/>
    <cellStyle name="표_대합산단 분묘조서(08.12.17현재)_대합산단_보상액_분석(09.6.11)-최종_경산 기본조사서 결과 보고서-2012.07.28" xfId="3007"/>
    <cellStyle name="표_대합산단 분묘조서(08.12.17현재)_대합산단_보상액_분석(09.6.11)-최종_경산 기본조사서 결과 보고서-2012.07.29" xfId="3008"/>
    <cellStyle name="표_대합산단 분묘조서(08.12.17현재)_대합산단_보상액_분석(09.6.11)-최종_경산 기본조사서 결과 보고서-2012.07.30" xfId="3009"/>
    <cellStyle name="표_대합산단 분묘조서(08.12.17현재)_대합산단_보상액_분석(09.6.11)-최종_경산 기본조사서 결과 보고서-2012.08.05" xfId="3010"/>
    <cellStyle name="표_대합산단 분묘조서_★대합산단 보상액 산정조서(09.08.07현재)" xfId="3011"/>
    <cellStyle name="표_대합산단 분묘조서_★대합산단 보상액 산정조서(09.08.07현재) 2" xfId="3012"/>
    <cellStyle name="표_대합산단 분묘조서_★대합산단 보상액 산정조서(09.08.07현재)_경산 기본조사서 결과 보고서(분묘)-12.07.26" xfId="3013"/>
    <cellStyle name="표_대합산단 분묘조서_★대합산단 보상액 산정조서(09.08.07현재)_경산 기본조사서 결과 보고서(영농)-2012.07.29" xfId="3014"/>
    <cellStyle name="표_대합산단 분묘조서_★대합산단 보상액 산정조서(09.08.07현재)_경산 기본조사서 결과 보고서-2012.07.17(분묘조서)최종" xfId="3015"/>
    <cellStyle name="표_대합산단 분묘조서_★대합산단 보상액 산정조서(09.08.07현재)_경산 기본조사서 결과 보고서-2012.07.18" xfId="3016"/>
    <cellStyle name="표_대합산단 분묘조서_★대합산단 보상액 산정조서(09.08.07현재)_경산 기본조사서 결과 보고서-2012.07.19(출력용)" xfId="3017"/>
    <cellStyle name="표_대합산단 분묘조서_★대합산단 보상액 산정조서(09.08.07현재)_경산 기본조사서 결과 보고서-2012.07.23" xfId="3018"/>
    <cellStyle name="표_대합산단 분묘조서_★대합산단 보상액 산정조서(09.08.07현재)_경산 기본조사서 결과 보고서-2012.07.28" xfId="3019"/>
    <cellStyle name="표_대합산단 분묘조서_★대합산단 보상액 산정조서(09.08.07현재)_경산 기본조사서 결과 보고서-2012.07.29" xfId="3020"/>
    <cellStyle name="표_대합산단 분묘조서_★대합산단 보상액 산정조서(09.08.07현재)_경산 기본조사서 결과 보고서-2012.07.30" xfId="3021"/>
    <cellStyle name="표_대합산단 분묘조서_★대합산단 보상액 산정조서(09.08.07현재)_경산 기본조사서 결과 보고서-2012.08.05" xfId="3022"/>
    <cellStyle name="표_대합산단 분묘조서_★대합산단 보상액 산정조서(09.08.07현재)-수정" xfId="3023"/>
    <cellStyle name="표_대합산단 분묘조서_★대합산단 보상액 산정조서(09.08.07현재)-수정 2" xfId="3024"/>
    <cellStyle name="표_대합산단 분묘조서_★대합산단 보상액 산정조서(09.08.07현재)-수정_경산 기본조사서 결과 보고서(분묘)-12.07.26" xfId="3025"/>
    <cellStyle name="표_대합산단 분묘조서_★대합산단 보상액 산정조서(09.08.07현재)-수정_경산 기본조사서 결과 보고서(영농)-2012.07.29" xfId="3026"/>
    <cellStyle name="표_대합산단 분묘조서_★대합산단 보상액 산정조서(09.08.07현재)-수정_경산 기본조사서 결과 보고서-2012.07.17(분묘조서)최종" xfId="3027"/>
    <cellStyle name="표_대합산단 분묘조서_★대합산단 보상액 산정조서(09.08.07현재)-수정_경산 기본조사서 결과 보고서-2012.07.18" xfId="3028"/>
    <cellStyle name="표_대합산단 분묘조서_★대합산단 보상액 산정조서(09.08.07현재)-수정_경산 기본조사서 결과 보고서-2012.07.19(출력용)" xfId="3029"/>
    <cellStyle name="표_대합산단 분묘조서_★대합산단 보상액 산정조서(09.08.07현재)-수정_경산 기본조사서 결과 보고서-2012.07.23" xfId="3030"/>
    <cellStyle name="표_대합산단 분묘조서_★대합산단 보상액 산정조서(09.08.07현재)-수정_경산 기본조사서 결과 보고서-2012.07.28" xfId="3031"/>
    <cellStyle name="표_대합산단 분묘조서_★대합산단 보상액 산정조서(09.08.07현재)-수정_경산 기본조사서 결과 보고서-2012.07.29" xfId="3032"/>
    <cellStyle name="표_대합산단 분묘조서_★대합산단 보상액 산정조서(09.08.07현재)-수정_경산 기본조사서 결과 보고서-2012.07.30" xfId="3033"/>
    <cellStyle name="표_대합산단 분묘조서_★대합산단 보상액 산정조서(09.08.07현재)-수정_경산 기본조사서 결과 보고서-2012.08.05" xfId="3034"/>
    <cellStyle name="표_대합산단 분묘조서_★대합산단 보상액 산정조서(09.08.11현재)" xfId="3035"/>
    <cellStyle name="표_대합산단 분묘조서_★대합산단 보상액 산정조서(09.08.11현재) 2" xfId="3036"/>
    <cellStyle name="표_대합산단 분묘조서_★대합산단 보상액 산정조서(09.08.11현재)_경산 기본조사서 결과 보고서(분묘)-12.07.26" xfId="3037"/>
    <cellStyle name="표_대합산단 분묘조서_★대합산단 보상액 산정조서(09.08.11현재)_경산 기본조사서 결과 보고서(영농)-2012.07.29" xfId="3038"/>
    <cellStyle name="표_대합산단 분묘조서_★대합산단 보상액 산정조서(09.08.11현재)_경산 기본조사서 결과 보고서-2012.07.17(분묘조서)최종" xfId="3039"/>
    <cellStyle name="표_대합산단 분묘조서_★대합산단 보상액 산정조서(09.08.11현재)_경산 기본조사서 결과 보고서-2012.07.18" xfId="3040"/>
    <cellStyle name="표_대합산단 분묘조서_★대합산단 보상액 산정조서(09.08.11현재)_경산 기본조사서 결과 보고서-2012.07.19(출력용)" xfId="3041"/>
    <cellStyle name="표_대합산단 분묘조서_★대합산단 보상액 산정조서(09.08.11현재)_경산 기본조사서 결과 보고서-2012.07.23" xfId="3042"/>
    <cellStyle name="표_대합산단 분묘조서_★대합산단 보상액 산정조서(09.08.11현재)_경산 기본조사서 결과 보고서-2012.07.28" xfId="3043"/>
    <cellStyle name="표_대합산단 분묘조서_★대합산단 보상액 산정조서(09.08.11현재)_경산 기본조사서 결과 보고서-2012.07.29" xfId="3044"/>
    <cellStyle name="표_대합산단 분묘조서_★대합산단 보상액 산정조서(09.08.11현재)_경산 기본조사서 결과 보고서-2012.07.30" xfId="3045"/>
    <cellStyle name="표_대합산단 분묘조서_★대합산단 보상액 산정조서(09.08.11현재)_경산 기본조사서 결과 보고서-2012.08.05" xfId="3046"/>
    <cellStyle name="표_대합산단 분묘조서_★대합산단 보상액 산정조서(09.08.18현재)" xfId="3047"/>
    <cellStyle name="표_대합산단 분묘조서_★대합산단 보상액 산정조서(09.08.18현재) 2" xfId="3048"/>
    <cellStyle name="표_대합산단 분묘조서_★대합산단 보상액 산정조서(09.08.18현재)_경산 기본조사서 결과 보고서(분묘)-12.07.26" xfId="3049"/>
    <cellStyle name="표_대합산단 분묘조서_★대합산단 보상액 산정조서(09.08.18현재)_경산 기본조사서 결과 보고서(영농)-2012.07.29" xfId="3050"/>
    <cellStyle name="표_대합산단 분묘조서_★대합산단 보상액 산정조서(09.08.18현재)_경산 기본조사서 결과 보고서-2012.07.17(분묘조서)최종" xfId="3051"/>
    <cellStyle name="표_대합산단 분묘조서_★대합산단 보상액 산정조서(09.08.18현재)_경산 기본조사서 결과 보고서-2012.07.18" xfId="3052"/>
    <cellStyle name="표_대합산단 분묘조서_★대합산단 보상액 산정조서(09.08.18현재)_경산 기본조사서 결과 보고서-2012.07.19(출력용)" xfId="3053"/>
    <cellStyle name="표_대합산단 분묘조서_★대합산단 보상액 산정조서(09.08.18현재)_경산 기본조사서 결과 보고서-2012.07.23" xfId="3054"/>
    <cellStyle name="표_대합산단 분묘조서_★대합산단 보상액 산정조서(09.08.18현재)_경산 기본조사서 결과 보고서-2012.07.28" xfId="3055"/>
    <cellStyle name="표_대합산단 분묘조서_★대합산단 보상액 산정조서(09.08.18현재)_경산 기본조사서 결과 보고서-2012.07.29" xfId="3056"/>
    <cellStyle name="표_대합산단 분묘조서_★대합산단 보상액 산정조서(09.08.18현재)_경산 기본조사서 결과 보고서-2012.07.30" xfId="3057"/>
    <cellStyle name="표_대합산단 분묘조서_★대합산단 보상액 산정조서(09.08.18현재)_경산 기본조사서 결과 보고서-2012.08.05" xfId="3058"/>
    <cellStyle name="표_대합산단 분묘조서_★대합산단 보상액 산정조서(09.08.31현재)" xfId="3059"/>
    <cellStyle name="표_대합산단 분묘조서_★대합산단 보상액 산정조서(09.08.31현재) 2" xfId="3060"/>
    <cellStyle name="표_대합산단 분묘조서_★대합산단 보상액 산정조서(09.08.31현재)_경산 기본조사서 결과 보고서(분묘)-12.07.26" xfId="3061"/>
    <cellStyle name="표_대합산단 분묘조서_★대합산단 보상액 산정조서(09.08.31현재)_경산 기본조사서 결과 보고서(영농)-2012.07.29" xfId="3062"/>
    <cellStyle name="표_대합산단 분묘조서_★대합산단 보상액 산정조서(09.08.31현재)_경산 기본조사서 결과 보고서-2012.07.17(분묘조서)최종" xfId="3063"/>
    <cellStyle name="표_대합산단 분묘조서_★대합산단 보상액 산정조서(09.08.31현재)_경산 기본조사서 결과 보고서-2012.07.18" xfId="3064"/>
    <cellStyle name="표_대합산단 분묘조서_★대합산단 보상액 산정조서(09.08.31현재)_경산 기본조사서 결과 보고서-2012.07.19(출력용)" xfId="3065"/>
    <cellStyle name="표_대합산단 분묘조서_★대합산단 보상액 산정조서(09.08.31현재)_경산 기본조사서 결과 보고서-2012.07.23" xfId="3066"/>
    <cellStyle name="표_대합산단 분묘조서_★대합산단 보상액 산정조서(09.08.31현재)_경산 기본조사서 결과 보고서-2012.07.28" xfId="3067"/>
    <cellStyle name="표_대합산단 분묘조서_★대합산단 보상액 산정조서(09.08.31현재)_경산 기본조사서 결과 보고서-2012.07.29" xfId="3068"/>
    <cellStyle name="표_대합산단 분묘조서_★대합산단 보상액 산정조서(09.08.31현재)_경산 기본조사서 결과 보고서-2012.07.30" xfId="3069"/>
    <cellStyle name="표_대합산단 분묘조서_★대합산단 보상액 산정조서(09.08.31현재)_경산 기본조사서 결과 보고서-2012.08.05" xfId="3070"/>
    <cellStyle name="표_대합산단 분묘조서_★대합산단 보상액 산정조서(09.09.01현재)" xfId="3071"/>
    <cellStyle name="표_대합산단 분묘조서_★대합산단 보상액 산정조서(09.09.01현재) 2" xfId="3072"/>
    <cellStyle name="표_대합산단 분묘조서_★대합산단 보상액 산정조서(09.09.01현재)_경산 기본조사서 결과 보고서(분묘)-12.07.26" xfId="3073"/>
    <cellStyle name="표_대합산단 분묘조서_★대합산단 보상액 산정조서(09.09.01현재)_경산 기본조사서 결과 보고서(영농)-2012.07.29" xfId="3074"/>
    <cellStyle name="표_대합산단 분묘조서_★대합산단 보상액 산정조서(09.09.01현재)_경산 기본조사서 결과 보고서-2012.07.17(분묘조서)최종" xfId="3075"/>
    <cellStyle name="표_대합산단 분묘조서_★대합산단 보상액 산정조서(09.09.01현재)_경산 기본조사서 결과 보고서-2012.07.18" xfId="3076"/>
    <cellStyle name="표_대합산단 분묘조서_★대합산단 보상액 산정조서(09.09.01현재)_경산 기본조사서 결과 보고서-2012.07.19(출력용)" xfId="3077"/>
    <cellStyle name="표_대합산단 분묘조서_★대합산단 보상액 산정조서(09.09.01현재)_경산 기본조사서 결과 보고서-2012.07.23" xfId="3078"/>
    <cellStyle name="표_대합산단 분묘조서_★대합산단 보상액 산정조서(09.09.01현재)_경산 기본조사서 결과 보고서-2012.07.28" xfId="3079"/>
    <cellStyle name="표_대합산단 분묘조서_★대합산단 보상액 산정조서(09.09.01현재)_경산 기본조사서 결과 보고서-2012.07.29" xfId="3080"/>
    <cellStyle name="표_대합산단 분묘조서_★대합산단 보상액 산정조서(09.09.01현재)_경산 기본조사서 결과 보고서-2012.07.30" xfId="3081"/>
    <cellStyle name="표_대합산단 분묘조서_★대합산단 보상액 산정조서(09.09.01현재)_경산 기본조사서 결과 보고서-2012.08.05" xfId="3082"/>
    <cellStyle name="표_대합산단 분묘조서_★대합산단 보상액 산정조서(10.01.07현재)" xfId="3083"/>
    <cellStyle name="표_대합산단 분묘조서_★대합산단 보상액 산정조서(10.01.07현재) 2" xfId="3084"/>
    <cellStyle name="표_대합산단 분묘조서_★대합산단 보상액 산정조서(10.01.07현재)_경산 기본조사서 결과 보고서(분묘)-12.07.26" xfId="3085"/>
    <cellStyle name="표_대합산단 분묘조서_★대합산단 보상액 산정조서(10.01.07현재)_경산 기본조사서 결과 보고서(영농)-2012.07.29" xfId="3086"/>
    <cellStyle name="표_대합산단 분묘조서_★대합산단 보상액 산정조서(10.01.07현재)_경산 기본조사서 결과 보고서-2012.07.17(분묘조서)최종" xfId="3087"/>
    <cellStyle name="표_대합산단 분묘조서_★대합산단 보상액 산정조서(10.01.07현재)_경산 기본조사서 결과 보고서-2012.07.18" xfId="3088"/>
    <cellStyle name="표_대합산단 분묘조서_★대합산단 보상액 산정조서(10.01.07현재)_경산 기본조사서 결과 보고서-2012.07.19(출력용)" xfId="3089"/>
    <cellStyle name="표_대합산단 분묘조서_★대합산단 보상액 산정조서(10.01.07현재)_경산 기본조사서 결과 보고서-2012.07.23" xfId="3090"/>
    <cellStyle name="표_대합산단 분묘조서_★대합산단 보상액 산정조서(10.01.07현재)_경산 기본조사서 결과 보고서-2012.07.28" xfId="3091"/>
    <cellStyle name="표_대합산단 분묘조서_★대합산단 보상액 산정조서(10.01.07현재)_경산 기본조사서 결과 보고서-2012.07.29" xfId="3092"/>
    <cellStyle name="표_대합산단 분묘조서_★대합산단 보상액 산정조서(10.01.07현재)_경산 기본조사서 결과 보고서-2012.07.30" xfId="3093"/>
    <cellStyle name="표_대합산단 분묘조서_★대합산단 보상액 산정조서(10.01.07현재)_경산 기본조사서 결과 보고서-2012.08.05" xfId="3094"/>
    <cellStyle name="표_대합산단 분묘조서_★대합산단 보상액 산정조서(10.04.20)-수용계약용" xfId="3095"/>
    <cellStyle name="표_대합산단 분묘조서_★대합산단 보상액 산정조서(10.04.20)-수용계약용 2" xfId="3096"/>
    <cellStyle name="표_대합산단 분묘조서_★대합산단 보상액 산정조서(10.04.20)-수용계약용_경산 기본조사서 결과 보고서(분묘)-12.07.26" xfId="3097"/>
    <cellStyle name="표_대합산단 분묘조서_★대합산단 보상액 산정조서(10.04.20)-수용계약용_경산 기본조사서 결과 보고서(영농)-2012.07.29" xfId="3098"/>
    <cellStyle name="표_대합산단 분묘조서_★대합산단 보상액 산정조서(10.04.20)-수용계약용_경산 기본조사서 결과 보고서-2012.07.17(분묘조서)최종" xfId="3099"/>
    <cellStyle name="표_대합산단 분묘조서_★대합산단 보상액 산정조서(10.04.20)-수용계약용_경산 기본조사서 결과 보고서-2012.07.18" xfId="3100"/>
    <cellStyle name="표_대합산단 분묘조서_★대합산단 보상액 산정조서(10.04.20)-수용계약용_경산 기본조사서 결과 보고서-2012.07.19(출력용)" xfId="3101"/>
    <cellStyle name="표_대합산단 분묘조서_★대합산단 보상액 산정조서(10.04.20)-수용계약용_경산 기본조사서 결과 보고서-2012.07.23" xfId="3102"/>
    <cellStyle name="표_대합산단 분묘조서_★대합산단 보상액 산정조서(10.04.20)-수용계약용_경산 기본조사서 결과 보고서-2012.07.28" xfId="3103"/>
    <cellStyle name="표_대합산단 분묘조서_★대합산단 보상액 산정조서(10.04.20)-수용계약용_경산 기본조사서 결과 보고서-2012.07.29" xfId="3104"/>
    <cellStyle name="표_대합산단 분묘조서_★대합산단 보상액 산정조서(10.04.20)-수용계약용_경산 기본조사서 결과 보고서-2012.07.30" xfId="3105"/>
    <cellStyle name="표_대합산단 분묘조서_★대합산단 보상액 산정조서(10.04.20)-수용계약용_경산 기본조사서 결과 보고서-2012.08.05" xfId="3106"/>
    <cellStyle name="표_대합산단 분묘조서_★대합산단 보상액 산정조서(10.04.22)" xfId="3107"/>
    <cellStyle name="표_대합산단 분묘조서_★대합산단 보상액 산정조서(10.04.22) 2" xfId="3108"/>
    <cellStyle name="표_대합산단 분묘조서_★대합산단 보상액 산정조서(10.04.22)_경산 기본조사서 결과 보고서(분묘)-12.07.26" xfId="3109"/>
    <cellStyle name="표_대합산단 분묘조서_★대합산단 보상액 산정조서(10.04.22)_경산 기본조사서 결과 보고서(영농)-2012.07.29" xfId="3110"/>
    <cellStyle name="표_대합산단 분묘조서_★대합산단 보상액 산정조서(10.04.22)_경산 기본조사서 결과 보고서-2012.07.17(분묘조서)최종" xfId="3111"/>
    <cellStyle name="표_대합산단 분묘조서_★대합산단 보상액 산정조서(10.04.22)_경산 기본조사서 결과 보고서-2012.07.18" xfId="3112"/>
    <cellStyle name="표_대합산단 분묘조서_★대합산단 보상액 산정조서(10.04.22)_경산 기본조사서 결과 보고서-2012.07.19(출력용)" xfId="3113"/>
    <cellStyle name="표_대합산단 분묘조서_★대합산단 보상액 산정조서(10.04.22)_경산 기본조사서 결과 보고서-2012.07.23" xfId="3114"/>
    <cellStyle name="표_대합산단 분묘조서_★대합산단 보상액 산정조서(10.04.22)_경산 기본조사서 결과 보고서-2012.07.28" xfId="3115"/>
    <cellStyle name="표_대합산단 분묘조서_★대합산단 보상액 산정조서(10.04.22)_경산 기본조사서 결과 보고서-2012.07.29" xfId="3116"/>
    <cellStyle name="표_대합산단 분묘조서_★대합산단 보상액 산정조서(10.04.22)_경산 기본조사서 결과 보고서-2012.07.30" xfId="3117"/>
    <cellStyle name="표_대합산단 분묘조서_★대합산단 보상액 산정조서(10.04.22)_경산 기본조사서 결과 보고서-2012.08.05" xfId="3118"/>
    <cellStyle name="표_대합산단 분묘조서_★대합산단 보상액 산정조서(10.04.29)" xfId="3119"/>
    <cellStyle name="표_대합산단 분묘조서_★대합산단 보상액 산정조서(10.04.29) 2" xfId="3120"/>
    <cellStyle name="표_대합산단 분묘조서_★대합산단 보상액 산정조서(10.04.29)_경산 기본조사서 결과 보고서(분묘)-12.07.26" xfId="3121"/>
    <cellStyle name="표_대합산단 분묘조서_★대합산단 보상액 산정조서(10.04.29)_경산 기본조사서 결과 보고서(영농)-2012.07.29" xfId="3122"/>
    <cellStyle name="표_대합산단 분묘조서_★대합산단 보상액 산정조서(10.04.29)_경산 기본조사서 결과 보고서-2012.07.17(분묘조서)최종" xfId="3123"/>
    <cellStyle name="표_대합산단 분묘조서_★대합산단 보상액 산정조서(10.04.29)_경산 기본조사서 결과 보고서-2012.07.18" xfId="3124"/>
    <cellStyle name="표_대합산단 분묘조서_★대합산단 보상액 산정조서(10.04.29)_경산 기본조사서 결과 보고서-2012.07.19(출력용)" xfId="3125"/>
    <cellStyle name="표_대합산단 분묘조서_★대합산단 보상액 산정조서(10.04.29)_경산 기본조사서 결과 보고서-2012.07.23" xfId="3126"/>
    <cellStyle name="표_대합산단 분묘조서_★대합산단 보상액 산정조서(10.04.29)_경산 기본조사서 결과 보고서-2012.07.28" xfId="3127"/>
    <cellStyle name="표_대합산단 분묘조서_★대합산단 보상액 산정조서(10.04.29)_경산 기본조사서 결과 보고서-2012.07.29" xfId="3128"/>
    <cellStyle name="표_대합산단 분묘조서_★대합산단 보상액 산정조서(10.04.29)_경산 기본조사서 결과 보고서-2012.07.30" xfId="3129"/>
    <cellStyle name="표_대합산단 분묘조서_★대합산단 보상액 산정조서(10.04.29)_경산 기본조사서 결과 보고서-2012.08.05" xfId="3130"/>
    <cellStyle name="표_대합산단 분묘조서_★대합산단 보상액 산정조서(10.08.06)" xfId="3131"/>
    <cellStyle name="표_대합산단 분묘조서_★대합산단 보상액 산정조서(10.08.06) 2" xfId="3132"/>
    <cellStyle name="표_대합산단 분묘조서_★대합산단 보상액 산정조서(10.08.06)_경산 기본조사서 결과 보고서(분묘)-12.07.26" xfId="3133"/>
    <cellStyle name="표_대합산단 분묘조서_★대합산단 보상액 산정조서(10.08.06)_경산 기본조사서 결과 보고서(영농)-2012.07.29" xfId="3134"/>
    <cellStyle name="표_대합산단 분묘조서_★대합산단 보상액 산정조서(10.08.06)_경산 기본조사서 결과 보고서-2012.07.17(분묘조서)최종" xfId="3135"/>
    <cellStyle name="표_대합산단 분묘조서_★대합산단 보상액 산정조서(10.08.06)_경산 기본조사서 결과 보고서-2012.07.18" xfId="3136"/>
    <cellStyle name="표_대합산단 분묘조서_★대합산단 보상액 산정조서(10.08.06)_경산 기본조사서 결과 보고서-2012.07.19(출력용)" xfId="3137"/>
    <cellStyle name="표_대합산단 분묘조서_★대합산단 보상액 산정조서(10.08.06)_경산 기본조사서 결과 보고서-2012.07.23" xfId="3138"/>
    <cellStyle name="표_대합산단 분묘조서_★대합산단 보상액 산정조서(10.08.06)_경산 기본조사서 결과 보고서-2012.07.28" xfId="3139"/>
    <cellStyle name="표_대합산단 분묘조서_★대합산단 보상액 산정조서(10.08.06)_경산 기본조사서 결과 보고서-2012.07.29" xfId="3140"/>
    <cellStyle name="표_대합산단 분묘조서_★대합산단 보상액 산정조서(10.08.06)_경산 기본조사서 결과 보고서-2012.07.30" xfId="3141"/>
    <cellStyle name="표_대합산단 분묘조서_★대합산단 보상액 산정조서(10.08.06)_경산 기본조사서 결과 보고서-2012.08.05" xfId="3142"/>
    <cellStyle name="표_대합산단 분묘조서_★대합산단_보상액 산정조서(최과장검토파일)" xfId="3143"/>
    <cellStyle name="표_대합산단 분묘조서_★대합산단_보상액 산정조서(최과장검토파일) 2" xfId="3144"/>
    <cellStyle name="표_대합산단 분묘조서_★대합산단_보상액 산정조서(최과장검토파일)_경산 기본조사서 결과 보고서(분묘)-12.07.26" xfId="3145"/>
    <cellStyle name="표_대합산단 분묘조서_★대합산단_보상액 산정조서(최과장검토파일)_경산 기본조사서 결과 보고서(영농)-2012.07.29" xfId="3146"/>
    <cellStyle name="표_대합산단 분묘조서_★대합산단_보상액 산정조서(최과장검토파일)_경산 기본조사서 결과 보고서-2012.07.17(분묘조서)최종" xfId="3147"/>
    <cellStyle name="표_대합산단 분묘조서_★대합산단_보상액 산정조서(최과장검토파일)_경산 기본조사서 결과 보고서-2012.07.18" xfId="3148"/>
    <cellStyle name="표_대합산단 분묘조서_★대합산단_보상액 산정조서(최과장검토파일)_경산 기본조사서 결과 보고서-2012.07.19(출력용)" xfId="3149"/>
    <cellStyle name="표_대합산단 분묘조서_★대합산단_보상액 산정조서(최과장검토파일)_경산 기본조사서 결과 보고서-2012.07.23" xfId="3150"/>
    <cellStyle name="표_대합산단 분묘조서_★대합산단_보상액 산정조서(최과장검토파일)_경산 기본조사서 결과 보고서-2012.07.28" xfId="3151"/>
    <cellStyle name="표_대합산단 분묘조서_★대합산단_보상액 산정조서(최과장검토파일)_경산 기본조사서 결과 보고서-2012.07.29" xfId="3152"/>
    <cellStyle name="표_대합산단 분묘조서_★대합산단_보상액 산정조서(최과장검토파일)_경산 기본조사서 결과 보고서-2012.07.30" xfId="3153"/>
    <cellStyle name="표_대합산단 분묘조서_★대합산단_보상액 산정조서(최과장검토파일)_경산 기본조사서 결과 보고서-2012.08.05" xfId="3154"/>
    <cellStyle name="표_대합산단 분묘조서_★재결 보상액 산정조서(10.04.20)" xfId="3155"/>
    <cellStyle name="표_대합산단 분묘조서_★재결 보상액 산정조서(10.04.20) 2" xfId="3156"/>
    <cellStyle name="표_대합산단 분묘조서_★재결 보상액 산정조서(10.04.20)_경산 기본조사서 결과 보고서(분묘)-12.07.26" xfId="3157"/>
    <cellStyle name="표_대합산단 분묘조서_★재결 보상액 산정조서(10.04.20)_경산 기본조사서 결과 보고서(영농)-2012.07.29" xfId="3158"/>
    <cellStyle name="표_대합산단 분묘조서_★재결 보상액 산정조서(10.04.20)_경산 기본조사서 결과 보고서-2012.07.17(분묘조서)최종" xfId="3159"/>
    <cellStyle name="표_대합산단 분묘조서_★재결 보상액 산정조서(10.04.20)_경산 기본조사서 결과 보고서-2012.07.18" xfId="3160"/>
    <cellStyle name="표_대합산단 분묘조서_★재결 보상액 산정조서(10.04.20)_경산 기본조사서 결과 보고서-2012.07.19(출력용)" xfId="3161"/>
    <cellStyle name="표_대합산단 분묘조서_★재결 보상액 산정조서(10.04.20)_경산 기본조사서 결과 보고서-2012.07.23" xfId="3162"/>
    <cellStyle name="표_대합산단 분묘조서_★재결 보상액 산정조서(10.04.20)_경산 기본조사서 결과 보고서-2012.07.28" xfId="3163"/>
    <cellStyle name="표_대합산단 분묘조서_★재결 보상액 산정조서(10.04.20)_경산 기본조사서 결과 보고서-2012.07.29" xfId="3164"/>
    <cellStyle name="표_대합산단 분묘조서_★재결 보상액 산정조서(10.04.20)_경산 기본조사서 결과 보고서-2012.07.30" xfId="3165"/>
    <cellStyle name="표_대합산단 분묘조서_★재결 보상액 산정조서(10.04.20)_경산 기본조사서 결과 보고서-2012.08.05" xfId="3166"/>
    <cellStyle name="표_대합산단 분묘조서_경산 기본조사서 결과 보고서(분묘)-12.07.26" xfId="3167"/>
    <cellStyle name="표_대합산단 분묘조서_경산 기본조사서 결과 보고서(영농)-2012.07.29" xfId="3168"/>
    <cellStyle name="표_대합산단 분묘조서_경산 기본조사서 결과 보고서-2012.07.17(분묘조서)최종" xfId="3169"/>
    <cellStyle name="표_대합산단 분묘조서_경산 기본조사서 결과 보고서-2012.07.18" xfId="3170"/>
    <cellStyle name="표_대합산단 분묘조서_경산 기본조사서 결과 보고서-2012.07.19(출력용)" xfId="3171"/>
    <cellStyle name="표_대합산단 분묘조서_경산 기본조사서 결과 보고서-2012.07.23" xfId="3172"/>
    <cellStyle name="표_대합산단 분묘조서_경산 기본조사서 결과 보고서-2012.07.28" xfId="3173"/>
    <cellStyle name="표_대합산단 분묘조서_경산 기본조사서 결과 보고서-2012.07.29" xfId="3174"/>
    <cellStyle name="표_대합산단 분묘조서_경산 기본조사서 결과 보고서-2012.07.30" xfId="3175"/>
    <cellStyle name="표_대합산단 분묘조서_경산 기본조사서 결과 보고서-2012.08.05" xfId="3176"/>
    <cellStyle name="표_대합산단 분묘조서_대상재산 지번별 상세확인내역-2009.1(도귀속협의결과)" xfId="3177"/>
    <cellStyle name="표_대합산단 분묘조서_대상재산 지번별 상세확인내역-2009.1(도귀속협의결과) 2" xfId="3178"/>
    <cellStyle name="표_대합산단 분묘조서_대상재산 지번별 상세확인내역-2009.1(도귀속협의결과)_경산 기본조사서 결과 보고서(분묘)-12.07.26" xfId="3179"/>
    <cellStyle name="표_대합산단 분묘조서_대상재산 지번별 상세확인내역-2009.1(도귀속협의결과)_경산 기본조사서 결과 보고서(영농)-2012.07.29" xfId="3180"/>
    <cellStyle name="표_대합산단 분묘조서_대상재산 지번별 상세확인내역-2009.1(도귀속협의결과)_경산 기본조사서 결과 보고서-2012.07.17(분묘조서)최종" xfId="3181"/>
    <cellStyle name="표_대합산단 분묘조서_대상재산 지번별 상세확인내역-2009.1(도귀속협의결과)_경산 기본조사서 결과 보고서-2012.07.18" xfId="3182"/>
    <cellStyle name="표_대합산단 분묘조서_대상재산 지번별 상세확인내역-2009.1(도귀속협의결과)_경산 기본조사서 결과 보고서-2012.07.19(출력용)" xfId="3183"/>
    <cellStyle name="표_대합산단 분묘조서_대상재산 지번별 상세확인내역-2009.1(도귀속협의결과)_경산 기본조사서 결과 보고서-2012.07.23" xfId="3184"/>
    <cellStyle name="표_대합산단 분묘조서_대상재산 지번별 상세확인내역-2009.1(도귀속협의결과)_경산 기본조사서 결과 보고서-2012.07.28" xfId="3185"/>
    <cellStyle name="표_대합산단 분묘조서_대상재산 지번별 상세확인내역-2009.1(도귀속협의결과)_경산 기본조사서 결과 보고서-2012.07.29" xfId="3186"/>
    <cellStyle name="표_대합산단 분묘조서_대상재산 지번별 상세확인내역-2009.1(도귀속협의결과)_경산 기본조사서 결과 보고서-2012.07.30" xfId="3187"/>
    <cellStyle name="표_대합산단 분묘조서_대상재산 지번별 상세확인내역-2009.1(도귀속협의결과)_경산 기본조사서 결과 보고서-2012.08.05" xfId="3188"/>
    <cellStyle name="표_대합산단 분묘조서_대합산단 편입물건 총괄표(09.08.01)" xfId="3189"/>
    <cellStyle name="표_대합산단 분묘조서_대합산단 편입물건 총괄표(09.08.01) 2" xfId="3190"/>
    <cellStyle name="표_대합산단 분묘조서_대합산단 편입물건 총괄표(09.08.01)_경산 기본조사서 결과 보고서(분묘)-12.07.26" xfId="3191"/>
    <cellStyle name="표_대합산단 분묘조서_대합산단 편입물건 총괄표(09.08.01)_경산 기본조사서 결과 보고서(영농)-2012.07.29" xfId="3192"/>
    <cellStyle name="표_대합산단 분묘조서_대합산단 편입물건 총괄표(09.08.01)_경산 기본조사서 결과 보고서-2012.07.17(분묘조서)최종" xfId="3193"/>
    <cellStyle name="표_대합산단 분묘조서_대합산단 편입물건 총괄표(09.08.01)_경산 기본조사서 결과 보고서-2012.07.18" xfId="3194"/>
    <cellStyle name="표_대합산단 분묘조서_대합산단 편입물건 총괄표(09.08.01)_경산 기본조사서 결과 보고서-2012.07.19(출력용)" xfId="3195"/>
    <cellStyle name="표_대합산단 분묘조서_대합산단 편입물건 총괄표(09.08.01)_경산 기본조사서 결과 보고서-2012.07.23" xfId="3196"/>
    <cellStyle name="표_대합산단 분묘조서_대합산단 편입물건 총괄표(09.08.01)_경산 기본조사서 결과 보고서-2012.07.28" xfId="3197"/>
    <cellStyle name="표_대합산단 분묘조서_대합산단 편입물건 총괄표(09.08.01)_경산 기본조사서 결과 보고서-2012.07.29" xfId="3198"/>
    <cellStyle name="표_대합산단 분묘조서_대합산단 편입물건 총괄표(09.08.01)_경산 기본조사서 결과 보고서-2012.07.30" xfId="3199"/>
    <cellStyle name="표_대합산단 분묘조서_대합산단 편입물건 총괄표(09.08.01)_경산 기본조사서 결과 보고서-2012.08.05" xfId="3200"/>
    <cellStyle name="표_대합산단 분묘조서_대합산단_보상액_분석(09.6.11)-최종" xfId="3201"/>
    <cellStyle name="표_대합산단 분묘조서_대합산단_보상액_분석(09.6.11)-최종 2" xfId="3202"/>
    <cellStyle name="표_대합산단 분묘조서_대합산단_보상액_분석(09.6.11)-최종_경산 기본조사서 결과 보고서(분묘)-12.07.26" xfId="3203"/>
    <cellStyle name="표_대합산단 분묘조서_대합산단_보상액_분석(09.6.11)-최종_경산 기본조사서 결과 보고서(영농)-2012.07.29" xfId="3204"/>
    <cellStyle name="표_대합산단 분묘조서_대합산단_보상액_분석(09.6.11)-최종_경산 기본조사서 결과 보고서-2012.07.17(분묘조서)최종" xfId="3205"/>
    <cellStyle name="표_대합산단 분묘조서_대합산단_보상액_분석(09.6.11)-최종_경산 기본조사서 결과 보고서-2012.07.18" xfId="3206"/>
    <cellStyle name="표_대합산단 분묘조서_대합산단_보상액_분석(09.6.11)-최종_경산 기본조사서 결과 보고서-2012.07.19(출력용)" xfId="3207"/>
    <cellStyle name="표_대합산단 분묘조서_대합산단_보상액_분석(09.6.11)-최종_경산 기본조사서 결과 보고서-2012.07.23" xfId="3208"/>
    <cellStyle name="표_대합산단 분묘조서_대합산단_보상액_분석(09.6.11)-최종_경산 기본조사서 결과 보고서-2012.07.28" xfId="3209"/>
    <cellStyle name="표_대합산단 분묘조서_대합산단_보상액_분석(09.6.11)-최종_경산 기본조사서 결과 보고서-2012.07.29" xfId="3210"/>
    <cellStyle name="표_대합산단 분묘조서_대합산단_보상액_분석(09.6.11)-최종_경산 기본조사서 결과 보고서-2012.07.30" xfId="3211"/>
    <cellStyle name="표_대합산단 분묘조서_대합산단_보상액_분석(09.6.11)-최종_경산 기본조사서 결과 보고서-2012.08.05" xfId="3212"/>
    <cellStyle name="표_대합산단 토지,물건 총괄표(09.08.01) 자료" xfId="3213"/>
    <cellStyle name="표_대합산단 토지,물건 총괄표(09.08.01) 자료 2" xfId="3214"/>
    <cellStyle name="표_대합산단 토지,물건 총괄표(09.08.01) 자료_경산 기본조사서 결과 보고서(분묘)-12.07.26" xfId="3215"/>
    <cellStyle name="표_대합산단 토지,물건 총괄표(09.08.01) 자료_경산 기본조사서 결과 보고서(영농)-2012.07.29" xfId="3216"/>
    <cellStyle name="표_대합산단 토지,물건 총괄표(09.08.01) 자료_경산 기본조사서 결과 보고서-2012.07.17(분묘조서)최종" xfId="3217"/>
    <cellStyle name="표_대합산단 토지,물건 총괄표(09.08.01) 자료_경산 기본조사서 결과 보고서-2012.07.18" xfId="3218"/>
    <cellStyle name="표_대합산단 토지,물건 총괄표(09.08.01) 자료_경산 기본조사서 결과 보고서-2012.07.19(출력용)" xfId="3219"/>
    <cellStyle name="표_대합산단 토지,물건 총괄표(09.08.01) 자료_경산 기본조사서 결과 보고서-2012.07.23" xfId="3220"/>
    <cellStyle name="표_대합산단 토지,물건 총괄표(09.08.01) 자료_경산 기본조사서 결과 보고서-2012.07.28" xfId="3221"/>
    <cellStyle name="표_대합산단 토지,물건 총괄표(09.08.01) 자료_경산 기본조사서 결과 보고서-2012.07.29" xfId="3222"/>
    <cellStyle name="표_대합산단 토지,물건 총괄표(09.08.01) 자료_경산 기본조사서 결과 보고서-2012.07.30" xfId="3223"/>
    <cellStyle name="표_대합산단 토지,물건 총괄표(09.08.01) 자료_경산 기본조사서 결과 보고서-2012.08.05" xfId="3224"/>
    <cellStyle name="표_대합산단 편입물건 총괄표(09.08.01)" xfId="3225"/>
    <cellStyle name="표_대합산단 편입물건 총괄표(09.08.01)_경산 기본조사서 결과 보고서-2012.07.17(분묘조서)최종" xfId="3226"/>
    <cellStyle name="표_대합산단 편입물건 총괄표(09.08.01)_경산 기본조사서 결과 보고서-2012.07.17(분묘조서)최종 2" xfId="3227"/>
    <cellStyle name="표_대합산단 편입물건 총괄표(09.08.01)_경산 기본조사서 결과 보고서-2012.07.17(분묘조서)최종_경산 기본조사서 결과 보고서(영농)-2012.07.29" xfId="3228"/>
    <cellStyle name="표_대합산단 편입물건 총괄표(09.08.01)_경산 기본조사서 결과 보고서-2012.07.17(분묘조서)최종_경산 기본조사서 결과 보고서-2012.07.23" xfId="3229"/>
    <cellStyle name="표_대합산단 편입물건 총괄표(09.08.01)_경산 기본조사서 결과 보고서-2012.07.17(분묘조서)최종_경산 기본조사서 결과 보고서-2012.07.29" xfId="3230"/>
    <cellStyle name="표_대합산단 편입물건 총괄표(09.08.01)_경산 기본조사서 결과 보고서-2012.07.17(분묘조서)최종_경산 기본조사서 결과 보고서-2012.07.30" xfId="3231"/>
    <cellStyle name="표_대합산단 편입물건 총괄표(09.08.01)_경산 기본조사서 결과 보고서-2012.07.17(분묘조서)최종_경산 기본조사서 결과 보고서-2012.08.05" xfId="3232"/>
    <cellStyle name="표_대합산단 편입물건 총괄표(09.08.01)_경산 기본조사서 결과 보고서-2012.07.18" xfId="3233"/>
    <cellStyle name="표_대합산단 편입물건 총괄표(09.08.01)_경산 기본조사서 결과 보고서-2012.07.18 2" xfId="3234"/>
    <cellStyle name="표_대합산단 편입물건 총괄표(09.08.01)_경산 기본조사서 결과 보고서-2012.07.18_경산 기본조사서 결과 보고서(영농)-2012.07.29" xfId="3235"/>
    <cellStyle name="표_대합산단 편입물건 총괄표(09.08.01)_경산 기본조사서 결과 보고서-2012.07.18_경산 기본조사서 결과 보고서-2012.07.23" xfId="3236"/>
    <cellStyle name="표_대합산단 편입물건 총괄표(09.08.01)_경산 기본조사서 결과 보고서-2012.07.18_경산 기본조사서 결과 보고서-2012.07.29" xfId="3237"/>
    <cellStyle name="표_대합산단 편입물건 총괄표(09.08.01)_경산 기본조사서 결과 보고서-2012.07.18_경산 기본조사서 결과 보고서-2012.07.30" xfId="3238"/>
    <cellStyle name="표_대합산단 편입물건 총괄표(09.08.01)_경산 기본조사서 결과 보고서-2012.07.18_경산 기본조사서 결과 보고서-2012.08.05" xfId="3239"/>
    <cellStyle name="표_대합산업단지 편입물건조서" xfId="3240"/>
    <cellStyle name="표_대합산업단지 편입물건조서 2" xfId="3241"/>
    <cellStyle name="표_대합산업단지 편입물건조서(최종정정본)" xfId="3242"/>
    <cellStyle name="표_대합산업단지 편입물건조서(최종정정본) 2" xfId="3243"/>
    <cellStyle name="표_대합산업단지 편입물건조서(최종정정본)_★대합산단 보상액 산정조서(09.08.07현재)" xfId="3244"/>
    <cellStyle name="표_대합산업단지 편입물건조서(최종정정본)_★대합산단 보상액 산정조서(09.08.07현재) 2" xfId="3245"/>
    <cellStyle name="표_대합산업단지 편입물건조서(최종정정본)_★대합산단 보상액 산정조서(09.08.07현재)_경산 기본조사서 결과 보고서(분묘)-12.07.26" xfId="3246"/>
    <cellStyle name="표_대합산업단지 편입물건조서(최종정정본)_★대합산단 보상액 산정조서(09.08.07현재)_경산 기본조사서 결과 보고서(영농)-2012.07.29" xfId="3247"/>
    <cellStyle name="표_대합산업단지 편입물건조서(최종정정본)_★대합산단 보상액 산정조서(09.08.07현재)_경산 기본조사서 결과 보고서-2012.07.17(분묘조서)최종" xfId="3248"/>
    <cellStyle name="표_대합산업단지 편입물건조서(최종정정본)_★대합산단 보상액 산정조서(09.08.07현재)_경산 기본조사서 결과 보고서-2012.07.18" xfId="3249"/>
    <cellStyle name="표_대합산업단지 편입물건조서(최종정정본)_★대합산단 보상액 산정조서(09.08.07현재)_경산 기본조사서 결과 보고서-2012.07.19(출력용)" xfId="3250"/>
    <cellStyle name="표_대합산업단지 편입물건조서(최종정정본)_★대합산단 보상액 산정조서(09.08.07현재)_경산 기본조사서 결과 보고서-2012.07.23" xfId="3251"/>
    <cellStyle name="표_대합산업단지 편입물건조서(최종정정본)_★대합산단 보상액 산정조서(09.08.07현재)_경산 기본조사서 결과 보고서-2012.07.28" xfId="3252"/>
    <cellStyle name="표_대합산업단지 편입물건조서(최종정정본)_★대합산단 보상액 산정조서(09.08.07현재)_경산 기본조사서 결과 보고서-2012.07.29" xfId="3253"/>
    <cellStyle name="표_대합산업단지 편입물건조서(최종정정본)_★대합산단 보상액 산정조서(09.08.07현재)_경산 기본조사서 결과 보고서-2012.07.30" xfId="3254"/>
    <cellStyle name="표_대합산업단지 편입물건조서(최종정정본)_★대합산단 보상액 산정조서(09.08.07현재)_경산 기본조사서 결과 보고서-2012.08.05" xfId="3255"/>
    <cellStyle name="표_대합산업단지 편입물건조서(최종정정본)_★대합산단 보상액 산정조서(09.08.07현재)-수정" xfId="3256"/>
    <cellStyle name="표_대합산업단지 편입물건조서(최종정정본)_★대합산단 보상액 산정조서(09.08.07현재)-수정 2" xfId="3257"/>
    <cellStyle name="표_대합산업단지 편입물건조서(최종정정본)_★대합산단 보상액 산정조서(09.08.07현재)-수정_경산 기본조사서 결과 보고서(분묘)-12.07.26" xfId="3258"/>
    <cellStyle name="표_대합산업단지 편입물건조서(최종정정본)_★대합산단 보상액 산정조서(09.08.07현재)-수정_경산 기본조사서 결과 보고서(영농)-2012.07.29" xfId="3259"/>
    <cellStyle name="표_대합산업단지 편입물건조서(최종정정본)_★대합산단 보상액 산정조서(09.08.07현재)-수정_경산 기본조사서 결과 보고서-2012.07.17(분묘조서)최종" xfId="3260"/>
    <cellStyle name="표_대합산업단지 편입물건조서(최종정정본)_★대합산단 보상액 산정조서(09.08.07현재)-수정_경산 기본조사서 결과 보고서-2012.07.18" xfId="3261"/>
    <cellStyle name="표_대합산업단지 편입물건조서(최종정정본)_★대합산단 보상액 산정조서(09.08.07현재)-수정_경산 기본조사서 결과 보고서-2012.07.19(출력용)" xfId="3262"/>
    <cellStyle name="표_대합산업단지 편입물건조서(최종정정본)_★대합산단 보상액 산정조서(09.08.07현재)-수정_경산 기본조사서 결과 보고서-2012.07.23" xfId="3263"/>
    <cellStyle name="표_대합산업단지 편입물건조서(최종정정본)_★대합산단 보상액 산정조서(09.08.07현재)-수정_경산 기본조사서 결과 보고서-2012.07.28" xfId="3264"/>
    <cellStyle name="표_대합산업단지 편입물건조서(최종정정본)_★대합산단 보상액 산정조서(09.08.07현재)-수정_경산 기본조사서 결과 보고서-2012.07.29" xfId="3265"/>
    <cellStyle name="표_대합산업단지 편입물건조서(최종정정본)_★대합산단 보상액 산정조서(09.08.07현재)-수정_경산 기본조사서 결과 보고서-2012.07.30" xfId="3266"/>
    <cellStyle name="표_대합산업단지 편입물건조서(최종정정본)_★대합산단 보상액 산정조서(09.08.07현재)-수정_경산 기본조사서 결과 보고서-2012.08.05" xfId="3267"/>
    <cellStyle name="표_대합산업단지 편입물건조서(최종정정본)_★대합산단 보상액 산정조서(09.08.11현재)" xfId="3268"/>
    <cellStyle name="표_대합산업단지 편입물건조서(최종정정본)_★대합산단 보상액 산정조서(09.08.11현재) 2" xfId="3269"/>
    <cellStyle name="표_대합산업단지 편입물건조서(최종정정본)_★대합산단 보상액 산정조서(09.08.11현재)_경산 기본조사서 결과 보고서(분묘)-12.07.26" xfId="3270"/>
    <cellStyle name="표_대합산업단지 편입물건조서(최종정정본)_★대합산단 보상액 산정조서(09.08.11현재)_경산 기본조사서 결과 보고서(영농)-2012.07.29" xfId="3271"/>
    <cellStyle name="표_대합산업단지 편입물건조서(최종정정본)_★대합산단 보상액 산정조서(09.08.11현재)_경산 기본조사서 결과 보고서-2012.07.17(분묘조서)최종" xfId="3272"/>
    <cellStyle name="표_대합산업단지 편입물건조서(최종정정본)_★대합산단 보상액 산정조서(09.08.11현재)_경산 기본조사서 결과 보고서-2012.07.18" xfId="3273"/>
    <cellStyle name="표_대합산업단지 편입물건조서(최종정정본)_★대합산단 보상액 산정조서(09.08.11현재)_경산 기본조사서 결과 보고서-2012.07.19(출력용)" xfId="3274"/>
    <cellStyle name="표_대합산업단지 편입물건조서(최종정정본)_★대합산단 보상액 산정조서(09.08.11현재)_경산 기본조사서 결과 보고서-2012.07.23" xfId="3275"/>
    <cellStyle name="표_대합산업단지 편입물건조서(최종정정본)_★대합산단 보상액 산정조서(09.08.11현재)_경산 기본조사서 결과 보고서-2012.07.28" xfId="3276"/>
    <cellStyle name="표_대합산업단지 편입물건조서(최종정정본)_★대합산단 보상액 산정조서(09.08.11현재)_경산 기본조사서 결과 보고서-2012.07.29" xfId="3277"/>
    <cellStyle name="표_대합산업단지 편입물건조서(최종정정본)_★대합산단 보상액 산정조서(09.08.11현재)_경산 기본조사서 결과 보고서-2012.07.30" xfId="3278"/>
    <cellStyle name="표_대합산업단지 편입물건조서(최종정정본)_★대합산단 보상액 산정조서(09.08.11현재)_경산 기본조사서 결과 보고서-2012.08.05" xfId="3279"/>
    <cellStyle name="표_대합산업단지 편입물건조서(최종정정본)_★대합산단 보상액 산정조서(09.08.18현재)" xfId="3280"/>
    <cellStyle name="표_대합산업단지 편입물건조서(최종정정본)_★대합산단 보상액 산정조서(09.08.18현재) 2" xfId="3281"/>
    <cellStyle name="표_대합산업단지 편입물건조서(최종정정본)_★대합산단 보상액 산정조서(09.08.18현재)_경산 기본조사서 결과 보고서(분묘)-12.07.26" xfId="3282"/>
    <cellStyle name="표_대합산업단지 편입물건조서(최종정정본)_★대합산단 보상액 산정조서(09.08.18현재)_경산 기본조사서 결과 보고서(영농)-2012.07.29" xfId="3283"/>
    <cellStyle name="표_대합산업단지 편입물건조서(최종정정본)_★대합산단 보상액 산정조서(09.08.18현재)_경산 기본조사서 결과 보고서-2012.07.17(분묘조서)최종" xfId="3284"/>
    <cellStyle name="표_대합산업단지 편입물건조서(최종정정본)_★대합산단 보상액 산정조서(09.08.18현재)_경산 기본조사서 결과 보고서-2012.07.18" xfId="3285"/>
    <cellStyle name="표_대합산업단지 편입물건조서(최종정정본)_★대합산단 보상액 산정조서(09.08.18현재)_경산 기본조사서 결과 보고서-2012.07.19(출력용)" xfId="3286"/>
    <cellStyle name="표_대합산업단지 편입물건조서(최종정정본)_★대합산단 보상액 산정조서(09.08.18현재)_경산 기본조사서 결과 보고서-2012.07.23" xfId="3287"/>
    <cellStyle name="표_대합산업단지 편입물건조서(최종정정본)_★대합산단 보상액 산정조서(09.08.18현재)_경산 기본조사서 결과 보고서-2012.07.28" xfId="3288"/>
    <cellStyle name="표_대합산업단지 편입물건조서(최종정정본)_★대합산단 보상액 산정조서(09.08.18현재)_경산 기본조사서 결과 보고서-2012.07.29" xfId="3289"/>
    <cellStyle name="표_대합산업단지 편입물건조서(최종정정본)_★대합산단 보상액 산정조서(09.08.18현재)_경산 기본조사서 결과 보고서-2012.07.30" xfId="3290"/>
    <cellStyle name="표_대합산업단지 편입물건조서(최종정정본)_★대합산단 보상액 산정조서(09.08.18현재)_경산 기본조사서 결과 보고서-2012.08.05" xfId="3291"/>
    <cellStyle name="표_대합산업단지 편입물건조서(최종정정본)_★대합산단 보상액 산정조서(09.08.31현재)" xfId="3292"/>
    <cellStyle name="표_대합산업단지 편입물건조서(최종정정본)_★대합산단 보상액 산정조서(09.08.31현재) 2" xfId="3293"/>
    <cellStyle name="표_대합산업단지 편입물건조서(최종정정본)_★대합산단 보상액 산정조서(09.08.31현재)_경산 기본조사서 결과 보고서(분묘)-12.07.26" xfId="3294"/>
    <cellStyle name="표_대합산업단지 편입물건조서(최종정정본)_★대합산단 보상액 산정조서(09.08.31현재)_경산 기본조사서 결과 보고서(영농)-2012.07.29" xfId="3295"/>
    <cellStyle name="표_대합산업단지 편입물건조서(최종정정본)_★대합산단 보상액 산정조서(09.08.31현재)_경산 기본조사서 결과 보고서-2012.07.17(분묘조서)최종" xfId="3296"/>
    <cellStyle name="표_대합산업단지 편입물건조서(최종정정본)_★대합산단 보상액 산정조서(09.08.31현재)_경산 기본조사서 결과 보고서-2012.07.18" xfId="3297"/>
    <cellStyle name="표_대합산업단지 편입물건조서(최종정정본)_★대합산단 보상액 산정조서(09.08.31현재)_경산 기본조사서 결과 보고서-2012.07.19(출력용)" xfId="3298"/>
    <cellStyle name="표_대합산업단지 편입물건조서(최종정정본)_★대합산단 보상액 산정조서(09.08.31현재)_경산 기본조사서 결과 보고서-2012.07.23" xfId="3299"/>
    <cellStyle name="표_대합산업단지 편입물건조서(최종정정본)_★대합산단 보상액 산정조서(09.08.31현재)_경산 기본조사서 결과 보고서-2012.07.28" xfId="3300"/>
    <cellStyle name="표_대합산업단지 편입물건조서(최종정정본)_★대합산단 보상액 산정조서(09.08.31현재)_경산 기본조사서 결과 보고서-2012.07.29" xfId="3301"/>
    <cellStyle name="표_대합산업단지 편입물건조서(최종정정본)_★대합산단 보상액 산정조서(09.08.31현재)_경산 기본조사서 결과 보고서-2012.07.30" xfId="3302"/>
    <cellStyle name="표_대합산업단지 편입물건조서(최종정정본)_★대합산단 보상액 산정조서(09.08.31현재)_경산 기본조사서 결과 보고서-2012.08.05" xfId="3303"/>
    <cellStyle name="표_대합산업단지 편입물건조서(최종정정본)_★대합산단 보상액 산정조서(09.09.01현재)" xfId="3304"/>
    <cellStyle name="표_대합산업단지 편입물건조서(최종정정본)_★대합산단 보상액 산정조서(09.09.01현재) 2" xfId="3305"/>
    <cellStyle name="표_대합산업단지 편입물건조서(최종정정본)_★대합산단 보상액 산정조서(09.09.01현재)_경산 기본조사서 결과 보고서(분묘)-12.07.26" xfId="3306"/>
    <cellStyle name="표_대합산업단지 편입물건조서(최종정정본)_★대합산단 보상액 산정조서(09.09.01현재)_경산 기본조사서 결과 보고서(영농)-2012.07.29" xfId="3307"/>
    <cellStyle name="표_대합산업단지 편입물건조서(최종정정본)_★대합산단 보상액 산정조서(09.09.01현재)_경산 기본조사서 결과 보고서-2012.07.17(분묘조서)최종" xfId="3308"/>
    <cellStyle name="표_대합산업단지 편입물건조서(최종정정본)_★대합산단 보상액 산정조서(09.09.01현재)_경산 기본조사서 결과 보고서-2012.07.18" xfId="3309"/>
    <cellStyle name="표_대합산업단지 편입물건조서(최종정정본)_★대합산단 보상액 산정조서(09.09.01현재)_경산 기본조사서 결과 보고서-2012.07.19(출력용)" xfId="3310"/>
    <cellStyle name="표_대합산업단지 편입물건조서(최종정정본)_★대합산단 보상액 산정조서(09.09.01현재)_경산 기본조사서 결과 보고서-2012.07.23" xfId="3311"/>
    <cellStyle name="표_대합산업단지 편입물건조서(최종정정본)_★대합산단 보상액 산정조서(09.09.01현재)_경산 기본조사서 결과 보고서-2012.07.28" xfId="3312"/>
    <cellStyle name="표_대합산업단지 편입물건조서(최종정정본)_★대합산단 보상액 산정조서(09.09.01현재)_경산 기본조사서 결과 보고서-2012.07.29" xfId="3313"/>
    <cellStyle name="표_대합산업단지 편입물건조서(최종정정본)_★대합산단 보상액 산정조서(09.09.01현재)_경산 기본조사서 결과 보고서-2012.07.30" xfId="3314"/>
    <cellStyle name="표_대합산업단지 편입물건조서(최종정정본)_★대합산단 보상액 산정조서(09.09.01현재)_경산 기본조사서 결과 보고서-2012.08.05" xfId="3315"/>
    <cellStyle name="표_대합산업단지 편입물건조서(최종정정본)_★대합산단 보상액 산정조서(10.01.07현재)" xfId="3316"/>
    <cellStyle name="표_대합산업단지 편입물건조서(최종정정본)_★대합산단 보상액 산정조서(10.01.07현재) 2" xfId="3317"/>
    <cellStyle name="표_대합산업단지 편입물건조서(최종정정본)_★대합산단 보상액 산정조서(10.01.07현재)_경산 기본조사서 결과 보고서(분묘)-12.07.26" xfId="3318"/>
    <cellStyle name="표_대합산업단지 편입물건조서(최종정정본)_★대합산단 보상액 산정조서(10.01.07현재)_경산 기본조사서 결과 보고서(영농)-2012.07.29" xfId="3319"/>
    <cellStyle name="표_대합산업단지 편입물건조서(최종정정본)_★대합산단 보상액 산정조서(10.01.07현재)_경산 기본조사서 결과 보고서-2012.07.17(분묘조서)최종" xfId="3320"/>
    <cellStyle name="표_대합산업단지 편입물건조서(최종정정본)_★대합산단 보상액 산정조서(10.01.07현재)_경산 기본조사서 결과 보고서-2012.07.18" xfId="3321"/>
    <cellStyle name="표_대합산업단지 편입물건조서(최종정정본)_★대합산단 보상액 산정조서(10.01.07현재)_경산 기본조사서 결과 보고서-2012.07.19(출력용)" xfId="3322"/>
    <cellStyle name="표_대합산업단지 편입물건조서(최종정정본)_★대합산단 보상액 산정조서(10.01.07현재)_경산 기본조사서 결과 보고서-2012.07.23" xfId="3323"/>
    <cellStyle name="표_대합산업단지 편입물건조서(최종정정본)_★대합산단 보상액 산정조서(10.01.07현재)_경산 기본조사서 결과 보고서-2012.07.28" xfId="3324"/>
    <cellStyle name="표_대합산업단지 편입물건조서(최종정정본)_★대합산단 보상액 산정조서(10.01.07현재)_경산 기본조사서 결과 보고서-2012.07.29" xfId="3325"/>
    <cellStyle name="표_대합산업단지 편입물건조서(최종정정본)_★대합산단 보상액 산정조서(10.01.07현재)_경산 기본조사서 결과 보고서-2012.07.30" xfId="3326"/>
    <cellStyle name="표_대합산업단지 편입물건조서(최종정정본)_★대합산단 보상액 산정조서(10.01.07현재)_경산 기본조사서 결과 보고서-2012.08.05" xfId="3327"/>
    <cellStyle name="표_대합산업단지 편입물건조서(최종정정본)_★대합산단 보상액 산정조서(10.04.20)-수용계약용" xfId="3328"/>
    <cellStyle name="표_대합산업단지 편입물건조서(최종정정본)_★대합산단 보상액 산정조서(10.04.20)-수용계약용 2" xfId="3329"/>
    <cellStyle name="표_대합산업단지 편입물건조서(최종정정본)_★대합산단 보상액 산정조서(10.04.20)-수용계약용_경산 기본조사서 결과 보고서(분묘)-12.07.26" xfId="3330"/>
    <cellStyle name="표_대합산업단지 편입물건조서(최종정정본)_★대합산단 보상액 산정조서(10.04.20)-수용계약용_경산 기본조사서 결과 보고서(영농)-2012.07.29" xfId="3331"/>
    <cellStyle name="표_대합산업단지 편입물건조서(최종정정본)_★대합산단 보상액 산정조서(10.04.20)-수용계약용_경산 기본조사서 결과 보고서-2012.07.17(분묘조서)최종" xfId="3332"/>
    <cellStyle name="표_대합산업단지 편입물건조서(최종정정본)_★대합산단 보상액 산정조서(10.04.20)-수용계약용_경산 기본조사서 결과 보고서-2012.07.18" xfId="3333"/>
    <cellStyle name="표_대합산업단지 편입물건조서(최종정정본)_★대합산단 보상액 산정조서(10.04.20)-수용계약용_경산 기본조사서 결과 보고서-2012.07.19(출력용)" xfId="3334"/>
    <cellStyle name="표_대합산업단지 편입물건조서(최종정정본)_★대합산단 보상액 산정조서(10.04.20)-수용계약용_경산 기본조사서 결과 보고서-2012.07.23" xfId="3335"/>
    <cellStyle name="표_대합산업단지 편입물건조서(최종정정본)_★대합산단 보상액 산정조서(10.04.20)-수용계약용_경산 기본조사서 결과 보고서-2012.07.28" xfId="3336"/>
    <cellStyle name="표_대합산업단지 편입물건조서(최종정정본)_★대합산단 보상액 산정조서(10.04.20)-수용계약용_경산 기본조사서 결과 보고서-2012.07.29" xfId="3337"/>
    <cellStyle name="표_대합산업단지 편입물건조서(최종정정본)_★대합산단 보상액 산정조서(10.04.20)-수용계약용_경산 기본조사서 결과 보고서-2012.07.30" xfId="3338"/>
    <cellStyle name="표_대합산업단지 편입물건조서(최종정정본)_★대합산단 보상액 산정조서(10.04.20)-수용계약용_경산 기본조사서 결과 보고서-2012.08.05" xfId="3339"/>
    <cellStyle name="표_대합산업단지 편입물건조서(최종정정본)_★대합산단 보상액 산정조서(10.04.22)" xfId="3340"/>
    <cellStyle name="표_대합산업단지 편입물건조서(최종정정본)_★대합산단 보상액 산정조서(10.04.22) 2" xfId="3341"/>
    <cellStyle name="표_대합산업단지 편입물건조서(최종정정본)_★대합산단 보상액 산정조서(10.04.22)_경산 기본조사서 결과 보고서(분묘)-12.07.26" xfId="3342"/>
    <cellStyle name="표_대합산업단지 편입물건조서(최종정정본)_★대합산단 보상액 산정조서(10.04.22)_경산 기본조사서 결과 보고서(영농)-2012.07.29" xfId="3343"/>
    <cellStyle name="표_대합산업단지 편입물건조서(최종정정본)_★대합산단 보상액 산정조서(10.04.22)_경산 기본조사서 결과 보고서-2012.07.17(분묘조서)최종" xfId="3344"/>
    <cellStyle name="표_대합산업단지 편입물건조서(최종정정본)_★대합산단 보상액 산정조서(10.04.22)_경산 기본조사서 결과 보고서-2012.07.18" xfId="3345"/>
    <cellStyle name="표_대합산업단지 편입물건조서(최종정정본)_★대합산단 보상액 산정조서(10.04.22)_경산 기본조사서 결과 보고서-2012.07.19(출력용)" xfId="3346"/>
    <cellStyle name="표_대합산업단지 편입물건조서(최종정정본)_★대합산단 보상액 산정조서(10.04.22)_경산 기본조사서 결과 보고서-2012.07.23" xfId="3347"/>
    <cellStyle name="표_대합산업단지 편입물건조서(최종정정본)_★대합산단 보상액 산정조서(10.04.22)_경산 기본조사서 결과 보고서-2012.07.28" xfId="3348"/>
    <cellStyle name="표_대합산업단지 편입물건조서(최종정정본)_★대합산단 보상액 산정조서(10.04.22)_경산 기본조사서 결과 보고서-2012.07.29" xfId="3349"/>
    <cellStyle name="표_대합산업단지 편입물건조서(최종정정본)_★대합산단 보상액 산정조서(10.04.22)_경산 기본조사서 결과 보고서-2012.07.30" xfId="3350"/>
    <cellStyle name="표_대합산업단지 편입물건조서(최종정정본)_★대합산단 보상액 산정조서(10.04.22)_경산 기본조사서 결과 보고서-2012.08.05" xfId="3351"/>
    <cellStyle name="표_대합산업단지 편입물건조서(최종정정본)_★대합산단 보상액 산정조서(10.04.29)" xfId="3352"/>
    <cellStyle name="표_대합산업단지 편입물건조서(최종정정본)_★대합산단 보상액 산정조서(10.04.29) 2" xfId="3353"/>
    <cellStyle name="표_대합산업단지 편입물건조서(최종정정본)_★대합산단 보상액 산정조서(10.04.29)_경산 기본조사서 결과 보고서(분묘)-12.07.26" xfId="3354"/>
    <cellStyle name="표_대합산업단지 편입물건조서(최종정정본)_★대합산단 보상액 산정조서(10.04.29)_경산 기본조사서 결과 보고서(영농)-2012.07.29" xfId="3355"/>
    <cellStyle name="표_대합산업단지 편입물건조서(최종정정본)_★대합산단 보상액 산정조서(10.04.29)_경산 기본조사서 결과 보고서-2012.07.17(분묘조서)최종" xfId="3356"/>
    <cellStyle name="표_대합산업단지 편입물건조서(최종정정본)_★대합산단 보상액 산정조서(10.04.29)_경산 기본조사서 결과 보고서-2012.07.18" xfId="3357"/>
    <cellStyle name="표_대합산업단지 편입물건조서(최종정정본)_★대합산단 보상액 산정조서(10.04.29)_경산 기본조사서 결과 보고서-2012.07.19(출력용)" xfId="3358"/>
    <cellStyle name="표_대합산업단지 편입물건조서(최종정정본)_★대합산단 보상액 산정조서(10.04.29)_경산 기본조사서 결과 보고서-2012.07.23" xfId="3359"/>
    <cellStyle name="표_대합산업단지 편입물건조서(최종정정본)_★대합산단 보상액 산정조서(10.04.29)_경산 기본조사서 결과 보고서-2012.07.28" xfId="3360"/>
    <cellStyle name="표_대합산업단지 편입물건조서(최종정정본)_★대합산단 보상액 산정조서(10.04.29)_경산 기본조사서 결과 보고서-2012.07.29" xfId="3361"/>
    <cellStyle name="표_대합산업단지 편입물건조서(최종정정본)_★대합산단 보상액 산정조서(10.04.29)_경산 기본조사서 결과 보고서-2012.07.30" xfId="3362"/>
    <cellStyle name="표_대합산업단지 편입물건조서(최종정정본)_★대합산단 보상액 산정조서(10.04.29)_경산 기본조사서 결과 보고서-2012.08.05" xfId="3363"/>
    <cellStyle name="표_대합산업단지 편입물건조서(최종정정본)_★대합산단 보상액 산정조서(10.08.06)" xfId="3364"/>
    <cellStyle name="표_대합산업단지 편입물건조서(최종정정본)_★대합산단 보상액 산정조서(10.08.06) 2" xfId="3365"/>
    <cellStyle name="표_대합산업단지 편입물건조서(최종정정본)_★대합산단 보상액 산정조서(10.08.06)_경산 기본조사서 결과 보고서(분묘)-12.07.26" xfId="3366"/>
    <cellStyle name="표_대합산업단지 편입물건조서(최종정정본)_★대합산단 보상액 산정조서(10.08.06)_경산 기본조사서 결과 보고서(영농)-2012.07.29" xfId="3367"/>
    <cellStyle name="표_대합산업단지 편입물건조서(최종정정본)_★대합산단 보상액 산정조서(10.08.06)_경산 기본조사서 결과 보고서-2012.07.17(분묘조서)최종" xfId="3368"/>
    <cellStyle name="표_대합산업단지 편입물건조서(최종정정본)_★대합산단 보상액 산정조서(10.08.06)_경산 기본조사서 결과 보고서-2012.07.18" xfId="3369"/>
    <cellStyle name="표_대합산업단지 편입물건조서(최종정정본)_★대합산단 보상액 산정조서(10.08.06)_경산 기본조사서 결과 보고서-2012.07.19(출력용)" xfId="3370"/>
    <cellStyle name="표_대합산업단지 편입물건조서(최종정정본)_★대합산단 보상액 산정조서(10.08.06)_경산 기본조사서 결과 보고서-2012.07.23" xfId="3371"/>
    <cellStyle name="표_대합산업단지 편입물건조서(최종정정본)_★대합산단 보상액 산정조서(10.08.06)_경산 기본조사서 결과 보고서-2012.07.28" xfId="3372"/>
    <cellStyle name="표_대합산업단지 편입물건조서(최종정정본)_★대합산단 보상액 산정조서(10.08.06)_경산 기본조사서 결과 보고서-2012.07.29" xfId="3373"/>
    <cellStyle name="표_대합산업단지 편입물건조서(최종정정본)_★대합산단 보상액 산정조서(10.08.06)_경산 기본조사서 결과 보고서-2012.07.30" xfId="3374"/>
    <cellStyle name="표_대합산업단지 편입물건조서(최종정정본)_★대합산단 보상액 산정조서(10.08.06)_경산 기본조사서 결과 보고서-2012.08.05" xfId="3375"/>
    <cellStyle name="표_대합산업단지 편입물건조서(최종정정본)_★대합산단_보상액 산정조서(최과장검토파일)" xfId="3376"/>
    <cellStyle name="표_대합산업단지 편입물건조서(최종정정본)_★대합산단_보상액 산정조서(최과장검토파일) 2" xfId="3377"/>
    <cellStyle name="표_대합산업단지 편입물건조서(최종정정본)_★대합산단_보상액 산정조서(최과장검토파일)_경산 기본조사서 결과 보고서(분묘)-12.07.26" xfId="3378"/>
    <cellStyle name="표_대합산업단지 편입물건조서(최종정정본)_★대합산단_보상액 산정조서(최과장검토파일)_경산 기본조사서 결과 보고서(영농)-2012.07.29" xfId="3379"/>
    <cellStyle name="표_대합산업단지 편입물건조서(최종정정본)_★대합산단_보상액 산정조서(최과장검토파일)_경산 기본조사서 결과 보고서-2012.07.17(분묘조서)최종" xfId="3380"/>
    <cellStyle name="표_대합산업단지 편입물건조서(최종정정본)_★대합산단_보상액 산정조서(최과장검토파일)_경산 기본조사서 결과 보고서-2012.07.18" xfId="3381"/>
    <cellStyle name="표_대합산업단지 편입물건조서(최종정정본)_★대합산단_보상액 산정조서(최과장검토파일)_경산 기본조사서 결과 보고서-2012.07.19(출력용)" xfId="3382"/>
    <cellStyle name="표_대합산업단지 편입물건조서(최종정정본)_★대합산단_보상액 산정조서(최과장검토파일)_경산 기본조사서 결과 보고서-2012.07.23" xfId="3383"/>
    <cellStyle name="표_대합산업단지 편입물건조서(최종정정본)_★대합산단_보상액 산정조서(최과장검토파일)_경산 기본조사서 결과 보고서-2012.07.28" xfId="3384"/>
    <cellStyle name="표_대합산업단지 편입물건조서(최종정정본)_★대합산단_보상액 산정조서(최과장검토파일)_경산 기본조사서 결과 보고서-2012.07.29" xfId="3385"/>
    <cellStyle name="표_대합산업단지 편입물건조서(최종정정본)_★대합산단_보상액 산정조서(최과장검토파일)_경산 기본조사서 결과 보고서-2012.07.30" xfId="3386"/>
    <cellStyle name="표_대합산업단지 편입물건조서(최종정정본)_★대합산단_보상액 산정조서(최과장검토파일)_경산 기본조사서 결과 보고서-2012.08.05" xfId="3387"/>
    <cellStyle name="표_대합산업단지 편입물건조서(최종정정본)_★재결 보상액 산정조서(10.04.20)" xfId="3388"/>
    <cellStyle name="표_대합산업단지 편입물건조서(최종정정본)_★재결 보상액 산정조서(10.04.20) 2" xfId="3389"/>
    <cellStyle name="표_대합산업단지 편입물건조서(최종정정본)_★재결 보상액 산정조서(10.04.20)_경산 기본조사서 결과 보고서(분묘)-12.07.26" xfId="3390"/>
    <cellStyle name="표_대합산업단지 편입물건조서(최종정정본)_★재결 보상액 산정조서(10.04.20)_경산 기본조사서 결과 보고서(영농)-2012.07.29" xfId="3391"/>
    <cellStyle name="표_대합산업단지 편입물건조서(최종정정본)_★재결 보상액 산정조서(10.04.20)_경산 기본조사서 결과 보고서-2012.07.17(분묘조서)최종" xfId="3392"/>
    <cellStyle name="표_대합산업단지 편입물건조서(최종정정본)_★재결 보상액 산정조서(10.04.20)_경산 기본조사서 결과 보고서-2012.07.18" xfId="3393"/>
    <cellStyle name="표_대합산업단지 편입물건조서(최종정정본)_★재결 보상액 산정조서(10.04.20)_경산 기본조사서 결과 보고서-2012.07.19(출력용)" xfId="3394"/>
    <cellStyle name="표_대합산업단지 편입물건조서(최종정정본)_★재결 보상액 산정조서(10.04.20)_경산 기본조사서 결과 보고서-2012.07.23" xfId="3395"/>
    <cellStyle name="표_대합산업단지 편입물건조서(최종정정본)_★재결 보상액 산정조서(10.04.20)_경산 기본조사서 결과 보고서-2012.07.28" xfId="3396"/>
    <cellStyle name="표_대합산업단지 편입물건조서(최종정정본)_★재결 보상액 산정조서(10.04.20)_경산 기본조사서 결과 보고서-2012.07.29" xfId="3397"/>
    <cellStyle name="표_대합산업단지 편입물건조서(최종정정본)_★재결 보상액 산정조서(10.04.20)_경산 기본조사서 결과 보고서-2012.07.30" xfId="3398"/>
    <cellStyle name="표_대합산업단지 편입물건조서(최종정정본)_★재결 보상액 산정조서(10.04.20)_경산 기본조사서 결과 보고서-2012.08.05" xfId="3399"/>
    <cellStyle name="표_대합산업단지 편입물건조서(최종정정본)_경산 기본조사서 결과 보고서(분묘)-12.07.26" xfId="3400"/>
    <cellStyle name="표_대합산업단지 편입물건조서(최종정정본)_경산 기본조사서 결과 보고서(영농)-2012.07.29" xfId="3401"/>
    <cellStyle name="표_대합산업단지 편입물건조서(최종정정본)_경산 기본조사서 결과 보고서-2012.07.17(분묘조서)최종" xfId="3402"/>
    <cellStyle name="표_대합산업단지 편입물건조서(최종정정본)_경산 기본조사서 결과 보고서-2012.07.18" xfId="3403"/>
    <cellStyle name="표_대합산업단지 편입물건조서(최종정정본)_경산 기본조사서 결과 보고서-2012.07.19(출력용)" xfId="3404"/>
    <cellStyle name="표_대합산업단지 편입물건조서(최종정정본)_경산 기본조사서 결과 보고서-2012.07.23" xfId="3405"/>
    <cellStyle name="표_대합산업단지 편입물건조서(최종정정본)_경산 기본조사서 결과 보고서-2012.07.28" xfId="3406"/>
    <cellStyle name="표_대합산업단지 편입물건조서(최종정정본)_경산 기본조사서 결과 보고서-2012.07.29" xfId="3407"/>
    <cellStyle name="표_대합산업단지 편입물건조서(최종정정본)_경산 기본조사서 결과 보고서-2012.07.30" xfId="3408"/>
    <cellStyle name="표_대합산업단지 편입물건조서(최종정정본)_경산 기본조사서 결과 보고서-2012.08.05" xfId="3409"/>
    <cellStyle name="표_대합산업단지 편입물건조서(최종정정본)_대상재산 지번별 상세확인내역-2009.1(도귀속협의결과)" xfId="3410"/>
    <cellStyle name="표_대합산업단지 편입물건조서(최종정정본)_대상재산 지번별 상세확인내역-2009.1(도귀속협의결과) 2" xfId="3411"/>
    <cellStyle name="표_대합산업단지 편입물건조서(최종정정본)_대상재산 지번별 상세확인내역-2009.1(도귀속협의결과)_경산 기본조사서 결과 보고서(분묘)-12.07.26" xfId="3412"/>
    <cellStyle name="표_대합산업단지 편입물건조서(최종정정본)_대상재산 지번별 상세확인내역-2009.1(도귀속협의결과)_경산 기본조사서 결과 보고서(영농)-2012.07.29" xfId="3413"/>
    <cellStyle name="표_대합산업단지 편입물건조서(최종정정본)_대상재산 지번별 상세확인내역-2009.1(도귀속협의결과)_경산 기본조사서 결과 보고서-2012.07.17(분묘조서)최종" xfId="3414"/>
    <cellStyle name="표_대합산업단지 편입물건조서(최종정정본)_대상재산 지번별 상세확인내역-2009.1(도귀속협의결과)_경산 기본조사서 결과 보고서-2012.07.18" xfId="3415"/>
    <cellStyle name="표_대합산업단지 편입물건조서(최종정정본)_대상재산 지번별 상세확인내역-2009.1(도귀속협의결과)_경산 기본조사서 결과 보고서-2012.07.19(출력용)" xfId="3416"/>
    <cellStyle name="표_대합산업단지 편입물건조서(최종정정본)_대상재산 지번별 상세확인내역-2009.1(도귀속협의결과)_경산 기본조사서 결과 보고서-2012.07.23" xfId="3417"/>
    <cellStyle name="표_대합산업단지 편입물건조서(최종정정본)_대상재산 지번별 상세확인내역-2009.1(도귀속협의결과)_경산 기본조사서 결과 보고서-2012.07.28" xfId="3418"/>
    <cellStyle name="표_대합산업단지 편입물건조서(최종정정본)_대상재산 지번별 상세확인내역-2009.1(도귀속협의결과)_경산 기본조사서 결과 보고서-2012.07.29" xfId="3419"/>
    <cellStyle name="표_대합산업단지 편입물건조서(최종정정본)_대상재산 지번별 상세확인내역-2009.1(도귀속협의결과)_경산 기본조사서 결과 보고서-2012.07.30" xfId="3420"/>
    <cellStyle name="표_대합산업단지 편입물건조서(최종정정본)_대상재산 지번별 상세확인내역-2009.1(도귀속협의결과)_경산 기본조사서 결과 보고서-2012.08.05" xfId="3421"/>
    <cellStyle name="표_대합산업단지 편입물건조서(최종정정본)_대합산단 편입물건 총괄표(09.08.01)" xfId="3422"/>
    <cellStyle name="표_대합산업단지 편입물건조서(최종정정본)_대합산단 편입물건 총괄표(09.08.01) 2" xfId="3423"/>
    <cellStyle name="표_대합산업단지 편입물건조서(최종정정본)_대합산단 편입물건 총괄표(09.08.01)_경산 기본조사서 결과 보고서(분묘)-12.07.26" xfId="3424"/>
    <cellStyle name="표_대합산업단지 편입물건조서(최종정정본)_대합산단 편입물건 총괄표(09.08.01)_경산 기본조사서 결과 보고서(영농)-2012.07.29" xfId="3425"/>
    <cellStyle name="표_대합산업단지 편입물건조서(최종정정본)_대합산단 편입물건 총괄표(09.08.01)_경산 기본조사서 결과 보고서-2012.07.17(분묘조서)최종" xfId="3426"/>
    <cellStyle name="표_대합산업단지 편입물건조서(최종정정본)_대합산단 편입물건 총괄표(09.08.01)_경산 기본조사서 결과 보고서-2012.07.18" xfId="3427"/>
    <cellStyle name="표_대합산업단지 편입물건조서(최종정정본)_대합산단 편입물건 총괄표(09.08.01)_경산 기본조사서 결과 보고서-2012.07.19(출력용)" xfId="3428"/>
    <cellStyle name="표_대합산업단지 편입물건조서(최종정정본)_대합산단 편입물건 총괄표(09.08.01)_경산 기본조사서 결과 보고서-2012.07.23" xfId="3429"/>
    <cellStyle name="표_대합산업단지 편입물건조서(최종정정본)_대합산단 편입물건 총괄표(09.08.01)_경산 기본조사서 결과 보고서-2012.07.28" xfId="3430"/>
    <cellStyle name="표_대합산업단지 편입물건조서(최종정정본)_대합산단 편입물건 총괄표(09.08.01)_경산 기본조사서 결과 보고서-2012.07.29" xfId="3431"/>
    <cellStyle name="표_대합산업단지 편입물건조서(최종정정본)_대합산단 편입물건 총괄표(09.08.01)_경산 기본조사서 결과 보고서-2012.07.30" xfId="3432"/>
    <cellStyle name="표_대합산업단지 편입물건조서(최종정정본)_대합산단 편입물건 총괄표(09.08.01)_경산 기본조사서 결과 보고서-2012.08.05" xfId="3433"/>
    <cellStyle name="표_대합산업단지 편입물건조서(최종정정본)_대합산단_보상액_분석(09.6.11)-최종" xfId="3434"/>
    <cellStyle name="표_대합산업단지 편입물건조서(최종정정본)_대합산단_보상액_분석(09.6.11)-최종 2" xfId="3435"/>
    <cellStyle name="표_대합산업단지 편입물건조서(최종정정본)_대합산단_보상액_분석(09.6.11)-최종_경산 기본조사서 결과 보고서(분묘)-12.07.26" xfId="3436"/>
    <cellStyle name="표_대합산업단지 편입물건조서(최종정정본)_대합산단_보상액_분석(09.6.11)-최종_경산 기본조사서 결과 보고서(영농)-2012.07.29" xfId="3437"/>
    <cellStyle name="표_대합산업단지 편입물건조서(최종정정본)_대합산단_보상액_분석(09.6.11)-최종_경산 기본조사서 결과 보고서-2012.07.17(분묘조서)최종" xfId="3438"/>
    <cellStyle name="표_대합산업단지 편입물건조서(최종정정본)_대합산단_보상액_분석(09.6.11)-최종_경산 기본조사서 결과 보고서-2012.07.18" xfId="3439"/>
    <cellStyle name="표_대합산업단지 편입물건조서(최종정정본)_대합산단_보상액_분석(09.6.11)-최종_경산 기본조사서 결과 보고서-2012.07.19(출력용)" xfId="3440"/>
    <cellStyle name="표_대합산업단지 편입물건조서(최종정정본)_대합산단_보상액_분석(09.6.11)-최종_경산 기본조사서 결과 보고서-2012.07.23" xfId="3441"/>
    <cellStyle name="표_대합산업단지 편입물건조서(최종정정본)_대합산단_보상액_분석(09.6.11)-최종_경산 기본조사서 결과 보고서-2012.07.28" xfId="3442"/>
    <cellStyle name="표_대합산업단지 편입물건조서(최종정정본)_대합산단_보상액_분석(09.6.11)-최종_경산 기본조사서 결과 보고서-2012.07.29" xfId="3443"/>
    <cellStyle name="표_대합산업단지 편입물건조서(최종정정본)_대합산단_보상액_분석(09.6.11)-최종_경산 기본조사서 결과 보고서-2012.07.30" xfId="3444"/>
    <cellStyle name="표_대합산업단지 편입물건조서(최종정정본)_대합산단_보상액_분석(09.6.11)-최종_경산 기본조사서 결과 보고서-2012.08.05" xfId="3445"/>
    <cellStyle name="표_대합산업단지 편입물건조서_★대합산단 보상액 산정조서(09.08.07현재)" xfId="3446"/>
    <cellStyle name="표_대합산업단지 편입물건조서_★대합산단 보상액 산정조서(09.08.07현재) 2" xfId="3447"/>
    <cellStyle name="표_대합산업단지 편입물건조서_★대합산단 보상액 산정조서(09.08.07현재)_경산 기본조사서 결과 보고서(분묘)-12.07.26" xfId="3448"/>
    <cellStyle name="표_대합산업단지 편입물건조서_★대합산단 보상액 산정조서(09.08.07현재)_경산 기본조사서 결과 보고서(영농)-2012.07.29" xfId="3449"/>
    <cellStyle name="표_대합산업단지 편입물건조서_★대합산단 보상액 산정조서(09.08.07현재)_경산 기본조사서 결과 보고서-2012.07.17(분묘조서)최종" xfId="3450"/>
    <cellStyle name="표_대합산업단지 편입물건조서_★대합산단 보상액 산정조서(09.08.07현재)_경산 기본조사서 결과 보고서-2012.07.18" xfId="3451"/>
    <cellStyle name="표_대합산업단지 편입물건조서_★대합산단 보상액 산정조서(09.08.07현재)_경산 기본조사서 결과 보고서-2012.07.19(출력용)" xfId="3452"/>
    <cellStyle name="표_대합산업단지 편입물건조서_★대합산단 보상액 산정조서(09.08.07현재)_경산 기본조사서 결과 보고서-2012.07.23" xfId="3453"/>
    <cellStyle name="표_대합산업단지 편입물건조서_★대합산단 보상액 산정조서(09.08.07현재)_경산 기본조사서 결과 보고서-2012.07.28" xfId="3454"/>
    <cellStyle name="표_대합산업단지 편입물건조서_★대합산단 보상액 산정조서(09.08.07현재)_경산 기본조사서 결과 보고서-2012.07.29" xfId="3455"/>
    <cellStyle name="표_대합산업단지 편입물건조서_★대합산단 보상액 산정조서(09.08.07현재)_경산 기본조사서 결과 보고서-2012.07.30" xfId="3456"/>
    <cellStyle name="표_대합산업단지 편입물건조서_★대합산단 보상액 산정조서(09.08.07현재)_경산 기본조사서 결과 보고서-2012.08.05" xfId="3457"/>
    <cellStyle name="표_대합산업단지 편입물건조서_★대합산단 보상액 산정조서(09.08.07현재)-수정" xfId="3458"/>
    <cellStyle name="표_대합산업단지 편입물건조서_★대합산단 보상액 산정조서(09.08.07현재)-수정 2" xfId="3459"/>
    <cellStyle name="표_대합산업단지 편입물건조서_★대합산단 보상액 산정조서(09.08.07현재)-수정_경산 기본조사서 결과 보고서(분묘)-12.07.26" xfId="3460"/>
    <cellStyle name="표_대합산업단지 편입물건조서_★대합산단 보상액 산정조서(09.08.07현재)-수정_경산 기본조사서 결과 보고서(영농)-2012.07.29" xfId="3461"/>
    <cellStyle name="표_대합산업단지 편입물건조서_★대합산단 보상액 산정조서(09.08.07현재)-수정_경산 기본조사서 결과 보고서-2012.07.17(분묘조서)최종" xfId="3462"/>
    <cellStyle name="표_대합산업단지 편입물건조서_★대합산단 보상액 산정조서(09.08.07현재)-수정_경산 기본조사서 결과 보고서-2012.07.18" xfId="3463"/>
    <cellStyle name="표_대합산업단지 편입물건조서_★대합산단 보상액 산정조서(09.08.07현재)-수정_경산 기본조사서 결과 보고서-2012.07.19(출력용)" xfId="3464"/>
    <cellStyle name="표_대합산업단지 편입물건조서_★대합산단 보상액 산정조서(09.08.07현재)-수정_경산 기본조사서 결과 보고서-2012.07.23" xfId="3465"/>
    <cellStyle name="표_대합산업단지 편입물건조서_★대합산단 보상액 산정조서(09.08.07현재)-수정_경산 기본조사서 결과 보고서-2012.07.28" xfId="3466"/>
    <cellStyle name="표_대합산업단지 편입물건조서_★대합산단 보상액 산정조서(09.08.07현재)-수정_경산 기본조사서 결과 보고서-2012.07.29" xfId="3467"/>
    <cellStyle name="표_대합산업단지 편입물건조서_★대합산단 보상액 산정조서(09.08.07현재)-수정_경산 기본조사서 결과 보고서-2012.07.30" xfId="3468"/>
    <cellStyle name="표_대합산업단지 편입물건조서_★대합산단 보상액 산정조서(09.08.07현재)-수정_경산 기본조사서 결과 보고서-2012.08.05" xfId="3469"/>
    <cellStyle name="표_대합산업단지 편입물건조서_★대합산단 보상액 산정조서(09.08.11현재)" xfId="3470"/>
    <cellStyle name="표_대합산업단지 편입물건조서_★대합산단 보상액 산정조서(09.08.11현재) 2" xfId="3471"/>
    <cellStyle name="표_대합산업단지 편입물건조서_★대합산단 보상액 산정조서(09.08.11현재)_경산 기본조사서 결과 보고서(분묘)-12.07.26" xfId="3472"/>
    <cellStyle name="표_대합산업단지 편입물건조서_★대합산단 보상액 산정조서(09.08.11현재)_경산 기본조사서 결과 보고서(영농)-2012.07.29" xfId="3473"/>
    <cellStyle name="표_대합산업단지 편입물건조서_★대합산단 보상액 산정조서(09.08.11현재)_경산 기본조사서 결과 보고서-2012.07.17(분묘조서)최종" xfId="3474"/>
    <cellStyle name="표_대합산업단지 편입물건조서_★대합산단 보상액 산정조서(09.08.11현재)_경산 기본조사서 결과 보고서-2012.07.18" xfId="3475"/>
    <cellStyle name="표_대합산업단지 편입물건조서_★대합산단 보상액 산정조서(09.08.11현재)_경산 기본조사서 결과 보고서-2012.07.19(출력용)" xfId="3476"/>
    <cellStyle name="표_대합산업단지 편입물건조서_★대합산단 보상액 산정조서(09.08.11현재)_경산 기본조사서 결과 보고서-2012.07.23" xfId="3477"/>
    <cellStyle name="표_대합산업단지 편입물건조서_★대합산단 보상액 산정조서(09.08.11현재)_경산 기본조사서 결과 보고서-2012.07.28" xfId="3478"/>
    <cellStyle name="표_대합산업단지 편입물건조서_★대합산단 보상액 산정조서(09.08.11현재)_경산 기본조사서 결과 보고서-2012.07.29" xfId="3479"/>
    <cellStyle name="표_대합산업단지 편입물건조서_★대합산단 보상액 산정조서(09.08.11현재)_경산 기본조사서 결과 보고서-2012.07.30" xfId="3480"/>
    <cellStyle name="표_대합산업단지 편입물건조서_★대합산단 보상액 산정조서(09.08.11현재)_경산 기본조사서 결과 보고서-2012.08.05" xfId="3481"/>
    <cellStyle name="표_대합산업단지 편입물건조서_★대합산단 보상액 산정조서(09.08.18현재)" xfId="3482"/>
    <cellStyle name="표_대합산업단지 편입물건조서_★대합산단 보상액 산정조서(09.08.18현재) 2" xfId="3483"/>
    <cellStyle name="표_대합산업단지 편입물건조서_★대합산단 보상액 산정조서(09.08.18현재)_경산 기본조사서 결과 보고서(분묘)-12.07.26" xfId="3484"/>
    <cellStyle name="표_대합산업단지 편입물건조서_★대합산단 보상액 산정조서(09.08.18현재)_경산 기본조사서 결과 보고서(영농)-2012.07.29" xfId="3485"/>
    <cellStyle name="표_대합산업단지 편입물건조서_★대합산단 보상액 산정조서(09.08.18현재)_경산 기본조사서 결과 보고서-2012.07.17(분묘조서)최종" xfId="3486"/>
    <cellStyle name="표_대합산업단지 편입물건조서_★대합산단 보상액 산정조서(09.08.18현재)_경산 기본조사서 결과 보고서-2012.07.18" xfId="3487"/>
    <cellStyle name="표_대합산업단지 편입물건조서_★대합산단 보상액 산정조서(09.08.18현재)_경산 기본조사서 결과 보고서-2012.07.19(출력용)" xfId="3488"/>
    <cellStyle name="표_대합산업단지 편입물건조서_★대합산단 보상액 산정조서(09.08.18현재)_경산 기본조사서 결과 보고서-2012.07.23" xfId="3489"/>
    <cellStyle name="표_대합산업단지 편입물건조서_★대합산단 보상액 산정조서(09.08.18현재)_경산 기본조사서 결과 보고서-2012.07.28" xfId="3490"/>
    <cellStyle name="표_대합산업단지 편입물건조서_★대합산단 보상액 산정조서(09.08.18현재)_경산 기본조사서 결과 보고서-2012.07.29" xfId="3491"/>
    <cellStyle name="표_대합산업단지 편입물건조서_★대합산단 보상액 산정조서(09.08.18현재)_경산 기본조사서 결과 보고서-2012.07.30" xfId="3492"/>
    <cellStyle name="표_대합산업단지 편입물건조서_★대합산단 보상액 산정조서(09.08.18현재)_경산 기본조사서 결과 보고서-2012.08.05" xfId="3493"/>
    <cellStyle name="표_대합산업단지 편입물건조서_★대합산단 보상액 산정조서(09.08.31현재)" xfId="3494"/>
    <cellStyle name="표_대합산업단지 편입물건조서_★대합산단 보상액 산정조서(09.08.31현재) 2" xfId="3495"/>
    <cellStyle name="표_대합산업단지 편입물건조서_★대합산단 보상액 산정조서(09.08.31현재)_경산 기본조사서 결과 보고서(분묘)-12.07.26" xfId="3496"/>
    <cellStyle name="표_대합산업단지 편입물건조서_★대합산단 보상액 산정조서(09.08.31현재)_경산 기본조사서 결과 보고서(영농)-2012.07.29" xfId="3497"/>
    <cellStyle name="표_대합산업단지 편입물건조서_★대합산단 보상액 산정조서(09.08.31현재)_경산 기본조사서 결과 보고서-2012.07.17(분묘조서)최종" xfId="3498"/>
    <cellStyle name="표_대합산업단지 편입물건조서_★대합산단 보상액 산정조서(09.08.31현재)_경산 기본조사서 결과 보고서-2012.07.18" xfId="3499"/>
    <cellStyle name="표_대합산업단지 편입물건조서_★대합산단 보상액 산정조서(09.08.31현재)_경산 기본조사서 결과 보고서-2012.07.19(출력용)" xfId="3500"/>
    <cellStyle name="표_대합산업단지 편입물건조서_★대합산단 보상액 산정조서(09.08.31현재)_경산 기본조사서 결과 보고서-2012.07.23" xfId="3501"/>
    <cellStyle name="표_대합산업단지 편입물건조서_★대합산단 보상액 산정조서(09.08.31현재)_경산 기본조사서 결과 보고서-2012.07.28" xfId="3502"/>
    <cellStyle name="표_대합산업단지 편입물건조서_★대합산단 보상액 산정조서(09.08.31현재)_경산 기본조사서 결과 보고서-2012.07.29" xfId="3503"/>
    <cellStyle name="표_대합산업단지 편입물건조서_★대합산단 보상액 산정조서(09.08.31현재)_경산 기본조사서 결과 보고서-2012.07.30" xfId="3504"/>
    <cellStyle name="표_대합산업단지 편입물건조서_★대합산단 보상액 산정조서(09.08.31현재)_경산 기본조사서 결과 보고서-2012.08.05" xfId="3505"/>
    <cellStyle name="표_대합산업단지 편입물건조서_★대합산단 보상액 산정조서(09.09.01현재)" xfId="3506"/>
    <cellStyle name="표_대합산업단지 편입물건조서_★대합산단 보상액 산정조서(09.09.01현재) 2" xfId="3507"/>
    <cellStyle name="표_대합산업단지 편입물건조서_★대합산단 보상액 산정조서(09.09.01현재)_경산 기본조사서 결과 보고서(분묘)-12.07.26" xfId="3508"/>
    <cellStyle name="표_대합산업단지 편입물건조서_★대합산단 보상액 산정조서(09.09.01현재)_경산 기본조사서 결과 보고서(영농)-2012.07.29" xfId="3509"/>
    <cellStyle name="표_대합산업단지 편입물건조서_★대합산단 보상액 산정조서(09.09.01현재)_경산 기본조사서 결과 보고서-2012.07.17(분묘조서)최종" xfId="3510"/>
    <cellStyle name="표_대합산업단지 편입물건조서_★대합산단 보상액 산정조서(09.09.01현재)_경산 기본조사서 결과 보고서-2012.07.18" xfId="3511"/>
    <cellStyle name="표_대합산업단지 편입물건조서_★대합산단 보상액 산정조서(09.09.01현재)_경산 기본조사서 결과 보고서-2012.07.19(출력용)" xfId="3512"/>
    <cellStyle name="표_대합산업단지 편입물건조서_★대합산단 보상액 산정조서(09.09.01현재)_경산 기본조사서 결과 보고서-2012.07.23" xfId="3513"/>
    <cellStyle name="표_대합산업단지 편입물건조서_★대합산단 보상액 산정조서(09.09.01현재)_경산 기본조사서 결과 보고서-2012.07.28" xfId="3514"/>
    <cellStyle name="표_대합산업단지 편입물건조서_★대합산단 보상액 산정조서(09.09.01현재)_경산 기본조사서 결과 보고서-2012.07.29" xfId="3515"/>
    <cellStyle name="표_대합산업단지 편입물건조서_★대합산단 보상액 산정조서(09.09.01현재)_경산 기본조사서 결과 보고서-2012.07.30" xfId="3516"/>
    <cellStyle name="표_대합산업단지 편입물건조서_★대합산단 보상액 산정조서(09.09.01현재)_경산 기본조사서 결과 보고서-2012.08.05" xfId="3517"/>
    <cellStyle name="표_대합산업단지 편입물건조서_★대합산단 보상액 산정조서(10.01.07현재)" xfId="3518"/>
    <cellStyle name="표_대합산업단지 편입물건조서_★대합산단 보상액 산정조서(10.01.07현재) 2" xfId="3519"/>
    <cellStyle name="표_대합산업단지 편입물건조서_★대합산단 보상액 산정조서(10.01.07현재)_경산 기본조사서 결과 보고서(분묘)-12.07.26" xfId="3520"/>
    <cellStyle name="표_대합산업단지 편입물건조서_★대합산단 보상액 산정조서(10.01.07현재)_경산 기본조사서 결과 보고서(영농)-2012.07.29" xfId="3521"/>
    <cellStyle name="표_대합산업단지 편입물건조서_★대합산단 보상액 산정조서(10.01.07현재)_경산 기본조사서 결과 보고서-2012.07.17(분묘조서)최종" xfId="3522"/>
    <cellStyle name="표_대합산업단지 편입물건조서_★대합산단 보상액 산정조서(10.01.07현재)_경산 기본조사서 결과 보고서-2012.07.18" xfId="3523"/>
    <cellStyle name="표_대합산업단지 편입물건조서_★대합산단 보상액 산정조서(10.01.07현재)_경산 기본조사서 결과 보고서-2012.07.19(출력용)" xfId="3524"/>
    <cellStyle name="표_대합산업단지 편입물건조서_★대합산단 보상액 산정조서(10.01.07현재)_경산 기본조사서 결과 보고서-2012.07.23" xfId="3525"/>
    <cellStyle name="표_대합산업단지 편입물건조서_★대합산단 보상액 산정조서(10.01.07현재)_경산 기본조사서 결과 보고서-2012.07.28" xfId="3526"/>
    <cellStyle name="표_대합산업단지 편입물건조서_★대합산단 보상액 산정조서(10.01.07현재)_경산 기본조사서 결과 보고서-2012.07.29" xfId="3527"/>
    <cellStyle name="표_대합산업단지 편입물건조서_★대합산단 보상액 산정조서(10.01.07현재)_경산 기본조사서 결과 보고서-2012.07.30" xfId="3528"/>
    <cellStyle name="표_대합산업단지 편입물건조서_★대합산단 보상액 산정조서(10.01.07현재)_경산 기본조사서 결과 보고서-2012.08.05" xfId="3529"/>
    <cellStyle name="표_대합산업단지 편입물건조서_★대합산단 보상액 산정조서(10.04.20)-수용계약용" xfId="3530"/>
    <cellStyle name="표_대합산업단지 편입물건조서_★대합산단 보상액 산정조서(10.04.20)-수용계약용 2" xfId="3531"/>
    <cellStyle name="표_대합산업단지 편입물건조서_★대합산단 보상액 산정조서(10.04.20)-수용계약용_경산 기본조사서 결과 보고서(분묘)-12.07.26" xfId="3532"/>
    <cellStyle name="표_대합산업단지 편입물건조서_★대합산단 보상액 산정조서(10.04.20)-수용계약용_경산 기본조사서 결과 보고서(영농)-2012.07.29" xfId="3533"/>
    <cellStyle name="표_대합산업단지 편입물건조서_★대합산단 보상액 산정조서(10.04.20)-수용계약용_경산 기본조사서 결과 보고서-2012.07.17(분묘조서)최종" xfId="3534"/>
    <cellStyle name="표_대합산업단지 편입물건조서_★대합산단 보상액 산정조서(10.04.20)-수용계약용_경산 기본조사서 결과 보고서-2012.07.18" xfId="3535"/>
    <cellStyle name="표_대합산업단지 편입물건조서_★대합산단 보상액 산정조서(10.04.20)-수용계약용_경산 기본조사서 결과 보고서-2012.07.19(출력용)" xfId="3536"/>
    <cellStyle name="표_대합산업단지 편입물건조서_★대합산단 보상액 산정조서(10.04.20)-수용계약용_경산 기본조사서 결과 보고서-2012.07.23" xfId="3537"/>
    <cellStyle name="표_대합산업단지 편입물건조서_★대합산단 보상액 산정조서(10.04.20)-수용계약용_경산 기본조사서 결과 보고서-2012.07.28" xfId="3538"/>
    <cellStyle name="표_대합산업단지 편입물건조서_★대합산단 보상액 산정조서(10.04.20)-수용계약용_경산 기본조사서 결과 보고서-2012.07.29" xfId="3539"/>
    <cellStyle name="표_대합산업단지 편입물건조서_★대합산단 보상액 산정조서(10.04.20)-수용계약용_경산 기본조사서 결과 보고서-2012.07.30" xfId="3540"/>
    <cellStyle name="표_대합산업단지 편입물건조서_★대합산단 보상액 산정조서(10.04.20)-수용계약용_경산 기본조사서 결과 보고서-2012.08.05" xfId="3541"/>
    <cellStyle name="표_대합산업단지 편입물건조서_★대합산단 보상액 산정조서(10.04.22)" xfId="3542"/>
    <cellStyle name="표_대합산업단지 편입물건조서_★대합산단 보상액 산정조서(10.04.22) 2" xfId="3543"/>
    <cellStyle name="표_대합산업단지 편입물건조서_★대합산단 보상액 산정조서(10.04.22)_경산 기본조사서 결과 보고서(분묘)-12.07.26" xfId="3544"/>
    <cellStyle name="표_대합산업단지 편입물건조서_★대합산단 보상액 산정조서(10.04.22)_경산 기본조사서 결과 보고서(영농)-2012.07.29" xfId="3545"/>
    <cellStyle name="표_대합산업단지 편입물건조서_★대합산단 보상액 산정조서(10.04.22)_경산 기본조사서 결과 보고서-2012.07.17(분묘조서)최종" xfId="3546"/>
    <cellStyle name="표_대합산업단지 편입물건조서_★대합산단 보상액 산정조서(10.04.22)_경산 기본조사서 결과 보고서-2012.07.18" xfId="3547"/>
    <cellStyle name="표_대합산업단지 편입물건조서_★대합산단 보상액 산정조서(10.04.22)_경산 기본조사서 결과 보고서-2012.07.19(출력용)" xfId="3548"/>
    <cellStyle name="표_대합산업단지 편입물건조서_★대합산단 보상액 산정조서(10.04.22)_경산 기본조사서 결과 보고서-2012.07.23" xfId="3549"/>
    <cellStyle name="표_대합산업단지 편입물건조서_★대합산단 보상액 산정조서(10.04.22)_경산 기본조사서 결과 보고서-2012.07.28" xfId="3550"/>
    <cellStyle name="표_대합산업단지 편입물건조서_★대합산단 보상액 산정조서(10.04.22)_경산 기본조사서 결과 보고서-2012.07.29" xfId="3551"/>
    <cellStyle name="표_대합산업단지 편입물건조서_★대합산단 보상액 산정조서(10.04.22)_경산 기본조사서 결과 보고서-2012.07.30" xfId="3552"/>
    <cellStyle name="표_대합산업단지 편입물건조서_★대합산단 보상액 산정조서(10.04.22)_경산 기본조사서 결과 보고서-2012.08.05" xfId="3553"/>
    <cellStyle name="표_대합산업단지 편입물건조서_★대합산단 보상액 산정조서(10.04.29)" xfId="3554"/>
    <cellStyle name="표_대합산업단지 편입물건조서_★대합산단 보상액 산정조서(10.04.29) 2" xfId="3555"/>
    <cellStyle name="표_대합산업단지 편입물건조서_★대합산단 보상액 산정조서(10.04.29)_경산 기본조사서 결과 보고서(분묘)-12.07.26" xfId="3556"/>
    <cellStyle name="표_대합산업단지 편입물건조서_★대합산단 보상액 산정조서(10.04.29)_경산 기본조사서 결과 보고서(영농)-2012.07.29" xfId="3557"/>
    <cellStyle name="표_대합산업단지 편입물건조서_★대합산단 보상액 산정조서(10.04.29)_경산 기본조사서 결과 보고서-2012.07.17(분묘조서)최종" xfId="3558"/>
    <cellStyle name="표_대합산업단지 편입물건조서_★대합산단 보상액 산정조서(10.04.29)_경산 기본조사서 결과 보고서-2012.07.18" xfId="3559"/>
    <cellStyle name="표_대합산업단지 편입물건조서_★대합산단 보상액 산정조서(10.04.29)_경산 기본조사서 결과 보고서-2012.07.19(출력용)" xfId="3560"/>
    <cellStyle name="표_대합산업단지 편입물건조서_★대합산단 보상액 산정조서(10.04.29)_경산 기본조사서 결과 보고서-2012.07.23" xfId="3561"/>
    <cellStyle name="표_대합산업단지 편입물건조서_★대합산단 보상액 산정조서(10.04.29)_경산 기본조사서 결과 보고서-2012.07.28" xfId="3562"/>
    <cellStyle name="표_대합산업단지 편입물건조서_★대합산단 보상액 산정조서(10.04.29)_경산 기본조사서 결과 보고서-2012.07.29" xfId="3563"/>
    <cellStyle name="표_대합산업단지 편입물건조서_★대합산단 보상액 산정조서(10.04.29)_경산 기본조사서 결과 보고서-2012.07.30" xfId="3564"/>
    <cellStyle name="표_대합산업단지 편입물건조서_★대합산단 보상액 산정조서(10.04.29)_경산 기본조사서 결과 보고서-2012.08.05" xfId="3565"/>
    <cellStyle name="표_대합산업단지 편입물건조서_★대합산단 보상액 산정조서(10.08.06)" xfId="3566"/>
    <cellStyle name="표_대합산업단지 편입물건조서_★대합산단 보상액 산정조서(10.08.06) 2" xfId="3567"/>
    <cellStyle name="표_대합산업단지 편입물건조서_★대합산단 보상액 산정조서(10.08.06)_경산 기본조사서 결과 보고서(분묘)-12.07.26" xfId="3568"/>
    <cellStyle name="표_대합산업단지 편입물건조서_★대합산단 보상액 산정조서(10.08.06)_경산 기본조사서 결과 보고서(영농)-2012.07.29" xfId="3569"/>
    <cellStyle name="표_대합산업단지 편입물건조서_★대합산단 보상액 산정조서(10.08.06)_경산 기본조사서 결과 보고서-2012.07.17(분묘조서)최종" xfId="3570"/>
    <cellStyle name="표_대합산업단지 편입물건조서_★대합산단 보상액 산정조서(10.08.06)_경산 기본조사서 결과 보고서-2012.07.18" xfId="3571"/>
    <cellStyle name="표_대합산업단지 편입물건조서_★대합산단 보상액 산정조서(10.08.06)_경산 기본조사서 결과 보고서-2012.07.19(출력용)" xfId="3572"/>
    <cellStyle name="표_대합산업단지 편입물건조서_★대합산단 보상액 산정조서(10.08.06)_경산 기본조사서 결과 보고서-2012.07.23" xfId="3573"/>
    <cellStyle name="표_대합산업단지 편입물건조서_★대합산단 보상액 산정조서(10.08.06)_경산 기본조사서 결과 보고서-2012.07.28" xfId="3574"/>
    <cellStyle name="표_대합산업단지 편입물건조서_★대합산단 보상액 산정조서(10.08.06)_경산 기본조사서 결과 보고서-2012.07.29" xfId="3575"/>
    <cellStyle name="표_대합산업단지 편입물건조서_★대합산단 보상액 산정조서(10.08.06)_경산 기본조사서 결과 보고서-2012.07.30" xfId="3576"/>
    <cellStyle name="표_대합산업단지 편입물건조서_★대합산단 보상액 산정조서(10.08.06)_경산 기본조사서 결과 보고서-2012.08.05" xfId="3577"/>
    <cellStyle name="표_대합산업단지 편입물건조서_★대합산단_보상액 산정조서(최과장검토파일)" xfId="3578"/>
    <cellStyle name="표_대합산업단지 편입물건조서_★대합산단_보상액 산정조서(최과장검토파일) 2" xfId="3579"/>
    <cellStyle name="표_대합산업단지 편입물건조서_★대합산단_보상액 산정조서(최과장검토파일)_경산 기본조사서 결과 보고서(분묘)-12.07.26" xfId="3580"/>
    <cellStyle name="표_대합산업단지 편입물건조서_★대합산단_보상액 산정조서(최과장검토파일)_경산 기본조사서 결과 보고서(영농)-2012.07.29" xfId="3581"/>
    <cellStyle name="표_대합산업단지 편입물건조서_★대합산단_보상액 산정조서(최과장검토파일)_경산 기본조사서 결과 보고서-2012.07.17(분묘조서)최종" xfId="3582"/>
    <cellStyle name="표_대합산업단지 편입물건조서_★대합산단_보상액 산정조서(최과장검토파일)_경산 기본조사서 결과 보고서-2012.07.18" xfId="3583"/>
    <cellStyle name="표_대합산업단지 편입물건조서_★대합산단_보상액 산정조서(최과장검토파일)_경산 기본조사서 결과 보고서-2012.07.19(출력용)" xfId="3584"/>
    <cellStyle name="표_대합산업단지 편입물건조서_★대합산단_보상액 산정조서(최과장검토파일)_경산 기본조사서 결과 보고서-2012.07.23" xfId="3585"/>
    <cellStyle name="표_대합산업단지 편입물건조서_★대합산단_보상액 산정조서(최과장검토파일)_경산 기본조사서 결과 보고서-2012.07.28" xfId="3586"/>
    <cellStyle name="표_대합산업단지 편입물건조서_★대합산단_보상액 산정조서(최과장검토파일)_경산 기본조사서 결과 보고서-2012.07.29" xfId="3587"/>
    <cellStyle name="표_대합산업단지 편입물건조서_★대합산단_보상액 산정조서(최과장검토파일)_경산 기본조사서 결과 보고서-2012.07.30" xfId="3588"/>
    <cellStyle name="표_대합산업단지 편입물건조서_★대합산단_보상액 산정조서(최과장검토파일)_경산 기본조사서 결과 보고서-2012.08.05" xfId="3589"/>
    <cellStyle name="표_대합산업단지 편입물건조서_★재결 보상액 산정조서(10.04.20)" xfId="3590"/>
    <cellStyle name="표_대합산업단지 편입물건조서_★재결 보상액 산정조서(10.04.20) 2" xfId="3591"/>
    <cellStyle name="표_대합산업단지 편입물건조서_★재결 보상액 산정조서(10.04.20)_경산 기본조사서 결과 보고서(분묘)-12.07.26" xfId="3592"/>
    <cellStyle name="표_대합산업단지 편입물건조서_★재결 보상액 산정조서(10.04.20)_경산 기본조사서 결과 보고서(영농)-2012.07.29" xfId="3593"/>
    <cellStyle name="표_대합산업단지 편입물건조서_★재결 보상액 산정조서(10.04.20)_경산 기본조사서 결과 보고서-2012.07.17(분묘조서)최종" xfId="3594"/>
    <cellStyle name="표_대합산업단지 편입물건조서_★재결 보상액 산정조서(10.04.20)_경산 기본조사서 결과 보고서-2012.07.18" xfId="3595"/>
    <cellStyle name="표_대합산업단지 편입물건조서_★재결 보상액 산정조서(10.04.20)_경산 기본조사서 결과 보고서-2012.07.19(출력용)" xfId="3596"/>
    <cellStyle name="표_대합산업단지 편입물건조서_★재결 보상액 산정조서(10.04.20)_경산 기본조사서 결과 보고서-2012.07.23" xfId="3597"/>
    <cellStyle name="표_대합산업단지 편입물건조서_★재결 보상액 산정조서(10.04.20)_경산 기본조사서 결과 보고서-2012.07.28" xfId="3598"/>
    <cellStyle name="표_대합산업단지 편입물건조서_★재결 보상액 산정조서(10.04.20)_경산 기본조사서 결과 보고서-2012.07.29" xfId="3599"/>
    <cellStyle name="표_대합산업단지 편입물건조서_★재결 보상액 산정조서(10.04.20)_경산 기본조사서 결과 보고서-2012.07.30" xfId="3600"/>
    <cellStyle name="표_대합산업단지 편입물건조서_★재결 보상액 산정조서(10.04.20)_경산 기본조사서 결과 보고서-2012.08.05" xfId="3601"/>
    <cellStyle name="표_대합산업단지 편입물건조서_경산 기본조사서 결과 보고서(분묘)-12.07.26" xfId="3602"/>
    <cellStyle name="표_대합산업단지 편입물건조서_경산 기본조사서 결과 보고서(영농)-2012.07.29" xfId="3603"/>
    <cellStyle name="표_대합산업단지 편입물건조서_경산 기본조사서 결과 보고서-2012.07.17(분묘조서)최종" xfId="3604"/>
    <cellStyle name="표_대합산업단지 편입물건조서_경산 기본조사서 결과 보고서-2012.07.18" xfId="3605"/>
    <cellStyle name="표_대합산업단지 편입물건조서_경산 기본조사서 결과 보고서-2012.07.19(출력용)" xfId="3606"/>
    <cellStyle name="표_대합산업단지 편입물건조서_경산 기본조사서 결과 보고서-2012.07.23" xfId="3607"/>
    <cellStyle name="표_대합산업단지 편입물건조서_경산 기본조사서 결과 보고서-2012.07.28" xfId="3608"/>
    <cellStyle name="표_대합산업단지 편입물건조서_경산 기본조사서 결과 보고서-2012.07.29" xfId="3609"/>
    <cellStyle name="표_대합산업단지 편입물건조서_경산 기본조사서 결과 보고서-2012.07.30" xfId="3610"/>
    <cellStyle name="표_대합산업단지 편입물건조서_경산 기본조사서 결과 보고서-2012.08.05" xfId="3611"/>
    <cellStyle name="표_대합산업단지 편입물건조서_대상재산 지번별 상세확인내역-2009.1(도귀속협의결과)" xfId="3612"/>
    <cellStyle name="표_대합산업단지 편입물건조서_대상재산 지번별 상세확인내역-2009.1(도귀속협의결과) 2" xfId="3613"/>
    <cellStyle name="표_대합산업단지 편입물건조서_대상재산 지번별 상세확인내역-2009.1(도귀속협의결과)_경산 기본조사서 결과 보고서(분묘)-12.07.26" xfId="3614"/>
    <cellStyle name="표_대합산업단지 편입물건조서_대상재산 지번별 상세확인내역-2009.1(도귀속협의결과)_경산 기본조사서 결과 보고서(영농)-2012.07.29" xfId="3615"/>
    <cellStyle name="표_대합산업단지 편입물건조서_대상재산 지번별 상세확인내역-2009.1(도귀속협의결과)_경산 기본조사서 결과 보고서-2012.07.17(분묘조서)최종" xfId="3616"/>
    <cellStyle name="표_대합산업단지 편입물건조서_대상재산 지번별 상세확인내역-2009.1(도귀속협의결과)_경산 기본조사서 결과 보고서-2012.07.18" xfId="3617"/>
    <cellStyle name="표_대합산업단지 편입물건조서_대상재산 지번별 상세확인내역-2009.1(도귀속협의결과)_경산 기본조사서 결과 보고서-2012.07.19(출력용)" xfId="3618"/>
    <cellStyle name="표_대합산업단지 편입물건조서_대상재산 지번별 상세확인내역-2009.1(도귀속협의결과)_경산 기본조사서 결과 보고서-2012.07.23" xfId="3619"/>
    <cellStyle name="표_대합산업단지 편입물건조서_대상재산 지번별 상세확인내역-2009.1(도귀속협의결과)_경산 기본조사서 결과 보고서-2012.07.28" xfId="3620"/>
    <cellStyle name="표_대합산업단지 편입물건조서_대상재산 지번별 상세확인내역-2009.1(도귀속협의결과)_경산 기본조사서 결과 보고서-2012.07.29" xfId="3621"/>
    <cellStyle name="표_대합산업단지 편입물건조서_대상재산 지번별 상세확인내역-2009.1(도귀속협의결과)_경산 기본조사서 결과 보고서-2012.07.30" xfId="3622"/>
    <cellStyle name="표_대합산업단지 편입물건조서_대상재산 지번별 상세확인내역-2009.1(도귀속협의결과)_경산 기본조사서 결과 보고서-2012.08.05" xfId="3623"/>
    <cellStyle name="표_대합산업단지 편입물건조서_대합산단 편입물건 총괄표(09.08.01)" xfId="3624"/>
    <cellStyle name="표_대합산업단지 편입물건조서_대합산단 편입물건 총괄표(09.08.01) 2" xfId="3625"/>
    <cellStyle name="표_대합산업단지 편입물건조서_대합산단 편입물건 총괄표(09.08.01)_경산 기본조사서 결과 보고서(분묘)-12.07.26" xfId="3626"/>
    <cellStyle name="표_대합산업단지 편입물건조서_대합산단 편입물건 총괄표(09.08.01)_경산 기본조사서 결과 보고서(영농)-2012.07.29" xfId="3627"/>
    <cellStyle name="표_대합산업단지 편입물건조서_대합산단 편입물건 총괄표(09.08.01)_경산 기본조사서 결과 보고서-2012.07.17(분묘조서)최종" xfId="3628"/>
    <cellStyle name="표_대합산업단지 편입물건조서_대합산단 편입물건 총괄표(09.08.01)_경산 기본조사서 결과 보고서-2012.07.18" xfId="3629"/>
    <cellStyle name="표_대합산업단지 편입물건조서_대합산단 편입물건 총괄표(09.08.01)_경산 기본조사서 결과 보고서-2012.07.19(출력용)" xfId="3630"/>
    <cellStyle name="표_대합산업단지 편입물건조서_대합산단 편입물건 총괄표(09.08.01)_경산 기본조사서 결과 보고서-2012.07.23" xfId="3631"/>
    <cellStyle name="표_대합산업단지 편입물건조서_대합산단 편입물건 총괄표(09.08.01)_경산 기본조사서 결과 보고서-2012.07.28" xfId="3632"/>
    <cellStyle name="표_대합산업단지 편입물건조서_대합산단 편입물건 총괄표(09.08.01)_경산 기본조사서 결과 보고서-2012.07.29" xfId="3633"/>
    <cellStyle name="표_대합산업단지 편입물건조서_대합산단 편입물건 총괄표(09.08.01)_경산 기본조사서 결과 보고서-2012.07.30" xfId="3634"/>
    <cellStyle name="표_대합산업단지 편입물건조서_대합산단 편입물건 총괄표(09.08.01)_경산 기본조사서 결과 보고서-2012.08.05" xfId="3635"/>
    <cellStyle name="표_대합산업단지 편입물건조서_대합산단_보상액_분석(09.6.11)-최종" xfId="3636"/>
    <cellStyle name="표_대합산업단지 편입물건조서_대합산단_보상액_분석(09.6.11)-최종 2" xfId="3637"/>
    <cellStyle name="표_대합산업단지 편입물건조서_대합산단_보상액_분석(09.6.11)-최종_경산 기본조사서 결과 보고서(분묘)-12.07.26" xfId="3638"/>
    <cellStyle name="표_대합산업단지 편입물건조서_대합산단_보상액_분석(09.6.11)-최종_경산 기본조사서 결과 보고서(영농)-2012.07.29" xfId="3639"/>
    <cellStyle name="표_대합산업단지 편입물건조서_대합산단_보상액_분석(09.6.11)-최종_경산 기본조사서 결과 보고서-2012.07.17(분묘조서)최종" xfId="3640"/>
    <cellStyle name="표_대합산업단지 편입물건조서_대합산단_보상액_분석(09.6.11)-최종_경산 기본조사서 결과 보고서-2012.07.18" xfId="3641"/>
    <cellStyle name="표_대합산업단지 편입물건조서_대합산단_보상액_분석(09.6.11)-최종_경산 기본조사서 결과 보고서-2012.07.19(출력용)" xfId="3642"/>
    <cellStyle name="표_대합산업단지 편입물건조서_대합산단_보상액_분석(09.6.11)-최종_경산 기본조사서 결과 보고서-2012.07.23" xfId="3643"/>
    <cellStyle name="표_대합산업단지 편입물건조서_대합산단_보상액_분석(09.6.11)-최종_경산 기본조사서 결과 보고서-2012.07.28" xfId="3644"/>
    <cellStyle name="표_대합산업단지 편입물건조서_대합산단_보상액_분석(09.6.11)-최종_경산 기본조사서 결과 보고서-2012.07.29" xfId="3645"/>
    <cellStyle name="표_대합산업단지 편입물건조서_대합산단_보상액_분석(09.6.11)-최종_경산 기본조사서 결과 보고서-2012.07.30" xfId="3646"/>
    <cellStyle name="표_대합산업단지 편입물건조서_대합산단_보상액_분석(09.6.11)-최종_경산 기본조사서 결과 보고서-2012.08.05" xfId="3647"/>
    <cellStyle name="표준" xfId="0" builtinId="0"/>
    <cellStyle name="표준 17" xfId="3648"/>
    <cellStyle name="표준 2" xfId="3649"/>
    <cellStyle name="표준 2 2" xfId="3650"/>
    <cellStyle name="표준 2 3" xfId="3651"/>
    <cellStyle name="표준 2 4" xfId="3652"/>
    <cellStyle name="표준 2 5" xfId="3653"/>
    <cellStyle name="표준 3" xfId="3654"/>
    <cellStyle name="표준 4" xfId="3655"/>
    <cellStyle name="표준 5" xfId="3656"/>
    <cellStyle name="표준 6" xfId="3657"/>
    <cellStyle name="표준 7" xfId="3658"/>
    <cellStyle name="표준 8" xfId="3659"/>
    <cellStyle name="표준 9" xfId="3660"/>
    <cellStyle name="표준_★대합산단 기본조사서(10.10.26)" xfId="2"/>
    <cellStyle name="표준_대합산단_물건조서(분묘평가보류)(08.10.16)" xfId="1"/>
    <cellStyle name="합산" xfId="3661"/>
    <cellStyle name="화폐기호" xfId="3662"/>
    <cellStyle name="화폐기호0" xfId="3663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5"/>
    <pageSetUpPr fitToPage="1"/>
  </sheetPr>
  <dimension ref="A1:T79"/>
  <sheetViews>
    <sheetView tabSelected="1" zoomScaleNormal="100" zoomScaleSheetLayoutView="100" workbookViewId="0">
      <pane ySplit="5" topLeftCell="A6" activePane="bottomLeft" state="frozen"/>
      <selection activeCell="I8" sqref="I8"/>
      <selection pane="bottomLeft" sqref="A1:O1"/>
    </sheetView>
  </sheetViews>
  <sheetFormatPr defaultRowHeight="13.5"/>
  <cols>
    <col min="1" max="1" width="4.77734375" style="2" customWidth="1"/>
    <col min="2" max="2" width="7.77734375" style="2" customWidth="1"/>
    <col min="3" max="4" width="8.77734375" style="6" customWidth="1"/>
    <col min="5" max="5" width="13.77734375" style="7" customWidth="1"/>
    <col min="6" max="6" width="30" style="1" bestFit="1" customWidth="1"/>
    <col min="7" max="7" width="6.6640625" style="1" bestFit="1" customWidth="1"/>
    <col min="8" max="8" width="6.77734375" style="3" customWidth="1"/>
    <col min="9" max="9" width="3.77734375" style="1" customWidth="1"/>
    <col min="10" max="10" width="4" style="1" bestFit="1" customWidth="1"/>
    <col min="11" max="11" width="14.21875" style="2" customWidth="1"/>
    <col min="12" max="12" width="25.6640625" style="4" customWidth="1"/>
    <col min="13" max="13" width="9.77734375" style="2" customWidth="1"/>
    <col min="14" max="14" width="10.77734375" style="2" customWidth="1"/>
    <col min="15" max="15" width="22.21875" style="5" bestFit="1" customWidth="1"/>
    <col min="16" max="251" width="8.88671875" style="1"/>
    <col min="252" max="252" width="4.77734375" style="1" customWidth="1"/>
    <col min="253" max="253" width="7.77734375" style="1" customWidth="1"/>
    <col min="254" max="254" width="8.77734375" style="1" customWidth="1"/>
    <col min="255" max="256" width="0" style="1" hidden="1" customWidth="1"/>
    <col min="257" max="257" width="8.77734375" style="1" customWidth="1"/>
    <col min="258" max="258" width="13.77734375" style="1" customWidth="1"/>
    <col min="259" max="259" width="43.109375" style="1" customWidth="1"/>
    <col min="260" max="260" width="12" style="1" bestFit="1" customWidth="1"/>
    <col min="261" max="261" width="6.77734375" style="1" customWidth="1"/>
    <col min="262" max="262" width="3.77734375" style="1" customWidth="1"/>
    <col min="263" max="263" width="6.77734375" style="1" customWidth="1"/>
    <col min="264" max="264" width="14.21875" style="1" customWidth="1"/>
    <col min="265" max="265" width="25.6640625" style="1" customWidth="1"/>
    <col min="266" max="266" width="12.77734375" style="1" customWidth="1"/>
    <col min="267" max="267" width="9.77734375" style="1" customWidth="1"/>
    <col min="268" max="268" width="12.77734375" style="1" customWidth="1"/>
    <col min="269" max="269" width="21.44140625" style="1" customWidth="1"/>
    <col min="270" max="270" width="10.77734375" style="1" customWidth="1"/>
    <col min="271" max="271" width="9.77734375" style="1" customWidth="1"/>
    <col min="272" max="507" width="8.88671875" style="1"/>
    <col min="508" max="508" width="4.77734375" style="1" customWidth="1"/>
    <col min="509" max="509" width="7.77734375" style="1" customWidth="1"/>
    <col min="510" max="510" width="8.77734375" style="1" customWidth="1"/>
    <col min="511" max="512" width="0" style="1" hidden="1" customWidth="1"/>
    <col min="513" max="513" width="8.77734375" style="1" customWidth="1"/>
    <col min="514" max="514" width="13.77734375" style="1" customWidth="1"/>
    <col min="515" max="515" width="43.109375" style="1" customWidth="1"/>
    <col min="516" max="516" width="12" style="1" bestFit="1" customWidth="1"/>
    <col min="517" max="517" width="6.77734375" style="1" customWidth="1"/>
    <col min="518" max="518" width="3.77734375" style="1" customWidth="1"/>
    <col min="519" max="519" width="6.77734375" style="1" customWidth="1"/>
    <col min="520" max="520" width="14.21875" style="1" customWidth="1"/>
    <col min="521" max="521" width="25.6640625" style="1" customWidth="1"/>
    <col min="522" max="522" width="12.77734375" style="1" customWidth="1"/>
    <col min="523" max="523" width="9.77734375" style="1" customWidth="1"/>
    <col min="524" max="524" width="12.77734375" style="1" customWidth="1"/>
    <col min="525" max="525" width="21.44140625" style="1" customWidth="1"/>
    <col min="526" max="526" width="10.77734375" style="1" customWidth="1"/>
    <col min="527" max="527" width="9.77734375" style="1" customWidth="1"/>
    <col min="528" max="763" width="8.88671875" style="1"/>
    <col min="764" max="764" width="4.77734375" style="1" customWidth="1"/>
    <col min="765" max="765" width="7.77734375" style="1" customWidth="1"/>
    <col min="766" max="766" width="8.77734375" style="1" customWidth="1"/>
    <col min="767" max="768" width="0" style="1" hidden="1" customWidth="1"/>
    <col min="769" max="769" width="8.77734375" style="1" customWidth="1"/>
    <col min="770" max="770" width="13.77734375" style="1" customWidth="1"/>
    <col min="771" max="771" width="43.109375" style="1" customWidth="1"/>
    <col min="772" max="772" width="12" style="1" bestFit="1" customWidth="1"/>
    <col min="773" max="773" width="6.77734375" style="1" customWidth="1"/>
    <col min="774" max="774" width="3.77734375" style="1" customWidth="1"/>
    <col min="775" max="775" width="6.77734375" style="1" customWidth="1"/>
    <col min="776" max="776" width="14.21875" style="1" customWidth="1"/>
    <col min="777" max="777" width="25.6640625" style="1" customWidth="1"/>
    <col min="778" max="778" width="12.77734375" style="1" customWidth="1"/>
    <col min="779" max="779" width="9.77734375" style="1" customWidth="1"/>
    <col min="780" max="780" width="12.77734375" style="1" customWidth="1"/>
    <col min="781" max="781" width="21.44140625" style="1" customWidth="1"/>
    <col min="782" max="782" width="10.77734375" style="1" customWidth="1"/>
    <col min="783" max="783" width="9.77734375" style="1" customWidth="1"/>
    <col min="784" max="1019" width="8.88671875" style="1"/>
    <col min="1020" max="1020" width="4.77734375" style="1" customWidth="1"/>
    <col min="1021" max="1021" width="7.77734375" style="1" customWidth="1"/>
    <col min="1022" max="1022" width="8.77734375" style="1" customWidth="1"/>
    <col min="1023" max="1024" width="0" style="1" hidden="1" customWidth="1"/>
    <col min="1025" max="1025" width="8.77734375" style="1" customWidth="1"/>
    <col min="1026" max="1026" width="13.77734375" style="1" customWidth="1"/>
    <col min="1027" max="1027" width="43.109375" style="1" customWidth="1"/>
    <col min="1028" max="1028" width="12" style="1" bestFit="1" customWidth="1"/>
    <col min="1029" max="1029" width="6.77734375" style="1" customWidth="1"/>
    <col min="1030" max="1030" width="3.77734375" style="1" customWidth="1"/>
    <col min="1031" max="1031" width="6.77734375" style="1" customWidth="1"/>
    <col min="1032" max="1032" width="14.21875" style="1" customWidth="1"/>
    <col min="1033" max="1033" width="25.6640625" style="1" customWidth="1"/>
    <col min="1034" max="1034" width="12.77734375" style="1" customWidth="1"/>
    <col min="1035" max="1035" width="9.77734375" style="1" customWidth="1"/>
    <col min="1036" max="1036" width="12.77734375" style="1" customWidth="1"/>
    <col min="1037" max="1037" width="21.44140625" style="1" customWidth="1"/>
    <col min="1038" max="1038" width="10.77734375" style="1" customWidth="1"/>
    <col min="1039" max="1039" width="9.77734375" style="1" customWidth="1"/>
    <col min="1040" max="1275" width="8.88671875" style="1"/>
    <col min="1276" max="1276" width="4.77734375" style="1" customWidth="1"/>
    <col min="1277" max="1277" width="7.77734375" style="1" customWidth="1"/>
    <col min="1278" max="1278" width="8.77734375" style="1" customWidth="1"/>
    <col min="1279" max="1280" width="0" style="1" hidden="1" customWidth="1"/>
    <col min="1281" max="1281" width="8.77734375" style="1" customWidth="1"/>
    <col min="1282" max="1282" width="13.77734375" style="1" customWidth="1"/>
    <col min="1283" max="1283" width="43.109375" style="1" customWidth="1"/>
    <col min="1284" max="1284" width="12" style="1" bestFit="1" customWidth="1"/>
    <col min="1285" max="1285" width="6.77734375" style="1" customWidth="1"/>
    <col min="1286" max="1286" width="3.77734375" style="1" customWidth="1"/>
    <col min="1287" max="1287" width="6.77734375" style="1" customWidth="1"/>
    <col min="1288" max="1288" width="14.21875" style="1" customWidth="1"/>
    <col min="1289" max="1289" width="25.6640625" style="1" customWidth="1"/>
    <col min="1290" max="1290" width="12.77734375" style="1" customWidth="1"/>
    <col min="1291" max="1291" width="9.77734375" style="1" customWidth="1"/>
    <col min="1292" max="1292" width="12.77734375" style="1" customWidth="1"/>
    <col min="1293" max="1293" width="21.44140625" style="1" customWidth="1"/>
    <col min="1294" max="1294" width="10.77734375" style="1" customWidth="1"/>
    <col min="1295" max="1295" width="9.77734375" style="1" customWidth="1"/>
    <col min="1296" max="1531" width="8.88671875" style="1"/>
    <col min="1532" max="1532" width="4.77734375" style="1" customWidth="1"/>
    <col min="1533" max="1533" width="7.77734375" style="1" customWidth="1"/>
    <col min="1534" max="1534" width="8.77734375" style="1" customWidth="1"/>
    <col min="1535" max="1536" width="0" style="1" hidden="1" customWidth="1"/>
    <col min="1537" max="1537" width="8.77734375" style="1" customWidth="1"/>
    <col min="1538" max="1538" width="13.77734375" style="1" customWidth="1"/>
    <col min="1539" max="1539" width="43.109375" style="1" customWidth="1"/>
    <col min="1540" max="1540" width="12" style="1" bestFit="1" customWidth="1"/>
    <col min="1541" max="1541" width="6.77734375" style="1" customWidth="1"/>
    <col min="1542" max="1542" width="3.77734375" style="1" customWidth="1"/>
    <col min="1543" max="1543" width="6.77734375" style="1" customWidth="1"/>
    <col min="1544" max="1544" width="14.21875" style="1" customWidth="1"/>
    <col min="1545" max="1545" width="25.6640625" style="1" customWidth="1"/>
    <col min="1546" max="1546" width="12.77734375" style="1" customWidth="1"/>
    <col min="1547" max="1547" width="9.77734375" style="1" customWidth="1"/>
    <col min="1548" max="1548" width="12.77734375" style="1" customWidth="1"/>
    <col min="1549" max="1549" width="21.44140625" style="1" customWidth="1"/>
    <col min="1550" max="1550" width="10.77734375" style="1" customWidth="1"/>
    <col min="1551" max="1551" width="9.77734375" style="1" customWidth="1"/>
    <col min="1552" max="1787" width="8.88671875" style="1"/>
    <col min="1788" max="1788" width="4.77734375" style="1" customWidth="1"/>
    <col min="1789" max="1789" width="7.77734375" style="1" customWidth="1"/>
    <col min="1790" max="1790" width="8.77734375" style="1" customWidth="1"/>
    <col min="1791" max="1792" width="0" style="1" hidden="1" customWidth="1"/>
    <col min="1793" max="1793" width="8.77734375" style="1" customWidth="1"/>
    <col min="1794" max="1794" width="13.77734375" style="1" customWidth="1"/>
    <col min="1795" max="1795" width="43.109375" style="1" customWidth="1"/>
    <col min="1796" max="1796" width="12" style="1" bestFit="1" customWidth="1"/>
    <col min="1797" max="1797" width="6.77734375" style="1" customWidth="1"/>
    <col min="1798" max="1798" width="3.77734375" style="1" customWidth="1"/>
    <col min="1799" max="1799" width="6.77734375" style="1" customWidth="1"/>
    <col min="1800" max="1800" width="14.21875" style="1" customWidth="1"/>
    <col min="1801" max="1801" width="25.6640625" style="1" customWidth="1"/>
    <col min="1802" max="1802" width="12.77734375" style="1" customWidth="1"/>
    <col min="1803" max="1803" width="9.77734375" style="1" customWidth="1"/>
    <col min="1804" max="1804" width="12.77734375" style="1" customWidth="1"/>
    <col min="1805" max="1805" width="21.44140625" style="1" customWidth="1"/>
    <col min="1806" max="1806" width="10.77734375" style="1" customWidth="1"/>
    <col min="1807" max="1807" width="9.77734375" style="1" customWidth="1"/>
    <col min="1808" max="2043" width="8.88671875" style="1"/>
    <col min="2044" max="2044" width="4.77734375" style="1" customWidth="1"/>
    <col min="2045" max="2045" width="7.77734375" style="1" customWidth="1"/>
    <col min="2046" max="2046" width="8.77734375" style="1" customWidth="1"/>
    <col min="2047" max="2048" width="0" style="1" hidden="1" customWidth="1"/>
    <col min="2049" max="2049" width="8.77734375" style="1" customWidth="1"/>
    <col min="2050" max="2050" width="13.77734375" style="1" customWidth="1"/>
    <col min="2051" max="2051" width="43.109375" style="1" customWidth="1"/>
    <col min="2052" max="2052" width="12" style="1" bestFit="1" customWidth="1"/>
    <col min="2053" max="2053" width="6.77734375" style="1" customWidth="1"/>
    <col min="2054" max="2054" width="3.77734375" style="1" customWidth="1"/>
    <col min="2055" max="2055" width="6.77734375" style="1" customWidth="1"/>
    <col min="2056" max="2056" width="14.21875" style="1" customWidth="1"/>
    <col min="2057" max="2057" width="25.6640625" style="1" customWidth="1"/>
    <col min="2058" max="2058" width="12.77734375" style="1" customWidth="1"/>
    <col min="2059" max="2059" width="9.77734375" style="1" customWidth="1"/>
    <col min="2060" max="2060" width="12.77734375" style="1" customWidth="1"/>
    <col min="2061" max="2061" width="21.44140625" style="1" customWidth="1"/>
    <col min="2062" max="2062" width="10.77734375" style="1" customWidth="1"/>
    <col min="2063" max="2063" width="9.77734375" style="1" customWidth="1"/>
    <col min="2064" max="2299" width="8.88671875" style="1"/>
    <col min="2300" max="2300" width="4.77734375" style="1" customWidth="1"/>
    <col min="2301" max="2301" width="7.77734375" style="1" customWidth="1"/>
    <col min="2302" max="2302" width="8.77734375" style="1" customWidth="1"/>
    <col min="2303" max="2304" width="0" style="1" hidden="1" customWidth="1"/>
    <col min="2305" max="2305" width="8.77734375" style="1" customWidth="1"/>
    <col min="2306" max="2306" width="13.77734375" style="1" customWidth="1"/>
    <col min="2307" max="2307" width="43.109375" style="1" customWidth="1"/>
    <col min="2308" max="2308" width="12" style="1" bestFit="1" customWidth="1"/>
    <col min="2309" max="2309" width="6.77734375" style="1" customWidth="1"/>
    <col min="2310" max="2310" width="3.77734375" style="1" customWidth="1"/>
    <col min="2311" max="2311" width="6.77734375" style="1" customWidth="1"/>
    <col min="2312" max="2312" width="14.21875" style="1" customWidth="1"/>
    <col min="2313" max="2313" width="25.6640625" style="1" customWidth="1"/>
    <col min="2314" max="2314" width="12.77734375" style="1" customWidth="1"/>
    <col min="2315" max="2315" width="9.77734375" style="1" customWidth="1"/>
    <col min="2316" max="2316" width="12.77734375" style="1" customWidth="1"/>
    <col min="2317" max="2317" width="21.44140625" style="1" customWidth="1"/>
    <col min="2318" max="2318" width="10.77734375" style="1" customWidth="1"/>
    <col min="2319" max="2319" width="9.77734375" style="1" customWidth="1"/>
    <col min="2320" max="2555" width="8.88671875" style="1"/>
    <col min="2556" max="2556" width="4.77734375" style="1" customWidth="1"/>
    <col min="2557" max="2557" width="7.77734375" style="1" customWidth="1"/>
    <col min="2558" max="2558" width="8.77734375" style="1" customWidth="1"/>
    <col min="2559" max="2560" width="0" style="1" hidden="1" customWidth="1"/>
    <col min="2561" max="2561" width="8.77734375" style="1" customWidth="1"/>
    <col min="2562" max="2562" width="13.77734375" style="1" customWidth="1"/>
    <col min="2563" max="2563" width="43.109375" style="1" customWidth="1"/>
    <col min="2564" max="2564" width="12" style="1" bestFit="1" customWidth="1"/>
    <col min="2565" max="2565" width="6.77734375" style="1" customWidth="1"/>
    <col min="2566" max="2566" width="3.77734375" style="1" customWidth="1"/>
    <col min="2567" max="2567" width="6.77734375" style="1" customWidth="1"/>
    <col min="2568" max="2568" width="14.21875" style="1" customWidth="1"/>
    <col min="2569" max="2569" width="25.6640625" style="1" customWidth="1"/>
    <col min="2570" max="2570" width="12.77734375" style="1" customWidth="1"/>
    <col min="2571" max="2571" width="9.77734375" style="1" customWidth="1"/>
    <col min="2572" max="2572" width="12.77734375" style="1" customWidth="1"/>
    <col min="2573" max="2573" width="21.44140625" style="1" customWidth="1"/>
    <col min="2574" max="2574" width="10.77734375" style="1" customWidth="1"/>
    <col min="2575" max="2575" width="9.77734375" style="1" customWidth="1"/>
    <col min="2576" max="2811" width="8.88671875" style="1"/>
    <col min="2812" max="2812" width="4.77734375" style="1" customWidth="1"/>
    <col min="2813" max="2813" width="7.77734375" style="1" customWidth="1"/>
    <col min="2814" max="2814" width="8.77734375" style="1" customWidth="1"/>
    <col min="2815" max="2816" width="0" style="1" hidden="1" customWidth="1"/>
    <col min="2817" max="2817" width="8.77734375" style="1" customWidth="1"/>
    <col min="2818" max="2818" width="13.77734375" style="1" customWidth="1"/>
    <col min="2819" max="2819" width="43.109375" style="1" customWidth="1"/>
    <col min="2820" max="2820" width="12" style="1" bestFit="1" customWidth="1"/>
    <col min="2821" max="2821" width="6.77734375" style="1" customWidth="1"/>
    <col min="2822" max="2822" width="3.77734375" style="1" customWidth="1"/>
    <col min="2823" max="2823" width="6.77734375" style="1" customWidth="1"/>
    <col min="2824" max="2824" width="14.21875" style="1" customWidth="1"/>
    <col min="2825" max="2825" width="25.6640625" style="1" customWidth="1"/>
    <col min="2826" max="2826" width="12.77734375" style="1" customWidth="1"/>
    <col min="2827" max="2827" width="9.77734375" style="1" customWidth="1"/>
    <col min="2828" max="2828" width="12.77734375" style="1" customWidth="1"/>
    <col min="2829" max="2829" width="21.44140625" style="1" customWidth="1"/>
    <col min="2830" max="2830" width="10.77734375" style="1" customWidth="1"/>
    <col min="2831" max="2831" width="9.77734375" style="1" customWidth="1"/>
    <col min="2832" max="3067" width="8.88671875" style="1"/>
    <col min="3068" max="3068" width="4.77734375" style="1" customWidth="1"/>
    <col min="3069" max="3069" width="7.77734375" style="1" customWidth="1"/>
    <col min="3070" max="3070" width="8.77734375" style="1" customWidth="1"/>
    <col min="3071" max="3072" width="0" style="1" hidden="1" customWidth="1"/>
    <col min="3073" max="3073" width="8.77734375" style="1" customWidth="1"/>
    <col min="3074" max="3074" width="13.77734375" style="1" customWidth="1"/>
    <col min="3075" max="3075" width="43.109375" style="1" customWidth="1"/>
    <col min="3076" max="3076" width="12" style="1" bestFit="1" customWidth="1"/>
    <col min="3077" max="3077" width="6.77734375" style="1" customWidth="1"/>
    <col min="3078" max="3078" width="3.77734375" style="1" customWidth="1"/>
    <col min="3079" max="3079" width="6.77734375" style="1" customWidth="1"/>
    <col min="3080" max="3080" width="14.21875" style="1" customWidth="1"/>
    <col min="3081" max="3081" width="25.6640625" style="1" customWidth="1"/>
    <col min="3082" max="3082" width="12.77734375" style="1" customWidth="1"/>
    <col min="3083" max="3083" width="9.77734375" style="1" customWidth="1"/>
    <col min="3084" max="3084" width="12.77734375" style="1" customWidth="1"/>
    <col min="3085" max="3085" width="21.44140625" style="1" customWidth="1"/>
    <col min="3086" max="3086" width="10.77734375" style="1" customWidth="1"/>
    <col min="3087" max="3087" width="9.77734375" style="1" customWidth="1"/>
    <col min="3088" max="3323" width="8.88671875" style="1"/>
    <col min="3324" max="3324" width="4.77734375" style="1" customWidth="1"/>
    <col min="3325" max="3325" width="7.77734375" style="1" customWidth="1"/>
    <col min="3326" max="3326" width="8.77734375" style="1" customWidth="1"/>
    <col min="3327" max="3328" width="0" style="1" hidden="1" customWidth="1"/>
    <col min="3329" max="3329" width="8.77734375" style="1" customWidth="1"/>
    <col min="3330" max="3330" width="13.77734375" style="1" customWidth="1"/>
    <col min="3331" max="3331" width="43.109375" style="1" customWidth="1"/>
    <col min="3332" max="3332" width="12" style="1" bestFit="1" customWidth="1"/>
    <col min="3333" max="3333" width="6.77734375" style="1" customWidth="1"/>
    <col min="3334" max="3334" width="3.77734375" style="1" customWidth="1"/>
    <col min="3335" max="3335" width="6.77734375" style="1" customWidth="1"/>
    <col min="3336" max="3336" width="14.21875" style="1" customWidth="1"/>
    <col min="3337" max="3337" width="25.6640625" style="1" customWidth="1"/>
    <col min="3338" max="3338" width="12.77734375" style="1" customWidth="1"/>
    <col min="3339" max="3339" width="9.77734375" style="1" customWidth="1"/>
    <col min="3340" max="3340" width="12.77734375" style="1" customWidth="1"/>
    <col min="3341" max="3341" width="21.44140625" style="1" customWidth="1"/>
    <col min="3342" max="3342" width="10.77734375" style="1" customWidth="1"/>
    <col min="3343" max="3343" width="9.77734375" style="1" customWidth="1"/>
    <col min="3344" max="3579" width="8.88671875" style="1"/>
    <col min="3580" max="3580" width="4.77734375" style="1" customWidth="1"/>
    <col min="3581" max="3581" width="7.77734375" style="1" customWidth="1"/>
    <col min="3582" max="3582" width="8.77734375" style="1" customWidth="1"/>
    <col min="3583" max="3584" width="0" style="1" hidden="1" customWidth="1"/>
    <col min="3585" max="3585" width="8.77734375" style="1" customWidth="1"/>
    <col min="3586" max="3586" width="13.77734375" style="1" customWidth="1"/>
    <col min="3587" max="3587" width="43.109375" style="1" customWidth="1"/>
    <col min="3588" max="3588" width="12" style="1" bestFit="1" customWidth="1"/>
    <col min="3589" max="3589" width="6.77734375" style="1" customWidth="1"/>
    <col min="3590" max="3590" width="3.77734375" style="1" customWidth="1"/>
    <col min="3591" max="3591" width="6.77734375" style="1" customWidth="1"/>
    <col min="3592" max="3592" width="14.21875" style="1" customWidth="1"/>
    <col min="3593" max="3593" width="25.6640625" style="1" customWidth="1"/>
    <col min="3594" max="3594" width="12.77734375" style="1" customWidth="1"/>
    <col min="3595" max="3595" width="9.77734375" style="1" customWidth="1"/>
    <col min="3596" max="3596" width="12.77734375" style="1" customWidth="1"/>
    <col min="3597" max="3597" width="21.44140625" style="1" customWidth="1"/>
    <col min="3598" max="3598" width="10.77734375" style="1" customWidth="1"/>
    <col min="3599" max="3599" width="9.77734375" style="1" customWidth="1"/>
    <col min="3600" max="3835" width="8.88671875" style="1"/>
    <col min="3836" max="3836" width="4.77734375" style="1" customWidth="1"/>
    <col min="3837" max="3837" width="7.77734375" style="1" customWidth="1"/>
    <col min="3838" max="3838" width="8.77734375" style="1" customWidth="1"/>
    <col min="3839" max="3840" width="0" style="1" hidden="1" customWidth="1"/>
    <col min="3841" max="3841" width="8.77734375" style="1" customWidth="1"/>
    <col min="3842" max="3842" width="13.77734375" style="1" customWidth="1"/>
    <col min="3843" max="3843" width="43.109375" style="1" customWidth="1"/>
    <col min="3844" max="3844" width="12" style="1" bestFit="1" customWidth="1"/>
    <col min="3845" max="3845" width="6.77734375" style="1" customWidth="1"/>
    <col min="3846" max="3846" width="3.77734375" style="1" customWidth="1"/>
    <col min="3847" max="3847" width="6.77734375" style="1" customWidth="1"/>
    <col min="3848" max="3848" width="14.21875" style="1" customWidth="1"/>
    <col min="3849" max="3849" width="25.6640625" style="1" customWidth="1"/>
    <col min="3850" max="3850" width="12.77734375" style="1" customWidth="1"/>
    <col min="3851" max="3851" width="9.77734375" style="1" customWidth="1"/>
    <col min="3852" max="3852" width="12.77734375" style="1" customWidth="1"/>
    <col min="3853" max="3853" width="21.44140625" style="1" customWidth="1"/>
    <col min="3854" max="3854" width="10.77734375" style="1" customWidth="1"/>
    <col min="3855" max="3855" width="9.77734375" style="1" customWidth="1"/>
    <col min="3856" max="4091" width="8.88671875" style="1"/>
    <col min="4092" max="4092" width="4.77734375" style="1" customWidth="1"/>
    <col min="4093" max="4093" width="7.77734375" style="1" customWidth="1"/>
    <col min="4094" max="4094" width="8.77734375" style="1" customWidth="1"/>
    <col min="4095" max="4096" width="0" style="1" hidden="1" customWidth="1"/>
    <col min="4097" max="4097" width="8.77734375" style="1" customWidth="1"/>
    <col min="4098" max="4098" width="13.77734375" style="1" customWidth="1"/>
    <col min="4099" max="4099" width="43.109375" style="1" customWidth="1"/>
    <col min="4100" max="4100" width="12" style="1" bestFit="1" customWidth="1"/>
    <col min="4101" max="4101" width="6.77734375" style="1" customWidth="1"/>
    <col min="4102" max="4102" width="3.77734375" style="1" customWidth="1"/>
    <col min="4103" max="4103" width="6.77734375" style="1" customWidth="1"/>
    <col min="4104" max="4104" width="14.21875" style="1" customWidth="1"/>
    <col min="4105" max="4105" width="25.6640625" style="1" customWidth="1"/>
    <col min="4106" max="4106" width="12.77734375" style="1" customWidth="1"/>
    <col min="4107" max="4107" width="9.77734375" style="1" customWidth="1"/>
    <col min="4108" max="4108" width="12.77734375" style="1" customWidth="1"/>
    <col min="4109" max="4109" width="21.44140625" style="1" customWidth="1"/>
    <col min="4110" max="4110" width="10.77734375" style="1" customWidth="1"/>
    <col min="4111" max="4111" width="9.77734375" style="1" customWidth="1"/>
    <col min="4112" max="4347" width="8.88671875" style="1"/>
    <col min="4348" max="4348" width="4.77734375" style="1" customWidth="1"/>
    <col min="4349" max="4349" width="7.77734375" style="1" customWidth="1"/>
    <col min="4350" max="4350" width="8.77734375" style="1" customWidth="1"/>
    <col min="4351" max="4352" width="0" style="1" hidden="1" customWidth="1"/>
    <col min="4353" max="4353" width="8.77734375" style="1" customWidth="1"/>
    <col min="4354" max="4354" width="13.77734375" style="1" customWidth="1"/>
    <col min="4355" max="4355" width="43.109375" style="1" customWidth="1"/>
    <col min="4356" max="4356" width="12" style="1" bestFit="1" customWidth="1"/>
    <col min="4357" max="4357" width="6.77734375" style="1" customWidth="1"/>
    <col min="4358" max="4358" width="3.77734375" style="1" customWidth="1"/>
    <col min="4359" max="4359" width="6.77734375" style="1" customWidth="1"/>
    <col min="4360" max="4360" width="14.21875" style="1" customWidth="1"/>
    <col min="4361" max="4361" width="25.6640625" style="1" customWidth="1"/>
    <col min="4362" max="4362" width="12.77734375" style="1" customWidth="1"/>
    <col min="4363" max="4363" width="9.77734375" style="1" customWidth="1"/>
    <col min="4364" max="4364" width="12.77734375" style="1" customWidth="1"/>
    <col min="4365" max="4365" width="21.44140625" style="1" customWidth="1"/>
    <col min="4366" max="4366" width="10.77734375" style="1" customWidth="1"/>
    <col min="4367" max="4367" width="9.77734375" style="1" customWidth="1"/>
    <col min="4368" max="4603" width="8.88671875" style="1"/>
    <col min="4604" max="4604" width="4.77734375" style="1" customWidth="1"/>
    <col min="4605" max="4605" width="7.77734375" style="1" customWidth="1"/>
    <col min="4606" max="4606" width="8.77734375" style="1" customWidth="1"/>
    <col min="4607" max="4608" width="0" style="1" hidden="1" customWidth="1"/>
    <col min="4609" max="4609" width="8.77734375" style="1" customWidth="1"/>
    <col min="4610" max="4610" width="13.77734375" style="1" customWidth="1"/>
    <col min="4611" max="4611" width="43.109375" style="1" customWidth="1"/>
    <col min="4612" max="4612" width="12" style="1" bestFit="1" customWidth="1"/>
    <col min="4613" max="4613" width="6.77734375" style="1" customWidth="1"/>
    <col min="4614" max="4614" width="3.77734375" style="1" customWidth="1"/>
    <col min="4615" max="4615" width="6.77734375" style="1" customWidth="1"/>
    <col min="4616" max="4616" width="14.21875" style="1" customWidth="1"/>
    <col min="4617" max="4617" width="25.6640625" style="1" customWidth="1"/>
    <col min="4618" max="4618" width="12.77734375" style="1" customWidth="1"/>
    <col min="4619" max="4619" width="9.77734375" style="1" customWidth="1"/>
    <col min="4620" max="4620" width="12.77734375" style="1" customWidth="1"/>
    <col min="4621" max="4621" width="21.44140625" style="1" customWidth="1"/>
    <col min="4622" max="4622" width="10.77734375" style="1" customWidth="1"/>
    <col min="4623" max="4623" width="9.77734375" style="1" customWidth="1"/>
    <col min="4624" max="4859" width="8.88671875" style="1"/>
    <col min="4860" max="4860" width="4.77734375" style="1" customWidth="1"/>
    <col min="4861" max="4861" width="7.77734375" style="1" customWidth="1"/>
    <col min="4862" max="4862" width="8.77734375" style="1" customWidth="1"/>
    <col min="4863" max="4864" width="0" style="1" hidden="1" customWidth="1"/>
    <col min="4865" max="4865" width="8.77734375" style="1" customWidth="1"/>
    <col min="4866" max="4866" width="13.77734375" style="1" customWidth="1"/>
    <col min="4867" max="4867" width="43.109375" style="1" customWidth="1"/>
    <col min="4868" max="4868" width="12" style="1" bestFit="1" customWidth="1"/>
    <col min="4869" max="4869" width="6.77734375" style="1" customWidth="1"/>
    <col min="4870" max="4870" width="3.77734375" style="1" customWidth="1"/>
    <col min="4871" max="4871" width="6.77734375" style="1" customWidth="1"/>
    <col min="4872" max="4872" width="14.21875" style="1" customWidth="1"/>
    <col min="4873" max="4873" width="25.6640625" style="1" customWidth="1"/>
    <col min="4874" max="4874" width="12.77734375" style="1" customWidth="1"/>
    <col min="4875" max="4875" width="9.77734375" style="1" customWidth="1"/>
    <col min="4876" max="4876" width="12.77734375" style="1" customWidth="1"/>
    <col min="4877" max="4877" width="21.44140625" style="1" customWidth="1"/>
    <col min="4878" max="4878" width="10.77734375" style="1" customWidth="1"/>
    <col min="4879" max="4879" width="9.77734375" style="1" customWidth="1"/>
    <col min="4880" max="5115" width="8.88671875" style="1"/>
    <col min="5116" max="5116" width="4.77734375" style="1" customWidth="1"/>
    <col min="5117" max="5117" width="7.77734375" style="1" customWidth="1"/>
    <col min="5118" max="5118" width="8.77734375" style="1" customWidth="1"/>
    <col min="5119" max="5120" width="0" style="1" hidden="1" customWidth="1"/>
    <col min="5121" max="5121" width="8.77734375" style="1" customWidth="1"/>
    <col min="5122" max="5122" width="13.77734375" style="1" customWidth="1"/>
    <col min="5123" max="5123" width="43.109375" style="1" customWidth="1"/>
    <col min="5124" max="5124" width="12" style="1" bestFit="1" customWidth="1"/>
    <col min="5125" max="5125" width="6.77734375" style="1" customWidth="1"/>
    <col min="5126" max="5126" width="3.77734375" style="1" customWidth="1"/>
    <col min="5127" max="5127" width="6.77734375" style="1" customWidth="1"/>
    <col min="5128" max="5128" width="14.21875" style="1" customWidth="1"/>
    <col min="5129" max="5129" width="25.6640625" style="1" customWidth="1"/>
    <col min="5130" max="5130" width="12.77734375" style="1" customWidth="1"/>
    <col min="5131" max="5131" width="9.77734375" style="1" customWidth="1"/>
    <col min="5132" max="5132" width="12.77734375" style="1" customWidth="1"/>
    <col min="5133" max="5133" width="21.44140625" style="1" customWidth="1"/>
    <col min="5134" max="5134" width="10.77734375" style="1" customWidth="1"/>
    <col min="5135" max="5135" width="9.77734375" style="1" customWidth="1"/>
    <col min="5136" max="5371" width="8.88671875" style="1"/>
    <col min="5372" max="5372" width="4.77734375" style="1" customWidth="1"/>
    <col min="5373" max="5373" width="7.77734375" style="1" customWidth="1"/>
    <col min="5374" max="5374" width="8.77734375" style="1" customWidth="1"/>
    <col min="5375" max="5376" width="0" style="1" hidden="1" customWidth="1"/>
    <col min="5377" max="5377" width="8.77734375" style="1" customWidth="1"/>
    <col min="5378" max="5378" width="13.77734375" style="1" customWidth="1"/>
    <col min="5379" max="5379" width="43.109375" style="1" customWidth="1"/>
    <col min="5380" max="5380" width="12" style="1" bestFit="1" customWidth="1"/>
    <col min="5381" max="5381" width="6.77734375" style="1" customWidth="1"/>
    <col min="5382" max="5382" width="3.77734375" style="1" customWidth="1"/>
    <col min="5383" max="5383" width="6.77734375" style="1" customWidth="1"/>
    <col min="5384" max="5384" width="14.21875" style="1" customWidth="1"/>
    <col min="5385" max="5385" width="25.6640625" style="1" customWidth="1"/>
    <col min="5386" max="5386" width="12.77734375" style="1" customWidth="1"/>
    <col min="5387" max="5387" width="9.77734375" style="1" customWidth="1"/>
    <col min="5388" max="5388" width="12.77734375" style="1" customWidth="1"/>
    <col min="5389" max="5389" width="21.44140625" style="1" customWidth="1"/>
    <col min="5390" max="5390" width="10.77734375" style="1" customWidth="1"/>
    <col min="5391" max="5391" width="9.77734375" style="1" customWidth="1"/>
    <col min="5392" max="5627" width="8.88671875" style="1"/>
    <col min="5628" max="5628" width="4.77734375" style="1" customWidth="1"/>
    <col min="5629" max="5629" width="7.77734375" style="1" customWidth="1"/>
    <col min="5630" max="5630" width="8.77734375" style="1" customWidth="1"/>
    <col min="5631" max="5632" width="0" style="1" hidden="1" customWidth="1"/>
    <col min="5633" max="5633" width="8.77734375" style="1" customWidth="1"/>
    <col min="5634" max="5634" width="13.77734375" style="1" customWidth="1"/>
    <col min="5635" max="5635" width="43.109375" style="1" customWidth="1"/>
    <col min="5636" max="5636" width="12" style="1" bestFit="1" customWidth="1"/>
    <col min="5637" max="5637" width="6.77734375" style="1" customWidth="1"/>
    <col min="5638" max="5638" width="3.77734375" style="1" customWidth="1"/>
    <col min="5639" max="5639" width="6.77734375" style="1" customWidth="1"/>
    <col min="5640" max="5640" width="14.21875" style="1" customWidth="1"/>
    <col min="5641" max="5641" width="25.6640625" style="1" customWidth="1"/>
    <col min="5642" max="5642" width="12.77734375" style="1" customWidth="1"/>
    <col min="5643" max="5643" width="9.77734375" style="1" customWidth="1"/>
    <col min="5644" max="5644" width="12.77734375" style="1" customWidth="1"/>
    <col min="5645" max="5645" width="21.44140625" style="1" customWidth="1"/>
    <col min="5646" max="5646" width="10.77734375" style="1" customWidth="1"/>
    <col min="5647" max="5647" width="9.77734375" style="1" customWidth="1"/>
    <col min="5648" max="5883" width="8.88671875" style="1"/>
    <col min="5884" max="5884" width="4.77734375" style="1" customWidth="1"/>
    <col min="5885" max="5885" width="7.77734375" style="1" customWidth="1"/>
    <col min="5886" max="5886" width="8.77734375" style="1" customWidth="1"/>
    <col min="5887" max="5888" width="0" style="1" hidden="1" customWidth="1"/>
    <col min="5889" max="5889" width="8.77734375" style="1" customWidth="1"/>
    <col min="5890" max="5890" width="13.77734375" style="1" customWidth="1"/>
    <col min="5891" max="5891" width="43.109375" style="1" customWidth="1"/>
    <col min="5892" max="5892" width="12" style="1" bestFit="1" customWidth="1"/>
    <col min="5893" max="5893" width="6.77734375" style="1" customWidth="1"/>
    <col min="5894" max="5894" width="3.77734375" style="1" customWidth="1"/>
    <col min="5895" max="5895" width="6.77734375" style="1" customWidth="1"/>
    <col min="5896" max="5896" width="14.21875" style="1" customWidth="1"/>
    <col min="5897" max="5897" width="25.6640625" style="1" customWidth="1"/>
    <col min="5898" max="5898" width="12.77734375" style="1" customWidth="1"/>
    <col min="5899" max="5899" width="9.77734375" style="1" customWidth="1"/>
    <col min="5900" max="5900" width="12.77734375" style="1" customWidth="1"/>
    <col min="5901" max="5901" width="21.44140625" style="1" customWidth="1"/>
    <col min="5902" max="5902" width="10.77734375" style="1" customWidth="1"/>
    <col min="5903" max="5903" width="9.77734375" style="1" customWidth="1"/>
    <col min="5904" max="6139" width="8.88671875" style="1"/>
    <col min="6140" max="6140" width="4.77734375" style="1" customWidth="1"/>
    <col min="6141" max="6141" width="7.77734375" style="1" customWidth="1"/>
    <col min="6142" max="6142" width="8.77734375" style="1" customWidth="1"/>
    <col min="6143" max="6144" width="0" style="1" hidden="1" customWidth="1"/>
    <col min="6145" max="6145" width="8.77734375" style="1" customWidth="1"/>
    <col min="6146" max="6146" width="13.77734375" style="1" customWidth="1"/>
    <col min="6147" max="6147" width="43.109375" style="1" customWidth="1"/>
    <col min="6148" max="6148" width="12" style="1" bestFit="1" customWidth="1"/>
    <col min="6149" max="6149" width="6.77734375" style="1" customWidth="1"/>
    <col min="6150" max="6150" width="3.77734375" style="1" customWidth="1"/>
    <col min="6151" max="6151" width="6.77734375" style="1" customWidth="1"/>
    <col min="6152" max="6152" width="14.21875" style="1" customWidth="1"/>
    <col min="6153" max="6153" width="25.6640625" style="1" customWidth="1"/>
    <col min="6154" max="6154" width="12.77734375" style="1" customWidth="1"/>
    <col min="6155" max="6155" width="9.77734375" style="1" customWidth="1"/>
    <col min="6156" max="6156" width="12.77734375" style="1" customWidth="1"/>
    <col min="6157" max="6157" width="21.44140625" style="1" customWidth="1"/>
    <col min="6158" max="6158" width="10.77734375" style="1" customWidth="1"/>
    <col min="6159" max="6159" width="9.77734375" style="1" customWidth="1"/>
    <col min="6160" max="6395" width="8.88671875" style="1"/>
    <col min="6396" max="6396" width="4.77734375" style="1" customWidth="1"/>
    <col min="6397" max="6397" width="7.77734375" style="1" customWidth="1"/>
    <col min="6398" max="6398" width="8.77734375" style="1" customWidth="1"/>
    <col min="6399" max="6400" width="0" style="1" hidden="1" customWidth="1"/>
    <col min="6401" max="6401" width="8.77734375" style="1" customWidth="1"/>
    <col min="6402" max="6402" width="13.77734375" style="1" customWidth="1"/>
    <col min="6403" max="6403" width="43.109375" style="1" customWidth="1"/>
    <col min="6404" max="6404" width="12" style="1" bestFit="1" customWidth="1"/>
    <col min="6405" max="6405" width="6.77734375" style="1" customWidth="1"/>
    <col min="6406" max="6406" width="3.77734375" style="1" customWidth="1"/>
    <col min="6407" max="6407" width="6.77734375" style="1" customWidth="1"/>
    <col min="6408" max="6408" width="14.21875" style="1" customWidth="1"/>
    <col min="6409" max="6409" width="25.6640625" style="1" customWidth="1"/>
    <col min="6410" max="6410" width="12.77734375" style="1" customWidth="1"/>
    <col min="6411" max="6411" width="9.77734375" style="1" customWidth="1"/>
    <col min="6412" max="6412" width="12.77734375" style="1" customWidth="1"/>
    <col min="6413" max="6413" width="21.44140625" style="1" customWidth="1"/>
    <col min="6414" max="6414" width="10.77734375" style="1" customWidth="1"/>
    <col min="6415" max="6415" width="9.77734375" style="1" customWidth="1"/>
    <col min="6416" max="6651" width="8.88671875" style="1"/>
    <col min="6652" max="6652" width="4.77734375" style="1" customWidth="1"/>
    <col min="6653" max="6653" width="7.77734375" style="1" customWidth="1"/>
    <col min="6654" max="6654" width="8.77734375" style="1" customWidth="1"/>
    <col min="6655" max="6656" width="0" style="1" hidden="1" customWidth="1"/>
    <col min="6657" max="6657" width="8.77734375" style="1" customWidth="1"/>
    <col min="6658" max="6658" width="13.77734375" style="1" customWidth="1"/>
    <col min="6659" max="6659" width="43.109375" style="1" customWidth="1"/>
    <col min="6660" max="6660" width="12" style="1" bestFit="1" customWidth="1"/>
    <col min="6661" max="6661" width="6.77734375" style="1" customWidth="1"/>
    <col min="6662" max="6662" width="3.77734375" style="1" customWidth="1"/>
    <col min="6663" max="6663" width="6.77734375" style="1" customWidth="1"/>
    <col min="6664" max="6664" width="14.21875" style="1" customWidth="1"/>
    <col min="6665" max="6665" width="25.6640625" style="1" customWidth="1"/>
    <col min="6666" max="6666" width="12.77734375" style="1" customWidth="1"/>
    <col min="6667" max="6667" width="9.77734375" style="1" customWidth="1"/>
    <col min="6668" max="6668" width="12.77734375" style="1" customWidth="1"/>
    <col min="6669" max="6669" width="21.44140625" style="1" customWidth="1"/>
    <col min="6670" max="6670" width="10.77734375" style="1" customWidth="1"/>
    <col min="6671" max="6671" width="9.77734375" style="1" customWidth="1"/>
    <col min="6672" max="6907" width="8.88671875" style="1"/>
    <col min="6908" max="6908" width="4.77734375" style="1" customWidth="1"/>
    <col min="6909" max="6909" width="7.77734375" style="1" customWidth="1"/>
    <col min="6910" max="6910" width="8.77734375" style="1" customWidth="1"/>
    <col min="6911" max="6912" width="0" style="1" hidden="1" customWidth="1"/>
    <col min="6913" max="6913" width="8.77734375" style="1" customWidth="1"/>
    <col min="6914" max="6914" width="13.77734375" style="1" customWidth="1"/>
    <col min="6915" max="6915" width="43.109375" style="1" customWidth="1"/>
    <col min="6916" max="6916" width="12" style="1" bestFit="1" customWidth="1"/>
    <col min="6917" max="6917" width="6.77734375" style="1" customWidth="1"/>
    <col min="6918" max="6918" width="3.77734375" style="1" customWidth="1"/>
    <col min="6919" max="6919" width="6.77734375" style="1" customWidth="1"/>
    <col min="6920" max="6920" width="14.21875" style="1" customWidth="1"/>
    <col min="6921" max="6921" width="25.6640625" style="1" customWidth="1"/>
    <col min="6922" max="6922" width="12.77734375" style="1" customWidth="1"/>
    <col min="6923" max="6923" width="9.77734375" style="1" customWidth="1"/>
    <col min="6924" max="6924" width="12.77734375" style="1" customWidth="1"/>
    <col min="6925" max="6925" width="21.44140625" style="1" customWidth="1"/>
    <col min="6926" max="6926" width="10.77734375" style="1" customWidth="1"/>
    <col min="6927" max="6927" width="9.77734375" style="1" customWidth="1"/>
    <col min="6928" max="7163" width="8.88671875" style="1"/>
    <col min="7164" max="7164" width="4.77734375" style="1" customWidth="1"/>
    <col min="7165" max="7165" width="7.77734375" style="1" customWidth="1"/>
    <col min="7166" max="7166" width="8.77734375" style="1" customWidth="1"/>
    <col min="7167" max="7168" width="0" style="1" hidden="1" customWidth="1"/>
    <col min="7169" max="7169" width="8.77734375" style="1" customWidth="1"/>
    <col min="7170" max="7170" width="13.77734375" style="1" customWidth="1"/>
    <col min="7171" max="7171" width="43.109375" style="1" customWidth="1"/>
    <col min="7172" max="7172" width="12" style="1" bestFit="1" customWidth="1"/>
    <col min="7173" max="7173" width="6.77734375" style="1" customWidth="1"/>
    <col min="7174" max="7174" width="3.77734375" style="1" customWidth="1"/>
    <col min="7175" max="7175" width="6.77734375" style="1" customWidth="1"/>
    <col min="7176" max="7176" width="14.21875" style="1" customWidth="1"/>
    <col min="7177" max="7177" width="25.6640625" style="1" customWidth="1"/>
    <col min="7178" max="7178" width="12.77734375" style="1" customWidth="1"/>
    <col min="7179" max="7179" width="9.77734375" style="1" customWidth="1"/>
    <col min="7180" max="7180" width="12.77734375" style="1" customWidth="1"/>
    <col min="7181" max="7181" width="21.44140625" style="1" customWidth="1"/>
    <col min="7182" max="7182" width="10.77734375" style="1" customWidth="1"/>
    <col min="7183" max="7183" width="9.77734375" style="1" customWidth="1"/>
    <col min="7184" max="7419" width="8.88671875" style="1"/>
    <col min="7420" max="7420" width="4.77734375" style="1" customWidth="1"/>
    <col min="7421" max="7421" width="7.77734375" style="1" customWidth="1"/>
    <col min="7422" max="7422" width="8.77734375" style="1" customWidth="1"/>
    <col min="7423" max="7424" width="0" style="1" hidden="1" customWidth="1"/>
    <col min="7425" max="7425" width="8.77734375" style="1" customWidth="1"/>
    <col min="7426" max="7426" width="13.77734375" style="1" customWidth="1"/>
    <col min="7427" max="7427" width="43.109375" style="1" customWidth="1"/>
    <col min="7428" max="7428" width="12" style="1" bestFit="1" customWidth="1"/>
    <col min="7429" max="7429" width="6.77734375" style="1" customWidth="1"/>
    <col min="7430" max="7430" width="3.77734375" style="1" customWidth="1"/>
    <col min="7431" max="7431" width="6.77734375" style="1" customWidth="1"/>
    <col min="7432" max="7432" width="14.21875" style="1" customWidth="1"/>
    <col min="7433" max="7433" width="25.6640625" style="1" customWidth="1"/>
    <col min="7434" max="7434" width="12.77734375" style="1" customWidth="1"/>
    <col min="7435" max="7435" width="9.77734375" style="1" customWidth="1"/>
    <col min="7436" max="7436" width="12.77734375" style="1" customWidth="1"/>
    <col min="7437" max="7437" width="21.44140625" style="1" customWidth="1"/>
    <col min="7438" max="7438" width="10.77734375" style="1" customWidth="1"/>
    <col min="7439" max="7439" width="9.77734375" style="1" customWidth="1"/>
    <col min="7440" max="7675" width="8.88671875" style="1"/>
    <col min="7676" max="7676" width="4.77734375" style="1" customWidth="1"/>
    <col min="7677" max="7677" width="7.77734375" style="1" customWidth="1"/>
    <col min="7678" max="7678" width="8.77734375" style="1" customWidth="1"/>
    <col min="7679" max="7680" width="0" style="1" hidden="1" customWidth="1"/>
    <col min="7681" max="7681" width="8.77734375" style="1" customWidth="1"/>
    <col min="7682" max="7682" width="13.77734375" style="1" customWidth="1"/>
    <col min="7683" max="7683" width="43.109375" style="1" customWidth="1"/>
    <col min="7684" max="7684" width="12" style="1" bestFit="1" customWidth="1"/>
    <col min="7685" max="7685" width="6.77734375" style="1" customWidth="1"/>
    <col min="7686" max="7686" width="3.77734375" style="1" customWidth="1"/>
    <col min="7687" max="7687" width="6.77734375" style="1" customWidth="1"/>
    <col min="7688" max="7688" width="14.21875" style="1" customWidth="1"/>
    <col min="7689" max="7689" width="25.6640625" style="1" customWidth="1"/>
    <col min="7690" max="7690" width="12.77734375" style="1" customWidth="1"/>
    <col min="7691" max="7691" width="9.77734375" style="1" customWidth="1"/>
    <col min="7692" max="7692" width="12.77734375" style="1" customWidth="1"/>
    <col min="7693" max="7693" width="21.44140625" style="1" customWidth="1"/>
    <col min="7694" max="7694" width="10.77734375" style="1" customWidth="1"/>
    <col min="7695" max="7695" width="9.77734375" style="1" customWidth="1"/>
    <col min="7696" max="7931" width="8.88671875" style="1"/>
    <col min="7932" max="7932" width="4.77734375" style="1" customWidth="1"/>
    <col min="7933" max="7933" width="7.77734375" style="1" customWidth="1"/>
    <col min="7934" max="7934" width="8.77734375" style="1" customWidth="1"/>
    <col min="7935" max="7936" width="0" style="1" hidden="1" customWidth="1"/>
    <col min="7937" max="7937" width="8.77734375" style="1" customWidth="1"/>
    <col min="7938" max="7938" width="13.77734375" style="1" customWidth="1"/>
    <col min="7939" max="7939" width="43.109375" style="1" customWidth="1"/>
    <col min="7940" max="7940" width="12" style="1" bestFit="1" customWidth="1"/>
    <col min="7941" max="7941" width="6.77734375" style="1" customWidth="1"/>
    <col min="7942" max="7942" width="3.77734375" style="1" customWidth="1"/>
    <col min="7943" max="7943" width="6.77734375" style="1" customWidth="1"/>
    <col min="7944" max="7944" width="14.21875" style="1" customWidth="1"/>
    <col min="7945" max="7945" width="25.6640625" style="1" customWidth="1"/>
    <col min="7946" max="7946" width="12.77734375" style="1" customWidth="1"/>
    <col min="7947" max="7947" width="9.77734375" style="1" customWidth="1"/>
    <col min="7948" max="7948" width="12.77734375" style="1" customWidth="1"/>
    <col min="7949" max="7949" width="21.44140625" style="1" customWidth="1"/>
    <col min="7950" max="7950" width="10.77734375" style="1" customWidth="1"/>
    <col min="7951" max="7951" width="9.77734375" style="1" customWidth="1"/>
    <col min="7952" max="8187" width="8.88671875" style="1"/>
    <col min="8188" max="8188" width="4.77734375" style="1" customWidth="1"/>
    <col min="8189" max="8189" width="7.77734375" style="1" customWidth="1"/>
    <col min="8190" max="8190" width="8.77734375" style="1" customWidth="1"/>
    <col min="8191" max="8192" width="0" style="1" hidden="1" customWidth="1"/>
    <col min="8193" max="8193" width="8.77734375" style="1" customWidth="1"/>
    <col min="8194" max="8194" width="13.77734375" style="1" customWidth="1"/>
    <col min="8195" max="8195" width="43.109375" style="1" customWidth="1"/>
    <col min="8196" max="8196" width="12" style="1" bestFit="1" customWidth="1"/>
    <col min="8197" max="8197" width="6.77734375" style="1" customWidth="1"/>
    <col min="8198" max="8198" width="3.77734375" style="1" customWidth="1"/>
    <col min="8199" max="8199" width="6.77734375" style="1" customWidth="1"/>
    <col min="8200" max="8200" width="14.21875" style="1" customWidth="1"/>
    <col min="8201" max="8201" width="25.6640625" style="1" customWidth="1"/>
    <col min="8202" max="8202" width="12.77734375" style="1" customWidth="1"/>
    <col min="8203" max="8203" width="9.77734375" style="1" customWidth="1"/>
    <col min="8204" max="8204" width="12.77734375" style="1" customWidth="1"/>
    <col min="8205" max="8205" width="21.44140625" style="1" customWidth="1"/>
    <col min="8206" max="8206" width="10.77734375" style="1" customWidth="1"/>
    <col min="8207" max="8207" width="9.77734375" style="1" customWidth="1"/>
    <col min="8208" max="8443" width="8.88671875" style="1"/>
    <col min="8444" max="8444" width="4.77734375" style="1" customWidth="1"/>
    <col min="8445" max="8445" width="7.77734375" style="1" customWidth="1"/>
    <col min="8446" max="8446" width="8.77734375" style="1" customWidth="1"/>
    <col min="8447" max="8448" width="0" style="1" hidden="1" customWidth="1"/>
    <col min="8449" max="8449" width="8.77734375" style="1" customWidth="1"/>
    <col min="8450" max="8450" width="13.77734375" style="1" customWidth="1"/>
    <col min="8451" max="8451" width="43.109375" style="1" customWidth="1"/>
    <col min="8452" max="8452" width="12" style="1" bestFit="1" customWidth="1"/>
    <col min="8453" max="8453" width="6.77734375" style="1" customWidth="1"/>
    <col min="8454" max="8454" width="3.77734375" style="1" customWidth="1"/>
    <col min="8455" max="8455" width="6.77734375" style="1" customWidth="1"/>
    <col min="8456" max="8456" width="14.21875" style="1" customWidth="1"/>
    <col min="8457" max="8457" width="25.6640625" style="1" customWidth="1"/>
    <col min="8458" max="8458" width="12.77734375" style="1" customWidth="1"/>
    <col min="8459" max="8459" width="9.77734375" style="1" customWidth="1"/>
    <col min="8460" max="8460" width="12.77734375" style="1" customWidth="1"/>
    <col min="8461" max="8461" width="21.44140625" style="1" customWidth="1"/>
    <col min="8462" max="8462" width="10.77734375" style="1" customWidth="1"/>
    <col min="8463" max="8463" width="9.77734375" style="1" customWidth="1"/>
    <col min="8464" max="8699" width="8.88671875" style="1"/>
    <col min="8700" max="8700" width="4.77734375" style="1" customWidth="1"/>
    <col min="8701" max="8701" width="7.77734375" style="1" customWidth="1"/>
    <col min="8702" max="8702" width="8.77734375" style="1" customWidth="1"/>
    <col min="8703" max="8704" width="0" style="1" hidden="1" customWidth="1"/>
    <col min="8705" max="8705" width="8.77734375" style="1" customWidth="1"/>
    <col min="8706" max="8706" width="13.77734375" style="1" customWidth="1"/>
    <col min="8707" max="8707" width="43.109375" style="1" customWidth="1"/>
    <col min="8708" max="8708" width="12" style="1" bestFit="1" customWidth="1"/>
    <col min="8709" max="8709" width="6.77734375" style="1" customWidth="1"/>
    <col min="8710" max="8710" width="3.77734375" style="1" customWidth="1"/>
    <col min="8711" max="8711" width="6.77734375" style="1" customWidth="1"/>
    <col min="8712" max="8712" width="14.21875" style="1" customWidth="1"/>
    <col min="8713" max="8713" width="25.6640625" style="1" customWidth="1"/>
    <col min="8714" max="8714" width="12.77734375" style="1" customWidth="1"/>
    <col min="8715" max="8715" width="9.77734375" style="1" customWidth="1"/>
    <col min="8716" max="8716" width="12.77734375" style="1" customWidth="1"/>
    <col min="8717" max="8717" width="21.44140625" style="1" customWidth="1"/>
    <col min="8718" max="8718" width="10.77734375" style="1" customWidth="1"/>
    <col min="8719" max="8719" width="9.77734375" style="1" customWidth="1"/>
    <col min="8720" max="8955" width="8.88671875" style="1"/>
    <col min="8956" max="8956" width="4.77734375" style="1" customWidth="1"/>
    <col min="8957" max="8957" width="7.77734375" style="1" customWidth="1"/>
    <col min="8958" max="8958" width="8.77734375" style="1" customWidth="1"/>
    <col min="8959" max="8960" width="0" style="1" hidden="1" customWidth="1"/>
    <col min="8961" max="8961" width="8.77734375" style="1" customWidth="1"/>
    <col min="8962" max="8962" width="13.77734375" style="1" customWidth="1"/>
    <col min="8963" max="8963" width="43.109375" style="1" customWidth="1"/>
    <col min="8964" max="8964" width="12" style="1" bestFit="1" customWidth="1"/>
    <col min="8965" max="8965" width="6.77734375" style="1" customWidth="1"/>
    <col min="8966" max="8966" width="3.77734375" style="1" customWidth="1"/>
    <col min="8967" max="8967" width="6.77734375" style="1" customWidth="1"/>
    <col min="8968" max="8968" width="14.21875" style="1" customWidth="1"/>
    <col min="8969" max="8969" width="25.6640625" style="1" customWidth="1"/>
    <col min="8970" max="8970" width="12.77734375" style="1" customWidth="1"/>
    <col min="8971" max="8971" width="9.77734375" style="1" customWidth="1"/>
    <col min="8972" max="8972" width="12.77734375" style="1" customWidth="1"/>
    <col min="8973" max="8973" width="21.44140625" style="1" customWidth="1"/>
    <col min="8974" max="8974" width="10.77734375" style="1" customWidth="1"/>
    <col min="8975" max="8975" width="9.77734375" style="1" customWidth="1"/>
    <col min="8976" max="9211" width="8.88671875" style="1"/>
    <col min="9212" max="9212" width="4.77734375" style="1" customWidth="1"/>
    <col min="9213" max="9213" width="7.77734375" style="1" customWidth="1"/>
    <col min="9214" max="9214" width="8.77734375" style="1" customWidth="1"/>
    <col min="9215" max="9216" width="0" style="1" hidden="1" customWidth="1"/>
    <col min="9217" max="9217" width="8.77734375" style="1" customWidth="1"/>
    <col min="9218" max="9218" width="13.77734375" style="1" customWidth="1"/>
    <col min="9219" max="9219" width="43.109375" style="1" customWidth="1"/>
    <col min="9220" max="9220" width="12" style="1" bestFit="1" customWidth="1"/>
    <col min="9221" max="9221" width="6.77734375" style="1" customWidth="1"/>
    <col min="9222" max="9222" width="3.77734375" style="1" customWidth="1"/>
    <col min="9223" max="9223" width="6.77734375" style="1" customWidth="1"/>
    <col min="9224" max="9224" width="14.21875" style="1" customWidth="1"/>
    <col min="9225" max="9225" width="25.6640625" style="1" customWidth="1"/>
    <col min="9226" max="9226" width="12.77734375" style="1" customWidth="1"/>
    <col min="9227" max="9227" width="9.77734375" style="1" customWidth="1"/>
    <col min="9228" max="9228" width="12.77734375" style="1" customWidth="1"/>
    <col min="9229" max="9229" width="21.44140625" style="1" customWidth="1"/>
    <col min="9230" max="9230" width="10.77734375" style="1" customWidth="1"/>
    <col min="9231" max="9231" width="9.77734375" style="1" customWidth="1"/>
    <col min="9232" max="9467" width="8.88671875" style="1"/>
    <col min="9468" max="9468" width="4.77734375" style="1" customWidth="1"/>
    <col min="9469" max="9469" width="7.77734375" style="1" customWidth="1"/>
    <col min="9470" max="9470" width="8.77734375" style="1" customWidth="1"/>
    <col min="9471" max="9472" width="0" style="1" hidden="1" customWidth="1"/>
    <col min="9473" max="9473" width="8.77734375" style="1" customWidth="1"/>
    <col min="9474" max="9474" width="13.77734375" style="1" customWidth="1"/>
    <col min="9475" max="9475" width="43.109375" style="1" customWidth="1"/>
    <col min="9476" max="9476" width="12" style="1" bestFit="1" customWidth="1"/>
    <col min="9477" max="9477" width="6.77734375" style="1" customWidth="1"/>
    <col min="9478" max="9478" width="3.77734375" style="1" customWidth="1"/>
    <col min="9479" max="9479" width="6.77734375" style="1" customWidth="1"/>
    <col min="9480" max="9480" width="14.21875" style="1" customWidth="1"/>
    <col min="9481" max="9481" width="25.6640625" style="1" customWidth="1"/>
    <col min="9482" max="9482" width="12.77734375" style="1" customWidth="1"/>
    <col min="9483" max="9483" width="9.77734375" style="1" customWidth="1"/>
    <col min="9484" max="9484" width="12.77734375" style="1" customWidth="1"/>
    <col min="9485" max="9485" width="21.44140625" style="1" customWidth="1"/>
    <col min="9486" max="9486" width="10.77734375" style="1" customWidth="1"/>
    <col min="9487" max="9487" width="9.77734375" style="1" customWidth="1"/>
    <col min="9488" max="9723" width="8.88671875" style="1"/>
    <col min="9724" max="9724" width="4.77734375" style="1" customWidth="1"/>
    <col min="9725" max="9725" width="7.77734375" style="1" customWidth="1"/>
    <col min="9726" max="9726" width="8.77734375" style="1" customWidth="1"/>
    <col min="9727" max="9728" width="0" style="1" hidden="1" customWidth="1"/>
    <col min="9729" max="9729" width="8.77734375" style="1" customWidth="1"/>
    <col min="9730" max="9730" width="13.77734375" style="1" customWidth="1"/>
    <col min="9731" max="9731" width="43.109375" style="1" customWidth="1"/>
    <col min="9732" max="9732" width="12" style="1" bestFit="1" customWidth="1"/>
    <col min="9733" max="9733" width="6.77734375" style="1" customWidth="1"/>
    <col min="9734" max="9734" width="3.77734375" style="1" customWidth="1"/>
    <col min="9735" max="9735" width="6.77734375" style="1" customWidth="1"/>
    <col min="9736" max="9736" width="14.21875" style="1" customWidth="1"/>
    <col min="9737" max="9737" width="25.6640625" style="1" customWidth="1"/>
    <col min="9738" max="9738" width="12.77734375" style="1" customWidth="1"/>
    <col min="9739" max="9739" width="9.77734375" style="1" customWidth="1"/>
    <col min="9740" max="9740" width="12.77734375" style="1" customWidth="1"/>
    <col min="9741" max="9741" width="21.44140625" style="1" customWidth="1"/>
    <col min="9742" max="9742" width="10.77734375" style="1" customWidth="1"/>
    <col min="9743" max="9743" width="9.77734375" style="1" customWidth="1"/>
    <col min="9744" max="9979" width="8.88671875" style="1"/>
    <col min="9980" max="9980" width="4.77734375" style="1" customWidth="1"/>
    <col min="9981" max="9981" width="7.77734375" style="1" customWidth="1"/>
    <col min="9982" max="9982" width="8.77734375" style="1" customWidth="1"/>
    <col min="9983" max="9984" width="0" style="1" hidden="1" customWidth="1"/>
    <col min="9985" max="9985" width="8.77734375" style="1" customWidth="1"/>
    <col min="9986" max="9986" width="13.77734375" style="1" customWidth="1"/>
    <col min="9987" max="9987" width="43.109375" style="1" customWidth="1"/>
    <col min="9988" max="9988" width="12" style="1" bestFit="1" customWidth="1"/>
    <col min="9989" max="9989" width="6.77734375" style="1" customWidth="1"/>
    <col min="9990" max="9990" width="3.77734375" style="1" customWidth="1"/>
    <col min="9991" max="9991" width="6.77734375" style="1" customWidth="1"/>
    <col min="9992" max="9992" width="14.21875" style="1" customWidth="1"/>
    <col min="9993" max="9993" width="25.6640625" style="1" customWidth="1"/>
    <col min="9994" max="9994" width="12.77734375" style="1" customWidth="1"/>
    <col min="9995" max="9995" width="9.77734375" style="1" customWidth="1"/>
    <col min="9996" max="9996" width="12.77734375" style="1" customWidth="1"/>
    <col min="9997" max="9997" width="21.44140625" style="1" customWidth="1"/>
    <col min="9998" max="9998" width="10.77734375" style="1" customWidth="1"/>
    <col min="9999" max="9999" width="9.77734375" style="1" customWidth="1"/>
    <col min="10000" max="10235" width="8.88671875" style="1"/>
    <col min="10236" max="10236" width="4.77734375" style="1" customWidth="1"/>
    <col min="10237" max="10237" width="7.77734375" style="1" customWidth="1"/>
    <col min="10238" max="10238" width="8.77734375" style="1" customWidth="1"/>
    <col min="10239" max="10240" width="0" style="1" hidden="1" customWidth="1"/>
    <col min="10241" max="10241" width="8.77734375" style="1" customWidth="1"/>
    <col min="10242" max="10242" width="13.77734375" style="1" customWidth="1"/>
    <col min="10243" max="10243" width="43.109375" style="1" customWidth="1"/>
    <col min="10244" max="10244" width="12" style="1" bestFit="1" customWidth="1"/>
    <col min="10245" max="10245" width="6.77734375" style="1" customWidth="1"/>
    <col min="10246" max="10246" width="3.77734375" style="1" customWidth="1"/>
    <col min="10247" max="10247" width="6.77734375" style="1" customWidth="1"/>
    <col min="10248" max="10248" width="14.21875" style="1" customWidth="1"/>
    <col min="10249" max="10249" width="25.6640625" style="1" customWidth="1"/>
    <col min="10250" max="10250" width="12.77734375" style="1" customWidth="1"/>
    <col min="10251" max="10251" width="9.77734375" style="1" customWidth="1"/>
    <col min="10252" max="10252" width="12.77734375" style="1" customWidth="1"/>
    <col min="10253" max="10253" width="21.44140625" style="1" customWidth="1"/>
    <col min="10254" max="10254" width="10.77734375" style="1" customWidth="1"/>
    <col min="10255" max="10255" width="9.77734375" style="1" customWidth="1"/>
    <col min="10256" max="10491" width="8.88671875" style="1"/>
    <col min="10492" max="10492" width="4.77734375" style="1" customWidth="1"/>
    <col min="10493" max="10493" width="7.77734375" style="1" customWidth="1"/>
    <col min="10494" max="10494" width="8.77734375" style="1" customWidth="1"/>
    <col min="10495" max="10496" width="0" style="1" hidden="1" customWidth="1"/>
    <col min="10497" max="10497" width="8.77734375" style="1" customWidth="1"/>
    <col min="10498" max="10498" width="13.77734375" style="1" customWidth="1"/>
    <col min="10499" max="10499" width="43.109375" style="1" customWidth="1"/>
    <col min="10500" max="10500" width="12" style="1" bestFit="1" customWidth="1"/>
    <col min="10501" max="10501" width="6.77734375" style="1" customWidth="1"/>
    <col min="10502" max="10502" width="3.77734375" style="1" customWidth="1"/>
    <col min="10503" max="10503" width="6.77734375" style="1" customWidth="1"/>
    <col min="10504" max="10504" width="14.21875" style="1" customWidth="1"/>
    <col min="10505" max="10505" width="25.6640625" style="1" customWidth="1"/>
    <col min="10506" max="10506" width="12.77734375" style="1" customWidth="1"/>
    <col min="10507" max="10507" width="9.77734375" style="1" customWidth="1"/>
    <col min="10508" max="10508" width="12.77734375" style="1" customWidth="1"/>
    <col min="10509" max="10509" width="21.44140625" style="1" customWidth="1"/>
    <col min="10510" max="10510" width="10.77734375" style="1" customWidth="1"/>
    <col min="10511" max="10511" width="9.77734375" style="1" customWidth="1"/>
    <col min="10512" max="10747" width="8.88671875" style="1"/>
    <col min="10748" max="10748" width="4.77734375" style="1" customWidth="1"/>
    <col min="10749" max="10749" width="7.77734375" style="1" customWidth="1"/>
    <col min="10750" max="10750" width="8.77734375" style="1" customWidth="1"/>
    <col min="10751" max="10752" width="0" style="1" hidden="1" customWidth="1"/>
    <col min="10753" max="10753" width="8.77734375" style="1" customWidth="1"/>
    <col min="10754" max="10754" width="13.77734375" style="1" customWidth="1"/>
    <col min="10755" max="10755" width="43.109375" style="1" customWidth="1"/>
    <col min="10756" max="10756" width="12" style="1" bestFit="1" customWidth="1"/>
    <col min="10757" max="10757" width="6.77734375" style="1" customWidth="1"/>
    <col min="10758" max="10758" width="3.77734375" style="1" customWidth="1"/>
    <col min="10759" max="10759" width="6.77734375" style="1" customWidth="1"/>
    <col min="10760" max="10760" width="14.21875" style="1" customWidth="1"/>
    <col min="10761" max="10761" width="25.6640625" style="1" customWidth="1"/>
    <col min="10762" max="10762" width="12.77734375" style="1" customWidth="1"/>
    <col min="10763" max="10763" width="9.77734375" style="1" customWidth="1"/>
    <col min="10764" max="10764" width="12.77734375" style="1" customWidth="1"/>
    <col min="10765" max="10765" width="21.44140625" style="1" customWidth="1"/>
    <col min="10766" max="10766" width="10.77734375" style="1" customWidth="1"/>
    <col min="10767" max="10767" width="9.77734375" style="1" customWidth="1"/>
    <col min="10768" max="11003" width="8.88671875" style="1"/>
    <col min="11004" max="11004" width="4.77734375" style="1" customWidth="1"/>
    <col min="11005" max="11005" width="7.77734375" style="1" customWidth="1"/>
    <col min="11006" max="11006" width="8.77734375" style="1" customWidth="1"/>
    <col min="11007" max="11008" width="0" style="1" hidden="1" customWidth="1"/>
    <col min="11009" max="11009" width="8.77734375" style="1" customWidth="1"/>
    <col min="11010" max="11010" width="13.77734375" style="1" customWidth="1"/>
    <col min="11011" max="11011" width="43.109375" style="1" customWidth="1"/>
    <col min="11012" max="11012" width="12" style="1" bestFit="1" customWidth="1"/>
    <col min="11013" max="11013" width="6.77734375" style="1" customWidth="1"/>
    <col min="11014" max="11014" width="3.77734375" style="1" customWidth="1"/>
    <col min="11015" max="11015" width="6.77734375" style="1" customWidth="1"/>
    <col min="11016" max="11016" width="14.21875" style="1" customWidth="1"/>
    <col min="11017" max="11017" width="25.6640625" style="1" customWidth="1"/>
    <col min="11018" max="11018" width="12.77734375" style="1" customWidth="1"/>
    <col min="11019" max="11019" width="9.77734375" style="1" customWidth="1"/>
    <col min="11020" max="11020" width="12.77734375" style="1" customWidth="1"/>
    <col min="11021" max="11021" width="21.44140625" style="1" customWidth="1"/>
    <col min="11022" max="11022" width="10.77734375" style="1" customWidth="1"/>
    <col min="11023" max="11023" width="9.77734375" style="1" customWidth="1"/>
    <col min="11024" max="11259" width="8.88671875" style="1"/>
    <col min="11260" max="11260" width="4.77734375" style="1" customWidth="1"/>
    <col min="11261" max="11261" width="7.77734375" style="1" customWidth="1"/>
    <col min="11262" max="11262" width="8.77734375" style="1" customWidth="1"/>
    <col min="11263" max="11264" width="0" style="1" hidden="1" customWidth="1"/>
    <col min="11265" max="11265" width="8.77734375" style="1" customWidth="1"/>
    <col min="11266" max="11266" width="13.77734375" style="1" customWidth="1"/>
    <col min="11267" max="11267" width="43.109375" style="1" customWidth="1"/>
    <col min="11268" max="11268" width="12" style="1" bestFit="1" customWidth="1"/>
    <col min="11269" max="11269" width="6.77734375" style="1" customWidth="1"/>
    <col min="11270" max="11270" width="3.77734375" style="1" customWidth="1"/>
    <col min="11271" max="11271" width="6.77734375" style="1" customWidth="1"/>
    <col min="11272" max="11272" width="14.21875" style="1" customWidth="1"/>
    <col min="11273" max="11273" width="25.6640625" style="1" customWidth="1"/>
    <col min="11274" max="11274" width="12.77734375" style="1" customWidth="1"/>
    <col min="11275" max="11275" width="9.77734375" style="1" customWidth="1"/>
    <col min="11276" max="11276" width="12.77734375" style="1" customWidth="1"/>
    <col min="11277" max="11277" width="21.44140625" style="1" customWidth="1"/>
    <col min="11278" max="11278" width="10.77734375" style="1" customWidth="1"/>
    <col min="11279" max="11279" width="9.77734375" style="1" customWidth="1"/>
    <col min="11280" max="11515" width="8.88671875" style="1"/>
    <col min="11516" max="11516" width="4.77734375" style="1" customWidth="1"/>
    <col min="11517" max="11517" width="7.77734375" style="1" customWidth="1"/>
    <col min="11518" max="11518" width="8.77734375" style="1" customWidth="1"/>
    <col min="11519" max="11520" width="0" style="1" hidden="1" customWidth="1"/>
    <col min="11521" max="11521" width="8.77734375" style="1" customWidth="1"/>
    <col min="11522" max="11522" width="13.77734375" style="1" customWidth="1"/>
    <col min="11523" max="11523" width="43.109375" style="1" customWidth="1"/>
    <col min="11524" max="11524" width="12" style="1" bestFit="1" customWidth="1"/>
    <col min="11525" max="11525" width="6.77734375" style="1" customWidth="1"/>
    <col min="11526" max="11526" width="3.77734375" style="1" customWidth="1"/>
    <col min="11527" max="11527" width="6.77734375" style="1" customWidth="1"/>
    <col min="11528" max="11528" width="14.21875" style="1" customWidth="1"/>
    <col min="11529" max="11529" width="25.6640625" style="1" customWidth="1"/>
    <col min="11530" max="11530" width="12.77734375" style="1" customWidth="1"/>
    <col min="11531" max="11531" width="9.77734375" style="1" customWidth="1"/>
    <col min="11532" max="11532" width="12.77734375" style="1" customWidth="1"/>
    <col min="11533" max="11533" width="21.44140625" style="1" customWidth="1"/>
    <col min="11534" max="11534" width="10.77734375" style="1" customWidth="1"/>
    <col min="11535" max="11535" width="9.77734375" style="1" customWidth="1"/>
    <col min="11536" max="11771" width="8.88671875" style="1"/>
    <col min="11772" max="11772" width="4.77734375" style="1" customWidth="1"/>
    <col min="11773" max="11773" width="7.77734375" style="1" customWidth="1"/>
    <col min="11774" max="11774" width="8.77734375" style="1" customWidth="1"/>
    <col min="11775" max="11776" width="0" style="1" hidden="1" customWidth="1"/>
    <col min="11777" max="11777" width="8.77734375" style="1" customWidth="1"/>
    <col min="11778" max="11778" width="13.77734375" style="1" customWidth="1"/>
    <col min="11779" max="11779" width="43.109375" style="1" customWidth="1"/>
    <col min="11780" max="11780" width="12" style="1" bestFit="1" customWidth="1"/>
    <col min="11781" max="11781" width="6.77734375" style="1" customWidth="1"/>
    <col min="11782" max="11782" width="3.77734375" style="1" customWidth="1"/>
    <col min="11783" max="11783" width="6.77734375" style="1" customWidth="1"/>
    <col min="11784" max="11784" width="14.21875" style="1" customWidth="1"/>
    <col min="11785" max="11785" width="25.6640625" style="1" customWidth="1"/>
    <col min="11786" max="11786" width="12.77734375" style="1" customWidth="1"/>
    <col min="11787" max="11787" width="9.77734375" style="1" customWidth="1"/>
    <col min="11788" max="11788" width="12.77734375" style="1" customWidth="1"/>
    <col min="11789" max="11789" width="21.44140625" style="1" customWidth="1"/>
    <col min="11790" max="11790" width="10.77734375" style="1" customWidth="1"/>
    <col min="11791" max="11791" width="9.77734375" style="1" customWidth="1"/>
    <col min="11792" max="12027" width="8.88671875" style="1"/>
    <col min="12028" max="12028" width="4.77734375" style="1" customWidth="1"/>
    <col min="12029" max="12029" width="7.77734375" style="1" customWidth="1"/>
    <col min="12030" max="12030" width="8.77734375" style="1" customWidth="1"/>
    <col min="12031" max="12032" width="0" style="1" hidden="1" customWidth="1"/>
    <col min="12033" max="12033" width="8.77734375" style="1" customWidth="1"/>
    <col min="12034" max="12034" width="13.77734375" style="1" customWidth="1"/>
    <col min="12035" max="12035" width="43.109375" style="1" customWidth="1"/>
    <col min="12036" max="12036" width="12" style="1" bestFit="1" customWidth="1"/>
    <col min="12037" max="12037" width="6.77734375" style="1" customWidth="1"/>
    <col min="12038" max="12038" width="3.77734375" style="1" customWidth="1"/>
    <col min="12039" max="12039" width="6.77734375" style="1" customWidth="1"/>
    <col min="12040" max="12040" width="14.21875" style="1" customWidth="1"/>
    <col min="12041" max="12041" width="25.6640625" style="1" customWidth="1"/>
    <col min="12042" max="12042" width="12.77734375" style="1" customWidth="1"/>
    <col min="12043" max="12043" width="9.77734375" style="1" customWidth="1"/>
    <col min="12044" max="12044" width="12.77734375" style="1" customWidth="1"/>
    <col min="12045" max="12045" width="21.44140625" style="1" customWidth="1"/>
    <col min="12046" max="12046" width="10.77734375" style="1" customWidth="1"/>
    <col min="12047" max="12047" width="9.77734375" style="1" customWidth="1"/>
    <col min="12048" max="12283" width="8.88671875" style="1"/>
    <col min="12284" max="12284" width="4.77734375" style="1" customWidth="1"/>
    <col min="12285" max="12285" width="7.77734375" style="1" customWidth="1"/>
    <col min="12286" max="12286" width="8.77734375" style="1" customWidth="1"/>
    <col min="12287" max="12288" width="0" style="1" hidden="1" customWidth="1"/>
    <col min="12289" max="12289" width="8.77734375" style="1" customWidth="1"/>
    <col min="12290" max="12290" width="13.77734375" style="1" customWidth="1"/>
    <col min="12291" max="12291" width="43.109375" style="1" customWidth="1"/>
    <col min="12292" max="12292" width="12" style="1" bestFit="1" customWidth="1"/>
    <col min="12293" max="12293" width="6.77734375" style="1" customWidth="1"/>
    <col min="12294" max="12294" width="3.77734375" style="1" customWidth="1"/>
    <col min="12295" max="12295" width="6.77734375" style="1" customWidth="1"/>
    <col min="12296" max="12296" width="14.21875" style="1" customWidth="1"/>
    <col min="12297" max="12297" width="25.6640625" style="1" customWidth="1"/>
    <col min="12298" max="12298" width="12.77734375" style="1" customWidth="1"/>
    <col min="12299" max="12299" width="9.77734375" style="1" customWidth="1"/>
    <col min="12300" max="12300" width="12.77734375" style="1" customWidth="1"/>
    <col min="12301" max="12301" width="21.44140625" style="1" customWidth="1"/>
    <col min="12302" max="12302" width="10.77734375" style="1" customWidth="1"/>
    <col min="12303" max="12303" width="9.77734375" style="1" customWidth="1"/>
    <col min="12304" max="12539" width="8.88671875" style="1"/>
    <col min="12540" max="12540" width="4.77734375" style="1" customWidth="1"/>
    <col min="12541" max="12541" width="7.77734375" style="1" customWidth="1"/>
    <col min="12542" max="12542" width="8.77734375" style="1" customWidth="1"/>
    <col min="12543" max="12544" width="0" style="1" hidden="1" customWidth="1"/>
    <col min="12545" max="12545" width="8.77734375" style="1" customWidth="1"/>
    <col min="12546" max="12546" width="13.77734375" style="1" customWidth="1"/>
    <col min="12547" max="12547" width="43.109375" style="1" customWidth="1"/>
    <col min="12548" max="12548" width="12" style="1" bestFit="1" customWidth="1"/>
    <col min="12549" max="12549" width="6.77734375" style="1" customWidth="1"/>
    <col min="12550" max="12550" width="3.77734375" style="1" customWidth="1"/>
    <col min="12551" max="12551" width="6.77734375" style="1" customWidth="1"/>
    <col min="12552" max="12552" width="14.21875" style="1" customWidth="1"/>
    <col min="12553" max="12553" width="25.6640625" style="1" customWidth="1"/>
    <col min="12554" max="12554" width="12.77734375" style="1" customWidth="1"/>
    <col min="12555" max="12555" width="9.77734375" style="1" customWidth="1"/>
    <col min="12556" max="12556" width="12.77734375" style="1" customWidth="1"/>
    <col min="12557" max="12557" width="21.44140625" style="1" customWidth="1"/>
    <col min="12558" max="12558" width="10.77734375" style="1" customWidth="1"/>
    <col min="12559" max="12559" width="9.77734375" style="1" customWidth="1"/>
    <col min="12560" max="12795" width="8.88671875" style="1"/>
    <col min="12796" max="12796" width="4.77734375" style="1" customWidth="1"/>
    <col min="12797" max="12797" width="7.77734375" style="1" customWidth="1"/>
    <col min="12798" max="12798" width="8.77734375" style="1" customWidth="1"/>
    <col min="12799" max="12800" width="0" style="1" hidden="1" customWidth="1"/>
    <col min="12801" max="12801" width="8.77734375" style="1" customWidth="1"/>
    <col min="12802" max="12802" width="13.77734375" style="1" customWidth="1"/>
    <col min="12803" max="12803" width="43.109375" style="1" customWidth="1"/>
    <col min="12804" max="12804" width="12" style="1" bestFit="1" customWidth="1"/>
    <col min="12805" max="12805" width="6.77734375" style="1" customWidth="1"/>
    <col min="12806" max="12806" width="3.77734375" style="1" customWidth="1"/>
    <col min="12807" max="12807" width="6.77734375" style="1" customWidth="1"/>
    <col min="12808" max="12808" width="14.21875" style="1" customWidth="1"/>
    <col min="12809" max="12809" width="25.6640625" style="1" customWidth="1"/>
    <col min="12810" max="12810" width="12.77734375" style="1" customWidth="1"/>
    <col min="12811" max="12811" width="9.77734375" style="1" customWidth="1"/>
    <col min="12812" max="12812" width="12.77734375" style="1" customWidth="1"/>
    <col min="12813" max="12813" width="21.44140625" style="1" customWidth="1"/>
    <col min="12814" max="12814" width="10.77734375" style="1" customWidth="1"/>
    <col min="12815" max="12815" width="9.77734375" style="1" customWidth="1"/>
    <col min="12816" max="13051" width="8.88671875" style="1"/>
    <col min="13052" max="13052" width="4.77734375" style="1" customWidth="1"/>
    <col min="13053" max="13053" width="7.77734375" style="1" customWidth="1"/>
    <col min="13054" max="13054" width="8.77734375" style="1" customWidth="1"/>
    <col min="13055" max="13056" width="0" style="1" hidden="1" customWidth="1"/>
    <col min="13057" max="13057" width="8.77734375" style="1" customWidth="1"/>
    <col min="13058" max="13058" width="13.77734375" style="1" customWidth="1"/>
    <col min="13059" max="13059" width="43.109375" style="1" customWidth="1"/>
    <col min="13060" max="13060" width="12" style="1" bestFit="1" customWidth="1"/>
    <col min="13061" max="13061" width="6.77734375" style="1" customWidth="1"/>
    <col min="13062" max="13062" width="3.77734375" style="1" customWidth="1"/>
    <col min="13063" max="13063" width="6.77734375" style="1" customWidth="1"/>
    <col min="13064" max="13064" width="14.21875" style="1" customWidth="1"/>
    <col min="13065" max="13065" width="25.6640625" style="1" customWidth="1"/>
    <col min="13066" max="13066" width="12.77734375" style="1" customWidth="1"/>
    <col min="13067" max="13067" width="9.77734375" style="1" customWidth="1"/>
    <col min="13068" max="13068" width="12.77734375" style="1" customWidth="1"/>
    <col min="13069" max="13069" width="21.44140625" style="1" customWidth="1"/>
    <col min="13070" max="13070" width="10.77734375" style="1" customWidth="1"/>
    <col min="13071" max="13071" width="9.77734375" style="1" customWidth="1"/>
    <col min="13072" max="13307" width="8.88671875" style="1"/>
    <col min="13308" max="13308" width="4.77734375" style="1" customWidth="1"/>
    <col min="13309" max="13309" width="7.77734375" style="1" customWidth="1"/>
    <col min="13310" max="13310" width="8.77734375" style="1" customWidth="1"/>
    <col min="13311" max="13312" width="0" style="1" hidden="1" customWidth="1"/>
    <col min="13313" max="13313" width="8.77734375" style="1" customWidth="1"/>
    <col min="13314" max="13314" width="13.77734375" style="1" customWidth="1"/>
    <col min="13315" max="13315" width="43.109375" style="1" customWidth="1"/>
    <col min="13316" max="13316" width="12" style="1" bestFit="1" customWidth="1"/>
    <col min="13317" max="13317" width="6.77734375" style="1" customWidth="1"/>
    <col min="13318" max="13318" width="3.77734375" style="1" customWidth="1"/>
    <col min="13319" max="13319" width="6.77734375" style="1" customWidth="1"/>
    <col min="13320" max="13320" width="14.21875" style="1" customWidth="1"/>
    <col min="13321" max="13321" width="25.6640625" style="1" customWidth="1"/>
    <col min="13322" max="13322" width="12.77734375" style="1" customWidth="1"/>
    <col min="13323" max="13323" width="9.77734375" style="1" customWidth="1"/>
    <col min="13324" max="13324" width="12.77734375" style="1" customWidth="1"/>
    <col min="13325" max="13325" width="21.44140625" style="1" customWidth="1"/>
    <col min="13326" max="13326" width="10.77734375" style="1" customWidth="1"/>
    <col min="13327" max="13327" width="9.77734375" style="1" customWidth="1"/>
    <col min="13328" max="13563" width="8.88671875" style="1"/>
    <col min="13564" max="13564" width="4.77734375" style="1" customWidth="1"/>
    <col min="13565" max="13565" width="7.77734375" style="1" customWidth="1"/>
    <col min="13566" max="13566" width="8.77734375" style="1" customWidth="1"/>
    <col min="13567" max="13568" width="0" style="1" hidden="1" customWidth="1"/>
    <col min="13569" max="13569" width="8.77734375" style="1" customWidth="1"/>
    <col min="13570" max="13570" width="13.77734375" style="1" customWidth="1"/>
    <col min="13571" max="13571" width="43.109375" style="1" customWidth="1"/>
    <col min="13572" max="13572" width="12" style="1" bestFit="1" customWidth="1"/>
    <col min="13573" max="13573" width="6.77734375" style="1" customWidth="1"/>
    <col min="13574" max="13574" width="3.77734375" style="1" customWidth="1"/>
    <col min="13575" max="13575" width="6.77734375" style="1" customWidth="1"/>
    <col min="13576" max="13576" width="14.21875" style="1" customWidth="1"/>
    <col min="13577" max="13577" width="25.6640625" style="1" customWidth="1"/>
    <col min="13578" max="13578" width="12.77734375" style="1" customWidth="1"/>
    <col min="13579" max="13579" width="9.77734375" style="1" customWidth="1"/>
    <col min="13580" max="13580" width="12.77734375" style="1" customWidth="1"/>
    <col min="13581" max="13581" width="21.44140625" style="1" customWidth="1"/>
    <col min="13582" max="13582" width="10.77734375" style="1" customWidth="1"/>
    <col min="13583" max="13583" width="9.77734375" style="1" customWidth="1"/>
    <col min="13584" max="13819" width="8.88671875" style="1"/>
    <col min="13820" max="13820" width="4.77734375" style="1" customWidth="1"/>
    <col min="13821" max="13821" width="7.77734375" style="1" customWidth="1"/>
    <col min="13822" max="13822" width="8.77734375" style="1" customWidth="1"/>
    <col min="13823" max="13824" width="0" style="1" hidden="1" customWidth="1"/>
    <col min="13825" max="13825" width="8.77734375" style="1" customWidth="1"/>
    <col min="13826" max="13826" width="13.77734375" style="1" customWidth="1"/>
    <col min="13827" max="13827" width="43.109375" style="1" customWidth="1"/>
    <col min="13828" max="13828" width="12" style="1" bestFit="1" customWidth="1"/>
    <col min="13829" max="13829" width="6.77734375" style="1" customWidth="1"/>
    <col min="13830" max="13830" width="3.77734375" style="1" customWidth="1"/>
    <col min="13831" max="13831" width="6.77734375" style="1" customWidth="1"/>
    <col min="13832" max="13832" width="14.21875" style="1" customWidth="1"/>
    <col min="13833" max="13833" width="25.6640625" style="1" customWidth="1"/>
    <col min="13834" max="13834" width="12.77734375" style="1" customWidth="1"/>
    <col min="13835" max="13835" width="9.77734375" style="1" customWidth="1"/>
    <col min="13836" max="13836" width="12.77734375" style="1" customWidth="1"/>
    <col min="13837" max="13837" width="21.44140625" style="1" customWidth="1"/>
    <col min="13838" max="13838" width="10.77734375" style="1" customWidth="1"/>
    <col min="13839" max="13839" width="9.77734375" style="1" customWidth="1"/>
    <col min="13840" max="14075" width="8.88671875" style="1"/>
    <col min="14076" max="14076" width="4.77734375" style="1" customWidth="1"/>
    <col min="14077" max="14077" width="7.77734375" style="1" customWidth="1"/>
    <col min="14078" max="14078" width="8.77734375" style="1" customWidth="1"/>
    <col min="14079" max="14080" width="0" style="1" hidden="1" customWidth="1"/>
    <col min="14081" max="14081" width="8.77734375" style="1" customWidth="1"/>
    <col min="14082" max="14082" width="13.77734375" style="1" customWidth="1"/>
    <col min="14083" max="14083" width="43.109375" style="1" customWidth="1"/>
    <col min="14084" max="14084" width="12" style="1" bestFit="1" customWidth="1"/>
    <col min="14085" max="14085" width="6.77734375" style="1" customWidth="1"/>
    <col min="14086" max="14086" width="3.77734375" style="1" customWidth="1"/>
    <col min="14087" max="14087" width="6.77734375" style="1" customWidth="1"/>
    <col min="14088" max="14088" width="14.21875" style="1" customWidth="1"/>
    <col min="14089" max="14089" width="25.6640625" style="1" customWidth="1"/>
    <col min="14090" max="14090" width="12.77734375" style="1" customWidth="1"/>
    <col min="14091" max="14091" width="9.77734375" style="1" customWidth="1"/>
    <col min="14092" max="14092" width="12.77734375" style="1" customWidth="1"/>
    <col min="14093" max="14093" width="21.44140625" style="1" customWidth="1"/>
    <col min="14094" max="14094" width="10.77734375" style="1" customWidth="1"/>
    <col min="14095" max="14095" width="9.77734375" style="1" customWidth="1"/>
    <col min="14096" max="14331" width="8.88671875" style="1"/>
    <col min="14332" max="14332" width="4.77734375" style="1" customWidth="1"/>
    <col min="14333" max="14333" width="7.77734375" style="1" customWidth="1"/>
    <col min="14334" max="14334" width="8.77734375" style="1" customWidth="1"/>
    <col min="14335" max="14336" width="0" style="1" hidden="1" customWidth="1"/>
    <col min="14337" max="14337" width="8.77734375" style="1" customWidth="1"/>
    <col min="14338" max="14338" width="13.77734375" style="1" customWidth="1"/>
    <col min="14339" max="14339" width="43.109375" style="1" customWidth="1"/>
    <col min="14340" max="14340" width="12" style="1" bestFit="1" customWidth="1"/>
    <col min="14341" max="14341" width="6.77734375" style="1" customWidth="1"/>
    <col min="14342" max="14342" width="3.77734375" style="1" customWidth="1"/>
    <col min="14343" max="14343" width="6.77734375" style="1" customWidth="1"/>
    <col min="14344" max="14344" width="14.21875" style="1" customWidth="1"/>
    <col min="14345" max="14345" width="25.6640625" style="1" customWidth="1"/>
    <col min="14346" max="14346" width="12.77734375" style="1" customWidth="1"/>
    <col min="14347" max="14347" width="9.77734375" style="1" customWidth="1"/>
    <col min="14348" max="14348" width="12.77734375" style="1" customWidth="1"/>
    <col min="14349" max="14349" width="21.44140625" style="1" customWidth="1"/>
    <col min="14350" max="14350" width="10.77734375" style="1" customWidth="1"/>
    <col min="14351" max="14351" width="9.77734375" style="1" customWidth="1"/>
    <col min="14352" max="14587" width="8.88671875" style="1"/>
    <col min="14588" max="14588" width="4.77734375" style="1" customWidth="1"/>
    <col min="14589" max="14589" width="7.77734375" style="1" customWidth="1"/>
    <col min="14590" max="14590" width="8.77734375" style="1" customWidth="1"/>
    <col min="14591" max="14592" width="0" style="1" hidden="1" customWidth="1"/>
    <col min="14593" max="14593" width="8.77734375" style="1" customWidth="1"/>
    <col min="14594" max="14594" width="13.77734375" style="1" customWidth="1"/>
    <col min="14595" max="14595" width="43.109375" style="1" customWidth="1"/>
    <col min="14596" max="14596" width="12" style="1" bestFit="1" customWidth="1"/>
    <col min="14597" max="14597" width="6.77734375" style="1" customWidth="1"/>
    <col min="14598" max="14598" width="3.77734375" style="1" customWidth="1"/>
    <col min="14599" max="14599" width="6.77734375" style="1" customWidth="1"/>
    <col min="14600" max="14600" width="14.21875" style="1" customWidth="1"/>
    <col min="14601" max="14601" width="25.6640625" style="1" customWidth="1"/>
    <col min="14602" max="14602" width="12.77734375" style="1" customWidth="1"/>
    <col min="14603" max="14603" width="9.77734375" style="1" customWidth="1"/>
    <col min="14604" max="14604" width="12.77734375" style="1" customWidth="1"/>
    <col min="14605" max="14605" width="21.44140625" style="1" customWidth="1"/>
    <col min="14606" max="14606" width="10.77734375" style="1" customWidth="1"/>
    <col min="14607" max="14607" width="9.77734375" style="1" customWidth="1"/>
    <col min="14608" max="14843" width="8.88671875" style="1"/>
    <col min="14844" max="14844" width="4.77734375" style="1" customWidth="1"/>
    <col min="14845" max="14845" width="7.77734375" style="1" customWidth="1"/>
    <col min="14846" max="14846" width="8.77734375" style="1" customWidth="1"/>
    <col min="14847" max="14848" width="0" style="1" hidden="1" customWidth="1"/>
    <col min="14849" max="14849" width="8.77734375" style="1" customWidth="1"/>
    <col min="14850" max="14850" width="13.77734375" style="1" customWidth="1"/>
    <col min="14851" max="14851" width="43.109375" style="1" customWidth="1"/>
    <col min="14852" max="14852" width="12" style="1" bestFit="1" customWidth="1"/>
    <col min="14853" max="14853" width="6.77734375" style="1" customWidth="1"/>
    <col min="14854" max="14854" width="3.77734375" style="1" customWidth="1"/>
    <col min="14855" max="14855" width="6.77734375" style="1" customWidth="1"/>
    <col min="14856" max="14856" width="14.21875" style="1" customWidth="1"/>
    <col min="14857" max="14857" width="25.6640625" style="1" customWidth="1"/>
    <col min="14858" max="14858" width="12.77734375" style="1" customWidth="1"/>
    <col min="14859" max="14859" width="9.77734375" style="1" customWidth="1"/>
    <col min="14860" max="14860" width="12.77734375" style="1" customWidth="1"/>
    <col min="14861" max="14861" width="21.44140625" style="1" customWidth="1"/>
    <col min="14862" max="14862" width="10.77734375" style="1" customWidth="1"/>
    <col min="14863" max="14863" width="9.77734375" style="1" customWidth="1"/>
    <col min="14864" max="15099" width="8.88671875" style="1"/>
    <col min="15100" max="15100" width="4.77734375" style="1" customWidth="1"/>
    <col min="15101" max="15101" width="7.77734375" style="1" customWidth="1"/>
    <col min="15102" max="15102" width="8.77734375" style="1" customWidth="1"/>
    <col min="15103" max="15104" width="0" style="1" hidden="1" customWidth="1"/>
    <col min="15105" max="15105" width="8.77734375" style="1" customWidth="1"/>
    <col min="15106" max="15106" width="13.77734375" style="1" customWidth="1"/>
    <col min="15107" max="15107" width="43.109375" style="1" customWidth="1"/>
    <col min="15108" max="15108" width="12" style="1" bestFit="1" customWidth="1"/>
    <col min="15109" max="15109" width="6.77734375" style="1" customWidth="1"/>
    <col min="15110" max="15110" width="3.77734375" style="1" customWidth="1"/>
    <col min="15111" max="15111" width="6.77734375" style="1" customWidth="1"/>
    <col min="15112" max="15112" width="14.21875" style="1" customWidth="1"/>
    <col min="15113" max="15113" width="25.6640625" style="1" customWidth="1"/>
    <col min="15114" max="15114" width="12.77734375" style="1" customWidth="1"/>
    <col min="15115" max="15115" width="9.77734375" style="1" customWidth="1"/>
    <col min="15116" max="15116" width="12.77734375" style="1" customWidth="1"/>
    <col min="15117" max="15117" width="21.44140625" style="1" customWidth="1"/>
    <col min="15118" max="15118" width="10.77734375" style="1" customWidth="1"/>
    <col min="15119" max="15119" width="9.77734375" style="1" customWidth="1"/>
    <col min="15120" max="15355" width="8.88671875" style="1"/>
    <col min="15356" max="15356" width="4.77734375" style="1" customWidth="1"/>
    <col min="15357" max="15357" width="7.77734375" style="1" customWidth="1"/>
    <col min="15358" max="15358" width="8.77734375" style="1" customWidth="1"/>
    <col min="15359" max="15360" width="0" style="1" hidden="1" customWidth="1"/>
    <col min="15361" max="15361" width="8.77734375" style="1" customWidth="1"/>
    <col min="15362" max="15362" width="13.77734375" style="1" customWidth="1"/>
    <col min="15363" max="15363" width="43.109375" style="1" customWidth="1"/>
    <col min="15364" max="15364" width="12" style="1" bestFit="1" customWidth="1"/>
    <col min="15365" max="15365" width="6.77734375" style="1" customWidth="1"/>
    <col min="15366" max="15366" width="3.77734375" style="1" customWidth="1"/>
    <col min="15367" max="15367" width="6.77734375" style="1" customWidth="1"/>
    <col min="15368" max="15368" width="14.21875" style="1" customWidth="1"/>
    <col min="15369" max="15369" width="25.6640625" style="1" customWidth="1"/>
    <col min="15370" max="15370" width="12.77734375" style="1" customWidth="1"/>
    <col min="15371" max="15371" width="9.77734375" style="1" customWidth="1"/>
    <col min="15372" max="15372" width="12.77734375" style="1" customWidth="1"/>
    <col min="15373" max="15373" width="21.44140625" style="1" customWidth="1"/>
    <col min="15374" max="15374" width="10.77734375" style="1" customWidth="1"/>
    <col min="15375" max="15375" width="9.77734375" style="1" customWidth="1"/>
    <col min="15376" max="15611" width="8.88671875" style="1"/>
    <col min="15612" max="15612" width="4.77734375" style="1" customWidth="1"/>
    <col min="15613" max="15613" width="7.77734375" style="1" customWidth="1"/>
    <col min="15614" max="15614" width="8.77734375" style="1" customWidth="1"/>
    <col min="15615" max="15616" width="0" style="1" hidden="1" customWidth="1"/>
    <col min="15617" max="15617" width="8.77734375" style="1" customWidth="1"/>
    <col min="15618" max="15618" width="13.77734375" style="1" customWidth="1"/>
    <col min="15619" max="15619" width="43.109375" style="1" customWidth="1"/>
    <col min="15620" max="15620" width="12" style="1" bestFit="1" customWidth="1"/>
    <col min="15621" max="15621" width="6.77734375" style="1" customWidth="1"/>
    <col min="15622" max="15622" width="3.77734375" style="1" customWidth="1"/>
    <col min="15623" max="15623" width="6.77734375" style="1" customWidth="1"/>
    <col min="15624" max="15624" width="14.21875" style="1" customWidth="1"/>
    <col min="15625" max="15625" width="25.6640625" style="1" customWidth="1"/>
    <col min="15626" max="15626" width="12.77734375" style="1" customWidth="1"/>
    <col min="15627" max="15627" width="9.77734375" style="1" customWidth="1"/>
    <col min="15628" max="15628" width="12.77734375" style="1" customWidth="1"/>
    <col min="15629" max="15629" width="21.44140625" style="1" customWidth="1"/>
    <col min="15630" max="15630" width="10.77734375" style="1" customWidth="1"/>
    <col min="15631" max="15631" width="9.77734375" style="1" customWidth="1"/>
    <col min="15632" max="15867" width="8.88671875" style="1"/>
    <col min="15868" max="15868" width="4.77734375" style="1" customWidth="1"/>
    <col min="15869" max="15869" width="7.77734375" style="1" customWidth="1"/>
    <col min="15870" max="15870" width="8.77734375" style="1" customWidth="1"/>
    <col min="15871" max="15872" width="0" style="1" hidden="1" customWidth="1"/>
    <col min="15873" max="15873" width="8.77734375" style="1" customWidth="1"/>
    <col min="15874" max="15874" width="13.77734375" style="1" customWidth="1"/>
    <col min="15875" max="15875" width="43.109375" style="1" customWidth="1"/>
    <col min="15876" max="15876" width="12" style="1" bestFit="1" customWidth="1"/>
    <col min="15877" max="15877" width="6.77734375" style="1" customWidth="1"/>
    <col min="15878" max="15878" width="3.77734375" style="1" customWidth="1"/>
    <col min="15879" max="15879" width="6.77734375" style="1" customWidth="1"/>
    <col min="15880" max="15880" width="14.21875" style="1" customWidth="1"/>
    <col min="15881" max="15881" width="25.6640625" style="1" customWidth="1"/>
    <col min="15882" max="15882" width="12.77734375" style="1" customWidth="1"/>
    <col min="15883" max="15883" width="9.77734375" style="1" customWidth="1"/>
    <col min="15884" max="15884" width="12.77734375" style="1" customWidth="1"/>
    <col min="15885" max="15885" width="21.44140625" style="1" customWidth="1"/>
    <col min="15886" max="15886" width="10.77734375" style="1" customWidth="1"/>
    <col min="15887" max="15887" width="9.77734375" style="1" customWidth="1"/>
    <col min="15888" max="16123" width="8.88671875" style="1"/>
    <col min="16124" max="16124" width="4.77734375" style="1" customWidth="1"/>
    <col min="16125" max="16125" width="7.77734375" style="1" customWidth="1"/>
    <col min="16126" max="16126" width="8.77734375" style="1" customWidth="1"/>
    <col min="16127" max="16128" width="0" style="1" hidden="1" customWidth="1"/>
    <col min="16129" max="16129" width="8.77734375" style="1" customWidth="1"/>
    <col min="16130" max="16130" width="13.77734375" style="1" customWidth="1"/>
    <col min="16131" max="16131" width="43.109375" style="1" customWidth="1"/>
    <col min="16132" max="16132" width="12" style="1" bestFit="1" customWidth="1"/>
    <col min="16133" max="16133" width="6.77734375" style="1" customWidth="1"/>
    <col min="16134" max="16134" width="3.77734375" style="1" customWidth="1"/>
    <col min="16135" max="16135" width="6.77734375" style="1" customWidth="1"/>
    <col min="16136" max="16136" width="14.21875" style="1" customWidth="1"/>
    <col min="16137" max="16137" width="25.6640625" style="1" customWidth="1"/>
    <col min="16138" max="16138" width="12.77734375" style="1" customWidth="1"/>
    <col min="16139" max="16139" width="9.77734375" style="1" customWidth="1"/>
    <col min="16140" max="16140" width="12.77734375" style="1" customWidth="1"/>
    <col min="16141" max="16141" width="21.44140625" style="1" customWidth="1"/>
    <col min="16142" max="16142" width="10.77734375" style="1" customWidth="1"/>
    <col min="16143" max="16143" width="9.77734375" style="1" customWidth="1"/>
    <col min="16144" max="16384" width="8.88671875" style="1"/>
  </cols>
  <sheetData>
    <row r="1" spans="1:20" s="9" customFormat="1" ht="35.1" customHeight="1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20" s="9" customFormat="1" ht="20.100000000000001" customHeight="1">
      <c r="A2" s="45" t="s">
        <v>24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3"/>
      <c r="O2" s="43"/>
    </row>
    <row r="3" spans="1:20" s="9" customFormat="1" ht="20.100000000000001" customHeight="1">
      <c r="A3" s="45" t="s">
        <v>25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4"/>
      <c r="O3" s="44"/>
    </row>
    <row r="4" spans="1:20" s="10" customFormat="1" ht="30" customHeight="1">
      <c r="A4" s="37" t="s">
        <v>1</v>
      </c>
      <c r="B4" s="37" t="s">
        <v>20</v>
      </c>
      <c r="C4" s="41" t="s">
        <v>2</v>
      </c>
      <c r="D4" s="41"/>
      <c r="E4" s="37" t="s">
        <v>3</v>
      </c>
      <c r="F4" s="36" t="s">
        <v>4</v>
      </c>
      <c r="G4" s="35" t="s">
        <v>23</v>
      </c>
      <c r="H4" s="35" t="s">
        <v>5</v>
      </c>
      <c r="I4" s="36" t="s">
        <v>6</v>
      </c>
      <c r="J4" s="37" t="s">
        <v>7</v>
      </c>
      <c r="K4" s="37" t="s">
        <v>8</v>
      </c>
      <c r="L4" s="37"/>
      <c r="M4" s="39" t="s">
        <v>9</v>
      </c>
      <c r="N4" s="39"/>
      <c r="O4" s="40" t="s">
        <v>10</v>
      </c>
    </row>
    <row r="5" spans="1:20" s="10" customFormat="1" ht="30" customHeight="1">
      <c r="A5" s="37"/>
      <c r="B5" s="37"/>
      <c r="C5" s="31" t="s">
        <v>11</v>
      </c>
      <c r="D5" s="31" t="s">
        <v>12</v>
      </c>
      <c r="E5" s="37"/>
      <c r="F5" s="36"/>
      <c r="G5" s="35"/>
      <c r="H5" s="35"/>
      <c r="I5" s="36"/>
      <c r="J5" s="38"/>
      <c r="K5" s="32" t="s">
        <v>13</v>
      </c>
      <c r="L5" s="32" t="s">
        <v>14</v>
      </c>
      <c r="M5" s="33" t="s">
        <v>13</v>
      </c>
      <c r="N5" s="33" t="s">
        <v>15</v>
      </c>
      <c r="O5" s="40"/>
    </row>
    <row r="6" spans="1:20" s="12" customFormat="1" ht="32.25" customHeight="1">
      <c r="A6" s="20">
        <v>1</v>
      </c>
      <c r="B6" s="21" t="s">
        <v>19</v>
      </c>
      <c r="C6" s="22" t="s">
        <v>102</v>
      </c>
      <c r="D6" s="22" t="s">
        <v>102</v>
      </c>
      <c r="E6" s="24" t="s">
        <v>103</v>
      </c>
      <c r="F6" s="27" t="s">
        <v>105</v>
      </c>
      <c r="G6" s="27"/>
      <c r="H6" s="23">
        <f>11*8.5</f>
        <v>93.5</v>
      </c>
      <c r="I6" s="22" t="s">
        <v>18</v>
      </c>
      <c r="J6" s="24"/>
      <c r="K6" s="25" t="s">
        <v>155</v>
      </c>
      <c r="L6" s="26" t="s">
        <v>156</v>
      </c>
      <c r="M6" s="19"/>
      <c r="N6" s="8"/>
      <c r="O6" s="11"/>
      <c r="Q6" s="13"/>
      <c r="R6" s="13"/>
      <c r="S6" s="13"/>
      <c r="T6" s="13"/>
    </row>
    <row r="7" spans="1:20" s="12" customFormat="1" ht="32.25" customHeight="1">
      <c r="A7" s="20">
        <v>2</v>
      </c>
      <c r="B7" s="21" t="s">
        <v>140</v>
      </c>
      <c r="C7" s="22" t="s">
        <v>102</v>
      </c>
      <c r="D7" s="22" t="s">
        <v>102</v>
      </c>
      <c r="E7" s="24" t="s">
        <v>55</v>
      </c>
      <c r="F7" s="27" t="s">
        <v>106</v>
      </c>
      <c r="G7" s="27"/>
      <c r="H7" s="23">
        <f>((4.5+5.6)/2)*12.5</f>
        <v>63.125</v>
      </c>
      <c r="I7" s="22" t="s">
        <v>18</v>
      </c>
      <c r="J7" s="24"/>
      <c r="K7" s="25" t="s">
        <v>155</v>
      </c>
      <c r="L7" s="26" t="s">
        <v>156</v>
      </c>
      <c r="M7" s="19"/>
      <c r="N7" s="8"/>
      <c r="O7" s="11"/>
      <c r="Q7" s="13"/>
      <c r="R7" s="13"/>
      <c r="S7" s="13"/>
      <c r="T7" s="13"/>
    </row>
    <row r="8" spans="1:20" s="12" customFormat="1" ht="32.25" customHeight="1">
      <c r="A8" s="20">
        <v>3</v>
      </c>
      <c r="B8" s="21" t="s">
        <v>140</v>
      </c>
      <c r="C8" s="22" t="s">
        <v>102</v>
      </c>
      <c r="D8" s="22" t="s">
        <v>102</v>
      </c>
      <c r="E8" s="24" t="s">
        <v>41</v>
      </c>
      <c r="F8" s="27" t="s">
        <v>108</v>
      </c>
      <c r="G8" s="27"/>
      <c r="H8" s="23">
        <f>4*2.2</f>
        <v>8.8000000000000007</v>
      </c>
      <c r="I8" s="22" t="s">
        <v>18</v>
      </c>
      <c r="J8" s="24"/>
      <c r="K8" s="25" t="s">
        <v>155</v>
      </c>
      <c r="L8" s="26" t="s">
        <v>156</v>
      </c>
      <c r="M8" s="19"/>
      <c r="N8" s="8"/>
      <c r="O8" s="11"/>
      <c r="Q8" s="13"/>
      <c r="R8" s="13"/>
      <c r="S8" s="13"/>
      <c r="T8" s="13"/>
    </row>
    <row r="9" spans="1:20" s="12" customFormat="1" ht="32.25" customHeight="1">
      <c r="A9" s="20">
        <v>4</v>
      </c>
      <c r="B9" s="21" t="s">
        <v>140</v>
      </c>
      <c r="C9" s="22" t="s">
        <v>102</v>
      </c>
      <c r="D9" s="22" t="s">
        <v>102</v>
      </c>
      <c r="E9" s="24" t="s">
        <v>107</v>
      </c>
      <c r="F9" s="27" t="s">
        <v>142</v>
      </c>
      <c r="G9" s="27"/>
      <c r="H9" s="23">
        <f>4.8*2</f>
        <v>9.6</v>
      </c>
      <c r="I9" s="22" t="s">
        <v>18</v>
      </c>
      <c r="J9" s="24"/>
      <c r="K9" s="25" t="s">
        <v>155</v>
      </c>
      <c r="L9" s="26" t="s">
        <v>156</v>
      </c>
      <c r="M9" s="19"/>
      <c r="N9" s="8"/>
      <c r="O9" s="11"/>
      <c r="Q9" s="13"/>
      <c r="R9" s="13"/>
      <c r="S9" s="13"/>
      <c r="T9" s="13"/>
    </row>
    <row r="10" spans="1:20" s="12" customFormat="1" ht="32.25" customHeight="1">
      <c r="A10" s="20">
        <v>5</v>
      </c>
      <c r="B10" s="21" t="s">
        <v>140</v>
      </c>
      <c r="C10" s="22" t="s">
        <v>102</v>
      </c>
      <c r="D10" s="22" t="s">
        <v>102</v>
      </c>
      <c r="E10" s="24" t="s">
        <v>109</v>
      </c>
      <c r="F10" s="27" t="s">
        <v>111</v>
      </c>
      <c r="G10" s="27"/>
      <c r="H10" s="23">
        <f>4.1*2</f>
        <v>8.1999999999999993</v>
      </c>
      <c r="I10" s="22" t="s">
        <v>18</v>
      </c>
      <c r="J10" s="24"/>
      <c r="K10" s="25" t="s">
        <v>155</v>
      </c>
      <c r="L10" s="26" t="s">
        <v>156</v>
      </c>
      <c r="M10" s="19"/>
      <c r="N10" s="8"/>
      <c r="O10" s="11"/>
      <c r="Q10" s="13"/>
      <c r="R10" s="13"/>
      <c r="S10" s="13"/>
      <c r="T10" s="13"/>
    </row>
    <row r="11" spans="1:20" s="12" customFormat="1" ht="32.25" customHeight="1">
      <c r="A11" s="20">
        <v>6</v>
      </c>
      <c r="B11" s="21" t="s">
        <v>140</v>
      </c>
      <c r="C11" s="22" t="s">
        <v>102</v>
      </c>
      <c r="D11" s="22" t="s">
        <v>102</v>
      </c>
      <c r="E11" s="24" t="s">
        <v>110</v>
      </c>
      <c r="F11" s="27" t="s">
        <v>112</v>
      </c>
      <c r="G11" s="27"/>
      <c r="H11" s="23">
        <f>1*1</f>
        <v>1</v>
      </c>
      <c r="I11" s="22" t="s">
        <v>18</v>
      </c>
      <c r="J11" s="24"/>
      <c r="K11" s="25" t="s">
        <v>155</v>
      </c>
      <c r="L11" s="26" t="s">
        <v>156</v>
      </c>
      <c r="M11" s="19"/>
      <c r="N11" s="8"/>
      <c r="O11" s="11"/>
      <c r="Q11" s="13"/>
      <c r="R11" s="13"/>
      <c r="S11" s="13"/>
      <c r="T11" s="13"/>
    </row>
    <row r="12" spans="1:20" s="12" customFormat="1" ht="32.25" customHeight="1">
      <c r="A12" s="20">
        <v>7</v>
      </c>
      <c r="B12" s="21" t="s">
        <v>140</v>
      </c>
      <c r="C12" s="22" t="s">
        <v>102</v>
      </c>
      <c r="D12" s="22" t="s">
        <v>102</v>
      </c>
      <c r="E12" s="24" t="s">
        <v>113</v>
      </c>
      <c r="F12" s="27" t="s">
        <v>114</v>
      </c>
      <c r="G12" s="27"/>
      <c r="H12" s="23">
        <f>1.3*3.6</f>
        <v>4.6800000000000006</v>
      </c>
      <c r="I12" s="22" t="s">
        <v>18</v>
      </c>
      <c r="J12" s="24"/>
      <c r="K12" s="25" t="s">
        <v>155</v>
      </c>
      <c r="L12" s="26" t="s">
        <v>156</v>
      </c>
      <c r="M12" s="19"/>
      <c r="N12" s="8"/>
      <c r="O12" s="11"/>
      <c r="Q12" s="13"/>
      <c r="R12" s="13"/>
      <c r="S12" s="13"/>
      <c r="T12" s="13"/>
    </row>
    <row r="13" spans="1:20" s="12" customFormat="1" ht="32.25" customHeight="1">
      <c r="A13" s="20">
        <v>8</v>
      </c>
      <c r="B13" s="21" t="s">
        <v>140</v>
      </c>
      <c r="C13" s="22" t="s">
        <v>102</v>
      </c>
      <c r="D13" s="22" t="s">
        <v>102</v>
      </c>
      <c r="E13" s="24" t="s">
        <v>57</v>
      </c>
      <c r="F13" s="27" t="s">
        <v>115</v>
      </c>
      <c r="G13" s="27"/>
      <c r="H13" s="23">
        <f>24*1.5</f>
        <v>36</v>
      </c>
      <c r="I13" s="22" t="s">
        <v>18</v>
      </c>
      <c r="J13" s="24"/>
      <c r="K13" s="25" t="s">
        <v>155</v>
      </c>
      <c r="L13" s="26" t="s">
        <v>156</v>
      </c>
      <c r="M13" s="19"/>
      <c r="N13" s="8"/>
      <c r="O13" s="11"/>
      <c r="Q13" s="13"/>
      <c r="R13" s="13"/>
      <c r="S13" s="13"/>
      <c r="T13" s="13"/>
    </row>
    <row r="14" spans="1:20" s="12" customFormat="1" ht="32.25" customHeight="1">
      <c r="A14" s="20">
        <v>9</v>
      </c>
      <c r="B14" s="21" t="s">
        <v>140</v>
      </c>
      <c r="C14" s="22" t="s">
        <v>102</v>
      </c>
      <c r="D14" s="22" t="s">
        <v>102</v>
      </c>
      <c r="E14" s="24" t="s">
        <v>59</v>
      </c>
      <c r="F14" s="27" t="s">
        <v>116</v>
      </c>
      <c r="G14" s="27"/>
      <c r="H14" s="23">
        <f>15*1.5</f>
        <v>22.5</v>
      </c>
      <c r="I14" s="22" t="s">
        <v>18</v>
      </c>
      <c r="J14" s="24"/>
      <c r="K14" s="25" t="s">
        <v>155</v>
      </c>
      <c r="L14" s="26" t="s">
        <v>156</v>
      </c>
      <c r="M14" s="19"/>
      <c r="N14" s="8"/>
      <c r="O14" s="11"/>
      <c r="Q14" s="13"/>
      <c r="R14" s="13"/>
      <c r="S14" s="13"/>
      <c r="T14" s="13"/>
    </row>
    <row r="15" spans="1:20" s="12" customFormat="1" ht="32.25" customHeight="1">
      <c r="A15" s="20">
        <v>10</v>
      </c>
      <c r="B15" s="21" t="s">
        <v>140</v>
      </c>
      <c r="C15" s="22" t="s">
        <v>102</v>
      </c>
      <c r="D15" s="22" t="s">
        <v>102</v>
      </c>
      <c r="E15" s="24" t="s">
        <v>117</v>
      </c>
      <c r="F15" s="27" t="s">
        <v>118</v>
      </c>
      <c r="G15" s="27"/>
      <c r="H15" s="23">
        <f>7*1</f>
        <v>7</v>
      </c>
      <c r="I15" s="22" t="s">
        <v>18</v>
      </c>
      <c r="J15" s="24"/>
      <c r="K15" s="25" t="s">
        <v>155</v>
      </c>
      <c r="L15" s="26" t="s">
        <v>156</v>
      </c>
      <c r="M15" s="19"/>
      <c r="N15" s="8"/>
      <c r="O15" s="11"/>
      <c r="Q15" s="13"/>
      <c r="R15" s="13"/>
      <c r="S15" s="13"/>
      <c r="T15" s="13"/>
    </row>
    <row r="16" spans="1:20" s="12" customFormat="1" ht="32.25" customHeight="1">
      <c r="A16" s="20">
        <v>11</v>
      </c>
      <c r="B16" s="21" t="s">
        <v>140</v>
      </c>
      <c r="C16" s="22" t="s">
        <v>102</v>
      </c>
      <c r="D16" s="22" t="s">
        <v>102</v>
      </c>
      <c r="E16" s="24" t="s">
        <v>119</v>
      </c>
      <c r="F16" s="27" t="s">
        <v>120</v>
      </c>
      <c r="G16" s="27"/>
      <c r="H16" s="23">
        <f>5*1</f>
        <v>5</v>
      </c>
      <c r="I16" s="22" t="s">
        <v>18</v>
      </c>
      <c r="J16" s="24"/>
      <c r="K16" s="25" t="s">
        <v>155</v>
      </c>
      <c r="L16" s="26" t="s">
        <v>156</v>
      </c>
      <c r="M16" s="19"/>
      <c r="N16" s="8"/>
      <c r="O16" s="11"/>
      <c r="Q16" s="13"/>
      <c r="R16" s="13"/>
      <c r="S16" s="13"/>
      <c r="T16" s="13"/>
    </row>
    <row r="17" spans="1:20" s="12" customFormat="1" ht="32.25" customHeight="1">
      <c r="A17" s="20">
        <v>12</v>
      </c>
      <c r="B17" s="21" t="s">
        <v>140</v>
      </c>
      <c r="C17" s="22" t="s">
        <v>102</v>
      </c>
      <c r="D17" s="22" t="s">
        <v>102</v>
      </c>
      <c r="E17" s="24" t="s">
        <v>63</v>
      </c>
      <c r="F17" s="27" t="s">
        <v>122</v>
      </c>
      <c r="G17" s="27"/>
      <c r="H17" s="23">
        <v>1</v>
      </c>
      <c r="I17" s="22" t="s">
        <v>66</v>
      </c>
      <c r="J17" s="24"/>
      <c r="K17" s="25" t="s">
        <v>155</v>
      </c>
      <c r="L17" s="26" t="s">
        <v>156</v>
      </c>
      <c r="M17" s="19"/>
      <c r="N17" s="8"/>
      <c r="O17" s="11"/>
      <c r="Q17" s="13"/>
      <c r="R17" s="13"/>
      <c r="S17" s="13"/>
      <c r="T17" s="13"/>
    </row>
    <row r="18" spans="1:20" s="12" customFormat="1" ht="32.25" customHeight="1">
      <c r="A18" s="20">
        <v>13</v>
      </c>
      <c r="B18" s="21" t="s">
        <v>140</v>
      </c>
      <c r="C18" s="22" t="s">
        <v>102</v>
      </c>
      <c r="D18" s="22" t="s">
        <v>102</v>
      </c>
      <c r="E18" s="24" t="s">
        <v>121</v>
      </c>
      <c r="F18" s="27" t="s">
        <v>125</v>
      </c>
      <c r="G18" s="27"/>
      <c r="H18" s="23">
        <f>1.3*1.3</f>
        <v>1.6900000000000002</v>
      </c>
      <c r="I18" s="22" t="s">
        <v>18</v>
      </c>
      <c r="J18" s="24"/>
      <c r="K18" s="25" t="s">
        <v>155</v>
      </c>
      <c r="L18" s="26" t="s">
        <v>156</v>
      </c>
      <c r="M18" s="19"/>
      <c r="N18" s="8"/>
      <c r="O18" s="11"/>
      <c r="Q18" s="13"/>
      <c r="R18" s="13"/>
      <c r="S18" s="13"/>
      <c r="T18" s="13"/>
    </row>
    <row r="19" spans="1:20" s="12" customFormat="1" ht="32.25" customHeight="1">
      <c r="A19" s="20">
        <v>14</v>
      </c>
      <c r="B19" s="21" t="s">
        <v>140</v>
      </c>
      <c r="C19" s="22" t="s">
        <v>102</v>
      </c>
      <c r="D19" s="22" t="s">
        <v>102</v>
      </c>
      <c r="E19" s="24" t="s">
        <v>123</v>
      </c>
      <c r="F19" s="27" t="s">
        <v>124</v>
      </c>
      <c r="G19" s="27"/>
      <c r="H19" s="23">
        <v>2</v>
      </c>
      <c r="I19" s="22" t="s">
        <v>66</v>
      </c>
      <c r="J19" s="24"/>
      <c r="K19" s="25" t="s">
        <v>155</v>
      </c>
      <c r="L19" s="26" t="s">
        <v>156</v>
      </c>
      <c r="M19" s="19"/>
      <c r="N19" s="8"/>
      <c r="O19" s="11"/>
      <c r="Q19" s="13"/>
      <c r="R19" s="13"/>
      <c r="S19" s="13"/>
      <c r="T19" s="13"/>
    </row>
    <row r="20" spans="1:20" s="12" customFormat="1" ht="32.25" customHeight="1">
      <c r="A20" s="20">
        <v>15</v>
      </c>
      <c r="B20" s="21" t="s">
        <v>140</v>
      </c>
      <c r="C20" s="22" t="s">
        <v>102</v>
      </c>
      <c r="D20" s="22" t="s">
        <v>102</v>
      </c>
      <c r="E20" s="24" t="s">
        <v>126</v>
      </c>
      <c r="F20" s="21" t="s">
        <v>127</v>
      </c>
      <c r="G20" s="21"/>
      <c r="H20" s="23">
        <v>1</v>
      </c>
      <c r="I20" s="22" t="s">
        <v>66</v>
      </c>
      <c r="J20" s="24"/>
      <c r="K20" s="25" t="s">
        <v>155</v>
      </c>
      <c r="L20" s="26" t="s">
        <v>156</v>
      </c>
      <c r="M20" s="19"/>
      <c r="N20" s="8"/>
      <c r="O20" s="11"/>
      <c r="Q20" s="13"/>
      <c r="R20" s="13"/>
      <c r="S20" s="13"/>
      <c r="T20" s="13"/>
    </row>
    <row r="21" spans="1:20" s="12" customFormat="1" ht="32.25" customHeight="1">
      <c r="A21" s="20">
        <v>16</v>
      </c>
      <c r="B21" s="21" t="s">
        <v>140</v>
      </c>
      <c r="C21" s="22" t="s">
        <v>102</v>
      </c>
      <c r="D21" s="22" t="s">
        <v>102</v>
      </c>
      <c r="E21" s="24" t="s">
        <v>128</v>
      </c>
      <c r="F21" s="21" t="s">
        <v>129</v>
      </c>
      <c r="G21" s="21"/>
      <c r="H21" s="23">
        <v>2</v>
      </c>
      <c r="I21" s="22" t="s">
        <v>66</v>
      </c>
      <c r="J21" s="24"/>
      <c r="K21" s="25" t="s">
        <v>155</v>
      </c>
      <c r="L21" s="26" t="s">
        <v>156</v>
      </c>
      <c r="M21" s="19"/>
      <c r="N21" s="8"/>
      <c r="O21" s="11"/>
      <c r="Q21" s="13"/>
      <c r="R21" s="13"/>
      <c r="S21" s="13"/>
      <c r="T21" s="13"/>
    </row>
    <row r="22" spans="1:20" s="12" customFormat="1" ht="32.25" customHeight="1">
      <c r="A22" s="20">
        <v>17</v>
      </c>
      <c r="B22" s="21" t="s">
        <v>140</v>
      </c>
      <c r="C22" s="22" t="s">
        <v>102</v>
      </c>
      <c r="D22" s="22" t="s">
        <v>102</v>
      </c>
      <c r="E22" s="24" t="s">
        <v>130</v>
      </c>
      <c r="F22" s="21" t="s">
        <v>136</v>
      </c>
      <c r="G22" s="21"/>
      <c r="H22" s="23">
        <v>1</v>
      </c>
      <c r="I22" s="22" t="s">
        <v>52</v>
      </c>
      <c r="J22" s="24"/>
      <c r="K22" s="25" t="s">
        <v>155</v>
      </c>
      <c r="L22" s="26" t="s">
        <v>156</v>
      </c>
      <c r="M22" s="19"/>
      <c r="N22" s="8"/>
      <c r="O22" s="11"/>
      <c r="Q22" s="13"/>
      <c r="R22" s="13"/>
      <c r="S22" s="13"/>
      <c r="T22" s="13"/>
    </row>
    <row r="23" spans="1:20" s="12" customFormat="1" ht="32.25" customHeight="1">
      <c r="A23" s="20">
        <v>18</v>
      </c>
      <c r="B23" s="21" t="s">
        <v>140</v>
      </c>
      <c r="C23" s="22" t="s">
        <v>102</v>
      </c>
      <c r="D23" s="22" t="s">
        <v>102</v>
      </c>
      <c r="E23" s="24" t="s">
        <v>131</v>
      </c>
      <c r="F23" s="21" t="s">
        <v>138</v>
      </c>
      <c r="G23" s="21"/>
      <c r="H23" s="23">
        <v>1</v>
      </c>
      <c r="I23" s="22" t="s">
        <v>52</v>
      </c>
      <c r="J23" s="24"/>
      <c r="K23" s="25" t="s">
        <v>155</v>
      </c>
      <c r="L23" s="26" t="s">
        <v>156</v>
      </c>
      <c r="M23" s="19"/>
      <c r="N23" s="8"/>
      <c r="O23" s="11"/>
      <c r="Q23" s="13"/>
      <c r="R23" s="13"/>
      <c r="S23" s="13"/>
      <c r="T23" s="13"/>
    </row>
    <row r="24" spans="1:20" s="12" customFormat="1" ht="32.25" customHeight="1">
      <c r="A24" s="20">
        <v>19</v>
      </c>
      <c r="B24" s="21" t="s">
        <v>140</v>
      </c>
      <c r="C24" s="22" t="s">
        <v>102</v>
      </c>
      <c r="D24" s="22" t="s">
        <v>102</v>
      </c>
      <c r="E24" s="24" t="s">
        <v>132</v>
      </c>
      <c r="F24" s="21" t="s">
        <v>65</v>
      </c>
      <c r="G24" s="21"/>
      <c r="H24" s="23">
        <v>15</v>
      </c>
      <c r="I24" s="22" t="s">
        <v>52</v>
      </c>
      <c r="J24" s="24"/>
      <c r="K24" s="25" t="s">
        <v>155</v>
      </c>
      <c r="L24" s="26" t="s">
        <v>156</v>
      </c>
      <c r="M24" s="19"/>
      <c r="N24" s="8"/>
      <c r="O24" s="11"/>
      <c r="Q24" s="13"/>
      <c r="R24" s="13"/>
      <c r="S24" s="13"/>
      <c r="T24" s="13"/>
    </row>
    <row r="25" spans="1:20" s="12" customFormat="1" ht="32.25" customHeight="1">
      <c r="A25" s="20">
        <v>20</v>
      </c>
      <c r="B25" s="21" t="s">
        <v>140</v>
      </c>
      <c r="C25" s="22" t="s">
        <v>102</v>
      </c>
      <c r="D25" s="22" t="s">
        <v>102</v>
      </c>
      <c r="E25" s="24" t="s">
        <v>133</v>
      </c>
      <c r="F25" s="21" t="s">
        <v>137</v>
      </c>
      <c r="G25" s="21"/>
      <c r="H25" s="23">
        <v>1</v>
      </c>
      <c r="I25" s="22" t="s">
        <v>52</v>
      </c>
      <c r="J25" s="24"/>
      <c r="K25" s="25" t="s">
        <v>155</v>
      </c>
      <c r="L25" s="26" t="s">
        <v>156</v>
      </c>
      <c r="M25" s="19"/>
      <c r="N25" s="8"/>
      <c r="O25" s="11"/>
      <c r="Q25" s="13"/>
      <c r="R25" s="13"/>
      <c r="S25" s="13"/>
      <c r="T25" s="13"/>
    </row>
    <row r="26" spans="1:20" s="12" customFormat="1" ht="32.25" customHeight="1">
      <c r="A26" s="20">
        <v>21</v>
      </c>
      <c r="B26" s="21" t="s">
        <v>140</v>
      </c>
      <c r="C26" s="22" t="s">
        <v>102</v>
      </c>
      <c r="D26" s="22" t="s">
        <v>102</v>
      </c>
      <c r="E26" s="24" t="s">
        <v>134</v>
      </c>
      <c r="F26" s="21" t="s">
        <v>139</v>
      </c>
      <c r="G26" s="21"/>
      <c r="H26" s="23">
        <v>1</v>
      </c>
      <c r="I26" s="22" t="s">
        <v>52</v>
      </c>
      <c r="J26" s="24"/>
      <c r="K26" s="25" t="s">
        <v>155</v>
      </c>
      <c r="L26" s="26" t="s">
        <v>156</v>
      </c>
      <c r="M26" s="19"/>
      <c r="N26" s="8"/>
      <c r="O26" s="11"/>
      <c r="Q26" s="13"/>
      <c r="R26" s="13"/>
      <c r="S26" s="13"/>
      <c r="T26" s="13"/>
    </row>
    <row r="27" spans="1:20" s="12" customFormat="1" ht="32.25" customHeight="1">
      <c r="A27" s="20">
        <v>22</v>
      </c>
      <c r="B27" s="21" t="s">
        <v>140</v>
      </c>
      <c r="C27" s="22" t="s">
        <v>102</v>
      </c>
      <c r="D27" s="22" t="s">
        <v>102</v>
      </c>
      <c r="E27" s="24" t="s">
        <v>135</v>
      </c>
      <c r="F27" s="21" t="s">
        <v>136</v>
      </c>
      <c r="G27" s="21"/>
      <c r="H27" s="23">
        <v>1</v>
      </c>
      <c r="I27" s="22" t="s">
        <v>52</v>
      </c>
      <c r="J27" s="24"/>
      <c r="K27" s="25" t="s">
        <v>155</v>
      </c>
      <c r="L27" s="26" t="s">
        <v>156</v>
      </c>
      <c r="M27" s="19"/>
      <c r="N27" s="8"/>
      <c r="O27" s="11"/>
      <c r="Q27" s="13"/>
      <c r="R27" s="13"/>
      <c r="S27" s="13"/>
      <c r="T27" s="13"/>
    </row>
    <row r="28" spans="1:20" s="12" customFormat="1" ht="32.25" customHeight="1">
      <c r="A28" s="20">
        <v>23</v>
      </c>
      <c r="B28" s="21" t="s">
        <v>19</v>
      </c>
      <c r="C28" s="22" t="s">
        <v>26</v>
      </c>
      <c r="D28" s="22" t="s">
        <v>26</v>
      </c>
      <c r="E28" s="30" t="s">
        <v>28</v>
      </c>
      <c r="F28" s="21" t="s">
        <v>143</v>
      </c>
      <c r="G28" s="21" t="s">
        <v>147</v>
      </c>
      <c r="H28" s="23">
        <f>((7.8+3.5)/2)*10.6</f>
        <v>59.89</v>
      </c>
      <c r="I28" s="22" t="s">
        <v>21</v>
      </c>
      <c r="J28" s="24"/>
      <c r="K28" s="25" t="s">
        <v>157</v>
      </c>
      <c r="L28" s="26" t="s">
        <v>156</v>
      </c>
      <c r="M28" s="21"/>
      <c r="N28" s="11"/>
      <c r="O28" s="11"/>
      <c r="Q28" s="13"/>
      <c r="R28" s="13"/>
      <c r="S28" s="13"/>
      <c r="T28" s="13"/>
    </row>
    <row r="29" spans="1:20" s="12" customFormat="1" ht="32.25" customHeight="1">
      <c r="A29" s="20">
        <v>24</v>
      </c>
      <c r="B29" s="21" t="s">
        <v>19</v>
      </c>
      <c r="C29" s="22" t="s">
        <v>26</v>
      </c>
      <c r="D29" s="22" t="s">
        <v>26</v>
      </c>
      <c r="E29" s="24" t="s">
        <v>29</v>
      </c>
      <c r="F29" s="21" t="s">
        <v>144</v>
      </c>
      <c r="G29" s="21" t="s">
        <v>27</v>
      </c>
      <c r="H29" s="23">
        <f xml:space="preserve"> (9.5*4)+(3*5.2)</f>
        <v>53.6</v>
      </c>
      <c r="I29" s="22" t="s">
        <v>18</v>
      </c>
      <c r="J29" s="24"/>
      <c r="K29" s="25" t="s">
        <v>157</v>
      </c>
      <c r="L29" s="26" t="s">
        <v>156</v>
      </c>
      <c r="M29" s="21"/>
      <c r="N29" s="11"/>
      <c r="O29" s="11"/>
      <c r="Q29" s="13"/>
      <c r="R29" s="13"/>
      <c r="S29" s="13"/>
      <c r="T29" s="13"/>
    </row>
    <row r="30" spans="1:20" s="12" customFormat="1" ht="32.25" customHeight="1">
      <c r="A30" s="20">
        <v>25</v>
      </c>
      <c r="B30" s="21" t="s">
        <v>19</v>
      </c>
      <c r="C30" s="22" t="s">
        <v>26</v>
      </c>
      <c r="D30" s="22" t="s">
        <v>26</v>
      </c>
      <c r="E30" s="24" t="s">
        <v>30</v>
      </c>
      <c r="F30" s="21" t="s">
        <v>145</v>
      </c>
      <c r="G30" s="21" t="s">
        <v>27</v>
      </c>
      <c r="H30" s="23">
        <f>10*5</f>
        <v>50</v>
      </c>
      <c r="I30" s="22" t="s">
        <v>22</v>
      </c>
      <c r="J30" s="24"/>
      <c r="K30" s="25" t="s">
        <v>157</v>
      </c>
      <c r="L30" s="26" t="s">
        <v>156</v>
      </c>
      <c r="M30" s="21"/>
      <c r="N30" s="8"/>
      <c r="O30" s="11"/>
      <c r="Q30" s="13"/>
      <c r="R30" s="13"/>
      <c r="S30" s="13"/>
      <c r="T30" s="13"/>
    </row>
    <row r="31" spans="1:20" s="12" customFormat="1" ht="48" customHeight="1">
      <c r="A31" s="20">
        <v>26</v>
      </c>
      <c r="B31" s="21" t="s">
        <v>19</v>
      </c>
      <c r="C31" s="22" t="s">
        <v>26</v>
      </c>
      <c r="D31" s="22" t="s">
        <v>26</v>
      </c>
      <c r="E31" s="24" t="s">
        <v>31</v>
      </c>
      <c r="F31" s="21" t="s">
        <v>146</v>
      </c>
      <c r="G31" s="21" t="s">
        <v>27</v>
      </c>
      <c r="H31" s="23">
        <f>6.2*5.8</f>
        <v>35.96</v>
      </c>
      <c r="I31" s="22" t="s">
        <v>22</v>
      </c>
      <c r="J31" s="24"/>
      <c r="K31" s="25" t="s">
        <v>157</v>
      </c>
      <c r="L31" s="26" t="s">
        <v>156</v>
      </c>
      <c r="M31" s="21"/>
      <c r="N31" s="8"/>
      <c r="O31" s="11"/>
      <c r="Q31" s="13"/>
      <c r="R31" s="13"/>
      <c r="S31" s="13"/>
      <c r="T31" s="13"/>
    </row>
    <row r="32" spans="1:20" s="12" customFormat="1" ht="32.25" customHeight="1">
      <c r="A32" s="20">
        <v>27</v>
      </c>
      <c r="B32" s="21" t="s">
        <v>19</v>
      </c>
      <c r="C32" s="22" t="s">
        <v>26</v>
      </c>
      <c r="D32" s="22" t="s">
        <v>26</v>
      </c>
      <c r="E32" s="24" t="s">
        <v>32</v>
      </c>
      <c r="F32" s="27" t="s">
        <v>33</v>
      </c>
      <c r="G32" s="21" t="s">
        <v>147</v>
      </c>
      <c r="H32" s="23">
        <f>7.8*1.9</f>
        <v>14.819999999999999</v>
      </c>
      <c r="I32" s="22" t="s">
        <v>18</v>
      </c>
      <c r="J32" s="24"/>
      <c r="K32" s="25" t="s">
        <v>157</v>
      </c>
      <c r="L32" s="26" t="s">
        <v>156</v>
      </c>
      <c r="M32" s="21"/>
      <c r="N32" s="8"/>
      <c r="O32" s="11"/>
      <c r="Q32" s="13"/>
      <c r="R32" s="13"/>
      <c r="S32" s="13"/>
      <c r="T32" s="13"/>
    </row>
    <row r="33" spans="1:20" s="12" customFormat="1" ht="32.25" customHeight="1">
      <c r="A33" s="20">
        <v>28</v>
      </c>
      <c r="B33" s="21" t="s">
        <v>19</v>
      </c>
      <c r="C33" s="22" t="s">
        <v>26</v>
      </c>
      <c r="D33" s="22" t="s">
        <v>26</v>
      </c>
      <c r="E33" s="24" t="s">
        <v>34</v>
      </c>
      <c r="F33" s="27" t="s">
        <v>35</v>
      </c>
      <c r="G33" s="21" t="s">
        <v>27</v>
      </c>
      <c r="H33" s="23">
        <v>1</v>
      </c>
      <c r="I33" s="22" t="s">
        <v>36</v>
      </c>
      <c r="J33" s="24"/>
      <c r="K33" s="25" t="s">
        <v>157</v>
      </c>
      <c r="L33" s="26" t="s">
        <v>156</v>
      </c>
      <c r="M33" s="19"/>
      <c r="N33" s="8"/>
      <c r="O33" s="11"/>
      <c r="Q33" s="13"/>
      <c r="R33" s="13"/>
      <c r="S33" s="13"/>
      <c r="T33" s="13"/>
    </row>
    <row r="34" spans="1:20" s="12" customFormat="1" ht="32.25" customHeight="1">
      <c r="A34" s="20">
        <v>29</v>
      </c>
      <c r="B34" s="21" t="s">
        <v>19</v>
      </c>
      <c r="C34" s="22" t="s">
        <v>26</v>
      </c>
      <c r="D34" s="22" t="s">
        <v>26</v>
      </c>
      <c r="E34" s="24" t="s">
        <v>37</v>
      </c>
      <c r="F34" s="27" t="s">
        <v>45</v>
      </c>
      <c r="G34" s="21" t="s">
        <v>27</v>
      </c>
      <c r="H34" s="23">
        <v>2</v>
      </c>
      <c r="I34" s="22" t="s">
        <v>36</v>
      </c>
      <c r="J34" s="24"/>
      <c r="K34" s="25" t="s">
        <v>157</v>
      </c>
      <c r="L34" s="26" t="s">
        <v>156</v>
      </c>
      <c r="M34" s="19"/>
      <c r="N34" s="8"/>
      <c r="O34" s="11"/>
      <c r="Q34" s="13"/>
      <c r="R34" s="13"/>
      <c r="S34" s="13"/>
      <c r="T34" s="13"/>
    </row>
    <row r="35" spans="1:20" s="12" customFormat="1" ht="32.25" customHeight="1">
      <c r="A35" s="20">
        <v>30</v>
      </c>
      <c r="B35" s="21" t="s">
        <v>19</v>
      </c>
      <c r="C35" s="22" t="s">
        <v>26</v>
      </c>
      <c r="D35" s="22" t="s">
        <v>26</v>
      </c>
      <c r="E35" s="24" t="s">
        <v>38</v>
      </c>
      <c r="F35" s="27" t="s">
        <v>40</v>
      </c>
      <c r="G35" s="21" t="s">
        <v>27</v>
      </c>
      <c r="H35" s="23">
        <v>1</v>
      </c>
      <c r="I35" s="22" t="s">
        <v>36</v>
      </c>
      <c r="J35" s="24"/>
      <c r="K35" s="25" t="s">
        <v>157</v>
      </c>
      <c r="L35" s="26" t="s">
        <v>156</v>
      </c>
      <c r="M35" s="19"/>
      <c r="N35" s="8"/>
      <c r="O35" s="11"/>
      <c r="Q35" s="13"/>
      <c r="R35" s="13"/>
      <c r="S35" s="13"/>
      <c r="T35" s="13"/>
    </row>
    <row r="36" spans="1:20" s="12" customFormat="1" ht="32.25" customHeight="1">
      <c r="A36" s="20">
        <v>31</v>
      </c>
      <c r="B36" s="21" t="s">
        <v>19</v>
      </c>
      <c r="C36" s="22" t="s">
        <v>26</v>
      </c>
      <c r="D36" s="22" t="s">
        <v>26</v>
      </c>
      <c r="E36" s="24" t="s">
        <v>39</v>
      </c>
      <c r="F36" s="27" t="s">
        <v>44</v>
      </c>
      <c r="G36" s="21" t="s">
        <v>27</v>
      </c>
      <c r="H36" s="23">
        <v>2</v>
      </c>
      <c r="I36" s="22" t="s">
        <v>36</v>
      </c>
      <c r="J36" s="24"/>
      <c r="K36" s="25" t="s">
        <v>157</v>
      </c>
      <c r="L36" s="26" t="s">
        <v>156</v>
      </c>
      <c r="M36" s="19"/>
      <c r="N36" s="8"/>
      <c r="O36" s="11"/>
      <c r="Q36" s="13"/>
      <c r="R36" s="13"/>
      <c r="S36" s="13"/>
      <c r="T36" s="13"/>
    </row>
    <row r="37" spans="1:20" s="12" customFormat="1" ht="32.25" customHeight="1">
      <c r="A37" s="20">
        <v>32</v>
      </c>
      <c r="B37" s="21" t="s">
        <v>19</v>
      </c>
      <c r="C37" s="22" t="s">
        <v>26</v>
      </c>
      <c r="D37" s="22" t="s">
        <v>26</v>
      </c>
      <c r="E37" s="24" t="s">
        <v>41</v>
      </c>
      <c r="F37" s="27" t="s">
        <v>43</v>
      </c>
      <c r="G37" s="21" t="s">
        <v>27</v>
      </c>
      <c r="H37" s="23">
        <v>2</v>
      </c>
      <c r="I37" s="22" t="s">
        <v>36</v>
      </c>
      <c r="J37" s="24"/>
      <c r="K37" s="25" t="s">
        <v>157</v>
      </c>
      <c r="L37" s="26" t="s">
        <v>156</v>
      </c>
      <c r="M37" s="19"/>
      <c r="N37" s="8"/>
      <c r="O37" s="11"/>
      <c r="Q37" s="13"/>
      <c r="R37" s="13"/>
      <c r="S37" s="13"/>
      <c r="T37" s="13"/>
    </row>
    <row r="38" spans="1:20" s="12" customFormat="1" ht="32.25" customHeight="1">
      <c r="A38" s="20">
        <v>33</v>
      </c>
      <c r="B38" s="21" t="s">
        <v>19</v>
      </c>
      <c r="C38" s="22" t="s">
        <v>26</v>
      </c>
      <c r="D38" s="22" t="s">
        <v>26</v>
      </c>
      <c r="E38" s="24" t="s">
        <v>154</v>
      </c>
      <c r="F38" s="27" t="s">
        <v>42</v>
      </c>
      <c r="G38" s="21" t="s">
        <v>27</v>
      </c>
      <c r="H38" s="23">
        <f>1.2*1.2</f>
        <v>1.44</v>
      </c>
      <c r="I38" s="22" t="s">
        <v>18</v>
      </c>
      <c r="J38" s="24"/>
      <c r="K38" s="25" t="s">
        <v>157</v>
      </c>
      <c r="L38" s="26" t="s">
        <v>156</v>
      </c>
      <c r="M38" s="19"/>
      <c r="N38" s="8"/>
      <c r="O38" s="11"/>
      <c r="Q38" s="13"/>
      <c r="R38" s="13"/>
      <c r="S38" s="13"/>
      <c r="T38" s="13"/>
    </row>
    <row r="39" spans="1:20" s="12" customFormat="1" ht="32.25" customHeight="1">
      <c r="A39" s="20">
        <v>34</v>
      </c>
      <c r="B39" s="21" t="s">
        <v>19</v>
      </c>
      <c r="C39" s="22" t="s">
        <v>26</v>
      </c>
      <c r="D39" s="22" t="s">
        <v>26</v>
      </c>
      <c r="E39" s="24" t="s">
        <v>46</v>
      </c>
      <c r="F39" s="27" t="s">
        <v>47</v>
      </c>
      <c r="G39" s="21" t="s">
        <v>27</v>
      </c>
      <c r="H39" s="23">
        <f>9*1.6</f>
        <v>14.4</v>
      </c>
      <c r="I39" s="22" t="s">
        <v>18</v>
      </c>
      <c r="J39" s="24"/>
      <c r="K39" s="25" t="s">
        <v>157</v>
      </c>
      <c r="L39" s="26" t="s">
        <v>156</v>
      </c>
      <c r="M39" s="19"/>
      <c r="N39" s="8"/>
      <c r="O39" s="11"/>
      <c r="Q39" s="13"/>
      <c r="R39" s="13"/>
      <c r="S39" s="13"/>
      <c r="T39" s="13"/>
    </row>
    <row r="40" spans="1:20" s="12" customFormat="1" ht="32.25" customHeight="1">
      <c r="A40" s="20">
        <v>35</v>
      </c>
      <c r="B40" s="21" t="s">
        <v>19</v>
      </c>
      <c r="C40" s="22" t="s">
        <v>26</v>
      </c>
      <c r="D40" s="22" t="s">
        <v>26</v>
      </c>
      <c r="E40" s="24" t="s">
        <v>48</v>
      </c>
      <c r="F40" s="27" t="s">
        <v>49</v>
      </c>
      <c r="G40" s="21" t="s">
        <v>27</v>
      </c>
      <c r="H40" s="23">
        <v>1</v>
      </c>
      <c r="I40" s="22" t="s">
        <v>36</v>
      </c>
      <c r="J40" s="24"/>
      <c r="K40" s="25" t="s">
        <v>157</v>
      </c>
      <c r="L40" s="26" t="s">
        <v>156</v>
      </c>
      <c r="M40" s="19"/>
      <c r="N40" s="8"/>
      <c r="O40" s="11"/>
      <c r="Q40" s="13"/>
      <c r="R40" s="13"/>
      <c r="S40" s="13"/>
      <c r="T40" s="13"/>
    </row>
    <row r="41" spans="1:20" s="12" customFormat="1" ht="32.25" customHeight="1">
      <c r="A41" s="20">
        <v>36</v>
      </c>
      <c r="B41" s="21" t="s">
        <v>19</v>
      </c>
      <c r="C41" s="22" t="s">
        <v>26</v>
      </c>
      <c r="D41" s="22" t="s">
        <v>26</v>
      </c>
      <c r="E41" s="24" t="s">
        <v>50</v>
      </c>
      <c r="F41" s="27" t="s">
        <v>51</v>
      </c>
      <c r="G41" s="21" t="s">
        <v>27</v>
      </c>
      <c r="H41" s="23">
        <v>1</v>
      </c>
      <c r="I41" s="22" t="s">
        <v>52</v>
      </c>
      <c r="J41" s="24"/>
      <c r="K41" s="25" t="s">
        <v>157</v>
      </c>
      <c r="L41" s="26" t="s">
        <v>156</v>
      </c>
      <c r="M41" s="19"/>
      <c r="N41" s="8"/>
      <c r="O41" s="11"/>
      <c r="Q41" s="13"/>
      <c r="R41" s="13"/>
      <c r="S41" s="13"/>
      <c r="T41" s="13"/>
    </row>
    <row r="42" spans="1:20" s="12" customFormat="1" ht="32.25" customHeight="1">
      <c r="A42" s="20">
        <v>37</v>
      </c>
      <c r="B42" s="21" t="s">
        <v>19</v>
      </c>
      <c r="C42" s="22" t="s">
        <v>53</v>
      </c>
      <c r="D42" s="22" t="s">
        <v>53</v>
      </c>
      <c r="E42" s="24" t="s">
        <v>54</v>
      </c>
      <c r="F42" s="27" t="s">
        <v>148</v>
      </c>
      <c r="G42" s="27"/>
      <c r="H42" s="23">
        <f>15*7.3</f>
        <v>109.5</v>
      </c>
      <c r="I42" s="22" t="s">
        <v>18</v>
      </c>
      <c r="J42" s="24"/>
      <c r="K42" s="25" t="s">
        <v>158</v>
      </c>
      <c r="L42" s="26" t="s">
        <v>156</v>
      </c>
      <c r="M42" s="19"/>
      <c r="N42" s="8"/>
      <c r="O42" s="11"/>
      <c r="Q42" s="13"/>
      <c r="R42" s="13"/>
      <c r="S42" s="13"/>
      <c r="T42" s="13"/>
    </row>
    <row r="43" spans="1:20" s="12" customFormat="1" ht="32.25" customHeight="1">
      <c r="A43" s="20">
        <v>38</v>
      </c>
      <c r="B43" s="21" t="s">
        <v>19</v>
      </c>
      <c r="C43" s="22" t="s">
        <v>53</v>
      </c>
      <c r="D43" s="22" t="s">
        <v>53</v>
      </c>
      <c r="E43" s="24" t="s">
        <v>55</v>
      </c>
      <c r="F43" s="27" t="s">
        <v>56</v>
      </c>
      <c r="G43" s="27"/>
      <c r="H43" s="23">
        <f>5*4</f>
        <v>20</v>
      </c>
      <c r="I43" s="22" t="s">
        <v>18</v>
      </c>
      <c r="J43" s="24"/>
      <c r="K43" s="25" t="s">
        <v>158</v>
      </c>
      <c r="L43" s="26" t="s">
        <v>156</v>
      </c>
      <c r="M43" s="19"/>
      <c r="N43" s="8"/>
      <c r="O43" s="11"/>
      <c r="Q43" s="13"/>
      <c r="R43" s="13"/>
      <c r="S43" s="13"/>
      <c r="T43" s="13"/>
    </row>
    <row r="44" spans="1:20" s="12" customFormat="1" ht="32.25" customHeight="1">
      <c r="A44" s="20">
        <v>39</v>
      </c>
      <c r="B44" s="21" t="s">
        <v>19</v>
      </c>
      <c r="C44" s="22" t="s">
        <v>53</v>
      </c>
      <c r="D44" s="22" t="s">
        <v>53</v>
      </c>
      <c r="E44" s="24" t="s">
        <v>32</v>
      </c>
      <c r="F44" s="27" t="s">
        <v>149</v>
      </c>
      <c r="G44" s="27"/>
      <c r="H44" s="23">
        <f>2.7*6</f>
        <v>16.200000000000003</v>
      </c>
      <c r="I44" s="22" t="s">
        <v>18</v>
      </c>
      <c r="J44" s="24"/>
      <c r="K44" s="25" t="s">
        <v>158</v>
      </c>
      <c r="L44" s="26" t="s">
        <v>156</v>
      </c>
      <c r="M44" s="19"/>
      <c r="N44" s="8"/>
      <c r="O44" s="11"/>
      <c r="Q44" s="13"/>
      <c r="R44" s="13"/>
      <c r="S44" s="13"/>
      <c r="T44" s="13"/>
    </row>
    <row r="45" spans="1:20" s="12" customFormat="1" ht="32.25" customHeight="1">
      <c r="A45" s="20">
        <v>40</v>
      </c>
      <c r="B45" s="21" t="s">
        <v>19</v>
      </c>
      <c r="C45" s="22" t="s">
        <v>53</v>
      </c>
      <c r="D45" s="22" t="s">
        <v>53</v>
      </c>
      <c r="E45" s="24" t="s">
        <v>41</v>
      </c>
      <c r="F45" s="27" t="s">
        <v>150</v>
      </c>
      <c r="G45" s="27"/>
      <c r="H45" s="23">
        <f>1.2*1</f>
        <v>1.2</v>
      </c>
      <c r="I45" s="22" t="s">
        <v>18</v>
      </c>
      <c r="J45" s="24"/>
      <c r="K45" s="25" t="s">
        <v>158</v>
      </c>
      <c r="L45" s="26" t="s">
        <v>156</v>
      </c>
      <c r="M45" s="19"/>
      <c r="N45" s="8"/>
      <c r="O45" s="11"/>
      <c r="Q45" s="13"/>
      <c r="R45" s="13"/>
      <c r="S45" s="13"/>
      <c r="T45" s="13"/>
    </row>
    <row r="46" spans="1:20" s="12" customFormat="1" ht="32.25" customHeight="1">
      <c r="A46" s="20">
        <v>41</v>
      </c>
      <c r="B46" s="21" t="s">
        <v>19</v>
      </c>
      <c r="C46" s="22" t="s">
        <v>53</v>
      </c>
      <c r="D46" s="22" t="s">
        <v>53</v>
      </c>
      <c r="E46" s="24" t="s">
        <v>57</v>
      </c>
      <c r="F46" s="27" t="s">
        <v>58</v>
      </c>
      <c r="G46" s="27"/>
      <c r="H46" s="23">
        <f>16*1</f>
        <v>16</v>
      </c>
      <c r="I46" s="22" t="s">
        <v>18</v>
      </c>
      <c r="J46" s="24"/>
      <c r="K46" s="25" t="s">
        <v>158</v>
      </c>
      <c r="L46" s="26" t="s">
        <v>156</v>
      </c>
      <c r="M46" s="19"/>
      <c r="N46" s="8"/>
      <c r="O46" s="11"/>
      <c r="Q46" s="13"/>
      <c r="R46" s="13"/>
      <c r="S46" s="13"/>
      <c r="T46" s="13"/>
    </row>
    <row r="47" spans="1:20" s="12" customFormat="1" ht="32.25" customHeight="1">
      <c r="A47" s="20">
        <v>42</v>
      </c>
      <c r="B47" s="21" t="s">
        <v>19</v>
      </c>
      <c r="C47" s="22" t="s">
        <v>53</v>
      </c>
      <c r="D47" s="22" t="s">
        <v>53</v>
      </c>
      <c r="E47" s="24" t="s">
        <v>59</v>
      </c>
      <c r="F47" s="27" t="s">
        <v>60</v>
      </c>
      <c r="G47" s="27"/>
      <c r="H47" s="23">
        <f>15*1.5</f>
        <v>22.5</v>
      </c>
      <c r="I47" s="22" t="s">
        <v>18</v>
      </c>
      <c r="J47" s="24"/>
      <c r="K47" s="25" t="s">
        <v>158</v>
      </c>
      <c r="L47" s="26" t="s">
        <v>156</v>
      </c>
      <c r="M47" s="19"/>
      <c r="N47" s="8"/>
      <c r="O47" s="11"/>
      <c r="Q47" s="13"/>
      <c r="R47" s="13"/>
      <c r="S47" s="13"/>
      <c r="T47" s="13"/>
    </row>
    <row r="48" spans="1:20" s="12" customFormat="1" ht="32.25" customHeight="1">
      <c r="A48" s="20">
        <v>43</v>
      </c>
      <c r="B48" s="21" t="s">
        <v>19</v>
      </c>
      <c r="C48" s="22" t="s">
        <v>53</v>
      </c>
      <c r="D48" s="22" t="s">
        <v>53</v>
      </c>
      <c r="E48" s="24" t="s">
        <v>62</v>
      </c>
      <c r="F48" s="27" t="s">
        <v>61</v>
      </c>
      <c r="G48" s="27"/>
      <c r="H48" s="23">
        <f>5*1.8</f>
        <v>9</v>
      </c>
      <c r="I48" s="22" t="s">
        <v>18</v>
      </c>
      <c r="J48" s="24"/>
      <c r="K48" s="25" t="s">
        <v>158</v>
      </c>
      <c r="L48" s="26" t="s">
        <v>156</v>
      </c>
      <c r="M48" s="19"/>
      <c r="N48" s="8"/>
      <c r="O48" s="11"/>
      <c r="Q48" s="13"/>
      <c r="R48" s="13"/>
      <c r="S48" s="13"/>
      <c r="T48" s="13"/>
    </row>
    <row r="49" spans="1:20" s="12" customFormat="1" ht="32.25" customHeight="1">
      <c r="A49" s="20">
        <v>44</v>
      </c>
      <c r="B49" s="21" t="s">
        <v>19</v>
      </c>
      <c r="C49" s="22" t="s">
        <v>53</v>
      </c>
      <c r="D49" s="22" t="s">
        <v>53</v>
      </c>
      <c r="E49" s="24" t="s">
        <v>63</v>
      </c>
      <c r="F49" s="27" t="s">
        <v>64</v>
      </c>
      <c r="G49" s="27" t="s">
        <v>65</v>
      </c>
      <c r="H49" s="23">
        <v>3</v>
      </c>
      <c r="I49" s="22" t="s">
        <v>66</v>
      </c>
      <c r="J49" s="24"/>
      <c r="K49" s="25" t="s">
        <v>158</v>
      </c>
      <c r="L49" s="26" t="s">
        <v>156</v>
      </c>
      <c r="M49" s="19"/>
      <c r="N49" s="8"/>
      <c r="O49" s="11"/>
      <c r="Q49" s="13"/>
      <c r="R49" s="13"/>
      <c r="S49" s="13"/>
      <c r="T49" s="13"/>
    </row>
    <row r="50" spans="1:20" s="12" customFormat="1" ht="32.25" customHeight="1">
      <c r="A50" s="20">
        <v>45</v>
      </c>
      <c r="B50" s="21" t="s">
        <v>19</v>
      </c>
      <c r="C50" s="22" t="s">
        <v>53</v>
      </c>
      <c r="D50" s="22" t="s">
        <v>53</v>
      </c>
      <c r="E50" s="24" t="s">
        <v>67</v>
      </c>
      <c r="F50" s="27" t="s">
        <v>68</v>
      </c>
      <c r="G50" s="27"/>
      <c r="H50" s="23">
        <v>4</v>
      </c>
      <c r="I50" s="22" t="s">
        <v>66</v>
      </c>
      <c r="J50" s="24"/>
      <c r="K50" s="25" t="s">
        <v>158</v>
      </c>
      <c r="L50" s="26" t="s">
        <v>156</v>
      </c>
      <c r="M50" s="19"/>
      <c r="N50" s="8"/>
      <c r="O50" s="11"/>
      <c r="Q50" s="13"/>
      <c r="R50" s="13"/>
      <c r="S50" s="13"/>
      <c r="T50" s="13"/>
    </row>
    <row r="51" spans="1:20" s="12" customFormat="1" ht="32.25" customHeight="1">
      <c r="A51" s="20">
        <v>46</v>
      </c>
      <c r="B51" s="21" t="s">
        <v>19</v>
      </c>
      <c r="C51" s="22" t="s">
        <v>53</v>
      </c>
      <c r="D51" s="22" t="s">
        <v>53</v>
      </c>
      <c r="E51" s="24" t="s">
        <v>48</v>
      </c>
      <c r="F51" s="27" t="s">
        <v>69</v>
      </c>
      <c r="G51" s="27"/>
      <c r="H51" s="23">
        <v>1</v>
      </c>
      <c r="I51" s="22" t="s">
        <v>66</v>
      </c>
      <c r="J51" s="24"/>
      <c r="K51" s="25" t="s">
        <v>158</v>
      </c>
      <c r="L51" s="26" t="s">
        <v>156</v>
      </c>
      <c r="M51" s="19"/>
      <c r="N51" s="8"/>
      <c r="O51" s="11"/>
      <c r="Q51" s="13"/>
      <c r="R51" s="13"/>
      <c r="S51" s="13"/>
      <c r="T51" s="13"/>
    </row>
    <row r="52" spans="1:20" s="12" customFormat="1" ht="32.25" customHeight="1">
      <c r="A52" s="20">
        <v>47</v>
      </c>
      <c r="B52" s="21" t="s">
        <v>19</v>
      </c>
      <c r="C52" s="22" t="s">
        <v>53</v>
      </c>
      <c r="D52" s="22" t="s">
        <v>53</v>
      </c>
      <c r="E52" s="24" t="s">
        <v>70</v>
      </c>
      <c r="F52" s="27" t="s">
        <v>71</v>
      </c>
      <c r="G52" s="27"/>
      <c r="H52" s="23">
        <v>1</v>
      </c>
      <c r="I52" s="22" t="s">
        <v>66</v>
      </c>
      <c r="J52" s="24"/>
      <c r="K52" s="25" t="s">
        <v>158</v>
      </c>
      <c r="L52" s="26" t="s">
        <v>156</v>
      </c>
      <c r="M52" s="19"/>
      <c r="N52" s="8"/>
      <c r="O52" s="11"/>
      <c r="Q52" s="13"/>
      <c r="R52" s="13"/>
      <c r="S52" s="13"/>
      <c r="T52" s="13"/>
    </row>
    <row r="53" spans="1:20" s="12" customFormat="1" ht="36" customHeight="1">
      <c r="A53" s="20">
        <v>48</v>
      </c>
      <c r="B53" s="21" t="s">
        <v>19</v>
      </c>
      <c r="C53" s="22" t="s">
        <v>72</v>
      </c>
      <c r="D53" s="22" t="s">
        <v>72</v>
      </c>
      <c r="E53" s="24" t="s">
        <v>73</v>
      </c>
      <c r="F53" s="27" t="s">
        <v>151</v>
      </c>
      <c r="G53" s="27"/>
      <c r="H53" s="23">
        <f xml:space="preserve"> (7.5*8)+(3*10)</f>
        <v>90</v>
      </c>
      <c r="I53" s="22" t="s">
        <v>18</v>
      </c>
      <c r="J53" s="24"/>
      <c r="K53" s="25" t="s">
        <v>159</v>
      </c>
      <c r="L53" s="26" t="s">
        <v>156</v>
      </c>
      <c r="M53" s="19"/>
      <c r="N53" s="8"/>
      <c r="O53" s="29" t="s">
        <v>104</v>
      </c>
      <c r="Q53" s="13"/>
      <c r="R53" s="13"/>
      <c r="S53" s="13"/>
      <c r="T53" s="13"/>
    </row>
    <row r="54" spans="1:20" s="12" customFormat="1" ht="32.25" customHeight="1">
      <c r="A54" s="20">
        <v>49</v>
      </c>
      <c r="B54" s="21" t="s">
        <v>19</v>
      </c>
      <c r="C54" s="22" t="s">
        <v>72</v>
      </c>
      <c r="D54" s="22" t="s">
        <v>72</v>
      </c>
      <c r="E54" s="24" t="s">
        <v>74</v>
      </c>
      <c r="F54" s="27" t="s">
        <v>152</v>
      </c>
      <c r="G54" s="27"/>
      <c r="H54" s="23">
        <f>17*10</f>
        <v>170</v>
      </c>
      <c r="I54" s="22" t="s">
        <v>18</v>
      </c>
      <c r="J54" s="24"/>
      <c r="K54" s="25" t="s">
        <v>159</v>
      </c>
      <c r="L54" s="26" t="s">
        <v>156</v>
      </c>
      <c r="M54" s="19"/>
      <c r="N54" s="8"/>
      <c r="O54" s="11"/>
      <c r="Q54" s="13"/>
      <c r="R54" s="13"/>
      <c r="S54" s="13"/>
      <c r="T54" s="13"/>
    </row>
    <row r="55" spans="1:20" s="12" customFormat="1" ht="32.25" customHeight="1">
      <c r="A55" s="20">
        <v>50</v>
      </c>
      <c r="B55" s="21" t="s">
        <v>19</v>
      </c>
      <c r="C55" s="22" t="s">
        <v>72</v>
      </c>
      <c r="D55" s="22" t="s">
        <v>72</v>
      </c>
      <c r="E55" s="24" t="s">
        <v>75</v>
      </c>
      <c r="F55" s="27" t="s">
        <v>76</v>
      </c>
      <c r="G55" s="27"/>
      <c r="H55" s="23">
        <f>1.8*1.8</f>
        <v>3.24</v>
      </c>
      <c r="I55" s="22" t="s">
        <v>18</v>
      </c>
      <c r="J55" s="24"/>
      <c r="K55" s="25" t="s">
        <v>159</v>
      </c>
      <c r="L55" s="26" t="s">
        <v>156</v>
      </c>
      <c r="M55" s="19"/>
      <c r="N55" s="8"/>
      <c r="O55" s="11"/>
      <c r="Q55" s="13"/>
      <c r="R55" s="13"/>
      <c r="S55" s="13"/>
      <c r="T55" s="13"/>
    </row>
    <row r="56" spans="1:20" s="12" customFormat="1" ht="32.25" customHeight="1">
      <c r="A56" s="20">
        <v>51</v>
      </c>
      <c r="B56" s="21" t="s">
        <v>19</v>
      </c>
      <c r="C56" s="22" t="s">
        <v>72</v>
      </c>
      <c r="D56" s="22" t="s">
        <v>72</v>
      </c>
      <c r="E56" s="24" t="s">
        <v>77</v>
      </c>
      <c r="F56" s="27" t="s">
        <v>153</v>
      </c>
      <c r="G56" s="27"/>
      <c r="H56" s="23">
        <v>2</v>
      </c>
      <c r="I56" s="22" t="s">
        <v>66</v>
      </c>
      <c r="J56" s="24"/>
      <c r="K56" s="25" t="s">
        <v>159</v>
      </c>
      <c r="L56" s="26" t="s">
        <v>156</v>
      </c>
      <c r="M56" s="19"/>
      <c r="N56" s="8"/>
      <c r="O56" s="11"/>
      <c r="Q56" s="13"/>
      <c r="R56" s="13"/>
      <c r="S56" s="13"/>
      <c r="T56" s="13"/>
    </row>
    <row r="57" spans="1:20" s="12" customFormat="1" ht="32.25" customHeight="1">
      <c r="A57" s="20">
        <v>52</v>
      </c>
      <c r="B57" s="21" t="s">
        <v>19</v>
      </c>
      <c r="C57" s="22" t="s">
        <v>72</v>
      </c>
      <c r="D57" s="22" t="s">
        <v>72</v>
      </c>
      <c r="E57" s="24" t="s">
        <v>78</v>
      </c>
      <c r="F57" s="27" t="s">
        <v>79</v>
      </c>
      <c r="G57" s="27"/>
      <c r="H57" s="23">
        <f xml:space="preserve"> 8*4</f>
        <v>32</v>
      </c>
      <c r="I57" s="22" t="s">
        <v>18</v>
      </c>
      <c r="J57" s="24"/>
      <c r="K57" s="25" t="s">
        <v>159</v>
      </c>
      <c r="L57" s="26" t="s">
        <v>156</v>
      </c>
      <c r="M57" s="19"/>
      <c r="N57" s="8"/>
      <c r="O57" s="11"/>
      <c r="Q57" s="13"/>
      <c r="R57" s="13"/>
      <c r="S57" s="13"/>
      <c r="T57" s="13"/>
    </row>
    <row r="58" spans="1:20" s="12" customFormat="1" ht="32.25" customHeight="1">
      <c r="A58" s="20">
        <v>53</v>
      </c>
      <c r="B58" s="21" t="s">
        <v>19</v>
      </c>
      <c r="C58" s="22" t="s">
        <v>72</v>
      </c>
      <c r="D58" s="22" t="s">
        <v>72</v>
      </c>
      <c r="E58" s="24" t="s">
        <v>80</v>
      </c>
      <c r="F58" s="27" t="s">
        <v>81</v>
      </c>
      <c r="G58" s="27"/>
      <c r="H58" s="23">
        <v>1</v>
      </c>
      <c r="I58" s="22" t="s">
        <v>66</v>
      </c>
      <c r="J58" s="24"/>
      <c r="K58" s="25" t="s">
        <v>159</v>
      </c>
      <c r="L58" s="26" t="s">
        <v>156</v>
      </c>
      <c r="M58" s="19"/>
      <c r="N58" s="8"/>
      <c r="O58" s="11"/>
      <c r="Q58" s="13"/>
      <c r="R58" s="13"/>
      <c r="S58" s="13"/>
      <c r="T58" s="13"/>
    </row>
    <row r="59" spans="1:20" s="12" customFormat="1" ht="32.25" customHeight="1">
      <c r="A59" s="20">
        <v>54</v>
      </c>
      <c r="B59" s="21" t="s">
        <v>19</v>
      </c>
      <c r="C59" s="22" t="s">
        <v>72</v>
      </c>
      <c r="D59" s="22" t="s">
        <v>72</v>
      </c>
      <c r="E59" s="24" t="s">
        <v>82</v>
      </c>
      <c r="F59" s="27" t="s">
        <v>83</v>
      </c>
      <c r="G59" s="27"/>
      <c r="H59" s="23">
        <v>1</v>
      </c>
      <c r="I59" s="22" t="s">
        <v>66</v>
      </c>
      <c r="J59" s="24"/>
      <c r="K59" s="25" t="s">
        <v>159</v>
      </c>
      <c r="L59" s="26" t="s">
        <v>156</v>
      </c>
      <c r="M59" s="19"/>
      <c r="N59" s="8"/>
      <c r="O59" s="11"/>
      <c r="Q59" s="13"/>
      <c r="R59" s="13"/>
      <c r="S59" s="13"/>
      <c r="T59" s="13"/>
    </row>
    <row r="60" spans="1:20" s="12" customFormat="1" ht="32.25" customHeight="1">
      <c r="A60" s="20">
        <v>55</v>
      </c>
      <c r="B60" s="21" t="s">
        <v>19</v>
      </c>
      <c r="C60" s="22" t="s">
        <v>72</v>
      </c>
      <c r="D60" s="22" t="s">
        <v>72</v>
      </c>
      <c r="E60" s="24" t="s">
        <v>84</v>
      </c>
      <c r="F60" s="27" t="s">
        <v>85</v>
      </c>
      <c r="G60" s="27"/>
      <c r="H60" s="23">
        <v>1</v>
      </c>
      <c r="I60" s="22" t="s">
        <v>66</v>
      </c>
      <c r="J60" s="24"/>
      <c r="K60" s="25" t="s">
        <v>159</v>
      </c>
      <c r="L60" s="26" t="s">
        <v>156</v>
      </c>
      <c r="M60" s="19"/>
      <c r="N60" s="8"/>
      <c r="O60" s="11"/>
      <c r="Q60" s="13"/>
      <c r="R60" s="13"/>
      <c r="S60" s="13"/>
      <c r="T60" s="13"/>
    </row>
    <row r="61" spans="1:20" s="12" customFormat="1" ht="32.25" customHeight="1">
      <c r="A61" s="20">
        <v>56</v>
      </c>
      <c r="B61" s="21" t="s">
        <v>19</v>
      </c>
      <c r="C61" s="22" t="s">
        <v>72</v>
      </c>
      <c r="D61" s="22" t="s">
        <v>72</v>
      </c>
      <c r="E61" s="24" t="s">
        <v>84</v>
      </c>
      <c r="F61" s="27" t="s">
        <v>86</v>
      </c>
      <c r="G61" s="27"/>
      <c r="H61" s="23">
        <v>1</v>
      </c>
      <c r="I61" s="22" t="s">
        <v>66</v>
      </c>
      <c r="J61" s="24"/>
      <c r="K61" s="25" t="s">
        <v>159</v>
      </c>
      <c r="L61" s="26" t="s">
        <v>156</v>
      </c>
      <c r="M61" s="19"/>
      <c r="N61" s="8"/>
      <c r="O61" s="11"/>
      <c r="Q61" s="13"/>
      <c r="R61" s="13"/>
      <c r="S61" s="13"/>
      <c r="T61" s="13"/>
    </row>
    <row r="62" spans="1:20" s="12" customFormat="1" ht="32.25" customHeight="1">
      <c r="A62" s="20">
        <v>57</v>
      </c>
      <c r="B62" s="21" t="s">
        <v>19</v>
      </c>
      <c r="C62" s="22" t="s">
        <v>72</v>
      </c>
      <c r="D62" s="22" t="s">
        <v>72</v>
      </c>
      <c r="E62" s="24" t="s">
        <v>87</v>
      </c>
      <c r="F62" s="27" t="s">
        <v>88</v>
      </c>
      <c r="G62" s="27"/>
      <c r="H62" s="23">
        <v>1</v>
      </c>
      <c r="I62" s="22" t="s">
        <v>66</v>
      </c>
      <c r="J62" s="24"/>
      <c r="K62" s="25" t="s">
        <v>159</v>
      </c>
      <c r="L62" s="26" t="s">
        <v>156</v>
      </c>
      <c r="M62" s="19"/>
      <c r="N62" s="8"/>
      <c r="O62" s="11"/>
      <c r="Q62" s="13"/>
      <c r="R62" s="13"/>
      <c r="S62" s="13"/>
      <c r="T62" s="13"/>
    </row>
    <row r="63" spans="1:20" s="12" customFormat="1" ht="32.25" customHeight="1">
      <c r="A63" s="20">
        <v>58</v>
      </c>
      <c r="B63" s="21" t="s">
        <v>19</v>
      </c>
      <c r="C63" s="22" t="s">
        <v>72</v>
      </c>
      <c r="D63" s="22" t="s">
        <v>72</v>
      </c>
      <c r="E63" s="24" t="s">
        <v>89</v>
      </c>
      <c r="F63" s="27" t="s">
        <v>90</v>
      </c>
      <c r="G63" s="27"/>
      <c r="H63" s="23">
        <v>1</v>
      </c>
      <c r="I63" s="22" t="s">
        <v>66</v>
      </c>
      <c r="J63" s="24"/>
      <c r="K63" s="25" t="s">
        <v>159</v>
      </c>
      <c r="L63" s="26" t="s">
        <v>156</v>
      </c>
      <c r="M63" s="19"/>
      <c r="N63" s="8"/>
      <c r="O63" s="11"/>
      <c r="Q63" s="13"/>
      <c r="R63" s="13"/>
      <c r="S63" s="13"/>
      <c r="T63" s="13"/>
    </row>
    <row r="64" spans="1:20" s="12" customFormat="1" ht="32.25" customHeight="1">
      <c r="A64" s="20">
        <v>59</v>
      </c>
      <c r="B64" s="21" t="s">
        <v>19</v>
      </c>
      <c r="C64" s="22" t="s">
        <v>72</v>
      </c>
      <c r="D64" s="22" t="s">
        <v>72</v>
      </c>
      <c r="E64" s="24" t="s">
        <v>63</v>
      </c>
      <c r="F64" s="27" t="s">
        <v>91</v>
      </c>
      <c r="G64" s="27"/>
      <c r="H64" s="23">
        <v>1</v>
      </c>
      <c r="I64" s="22" t="s">
        <v>66</v>
      </c>
      <c r="J64" s="24"/>
      <c r="K64" s="25" t="s">
        <v>159</v>
      </c>
      <c r="L64" s="26" t="s">
        <v>156</v>
      </c>
      <c r="M64" s="19"/>
      <c r="N64" s="8"/>
      <c r="O64" s="11"/>
      <c r="Q64" s="13"/>
      <c r="R64" s="13"/>
      <c r="S64" s="13"/>
      <c r="T64" s="13"/>
    </row>
    <row r="65" spans="1:20" s="12" customFormat="1" ht="32.25" customHeight="1">
      <c r="A65" s="20">
        <v>60</v>
      </c>
      <c r="B65" s="21" t="s">
        <v>19</v>
      </c>
      <c r="C65" s="22" t="s">
        <v>72</v>
      </c>
      <c r="D65" s="22" t="s">
        <v>72</v>
      </c>
      <c r="E65" s="24" t="s">
        <v>92</v>
      </c>
      <c r="F65" s="27" t="s">
        <v>97</v>
      </c>
      <c r="G65" s="27"/>
      <c r="H65" s="23">
        <v>1</v>
      </c>
      <c r="I65" s="22" t="s">
        <v>52</v>
      </c>
      <c r="J65" s="24"/>
      <c r="K65" s="25" t="s">
        <v>159</v>
      </c>
      <c r="L65" s="26" t="s">
        <v>156</v>
      </c>
      <c r="M65" s="19"/>
      <c r="N65" s="8"/>
      <c r="O65" s="11"/>
      <c r="Q65" s="13"/>
      <c r="R65" s="13"/>
      <c r="S65" s="13"/>
      <c r="T65" s="13"/>
    </row>
    <row r="66" spans="1:20" s="12" customFormat="1" ht="32.25" customHeight="1">
      <c r="A66" s="20">
        <v>61</v>
      </c>
      <c r="B66" s="21" t="s">
        <v>19</v>
      </c>
      <c r="C66" s="22" t="s">
        <v>72</v>
      </c>
      <c r="D66" s="22" t="s">
        <v>72</v>
      </c>
      <c r="E66" s="24" t="s">
        <v>93</v>
      </c>
      <c r="F66" s="27" t="s">
        <v>98</v>
      </c>
      <c r="G66" s="27"/>
      <c r="H66" s="23">
        <v>2</v>
      </c>
      <c r="I66" s="22" t="s">
        <v>52</v>
      </c>
      <c r="J66" s="24"/>
      <c r="K66" s="25" t="s">
        <v>159</v>
      </c>
      <c r="L66" s="26" t="s">
        <v>156</v>
      </c>
      <c r="M66" s="19"/>
      <c r="N66" s="8"/>
      <c r="O66" s="11"/>
      <c r="Q66" s="13"/>
      <c r="R66" s="13"/>
      <c r="S66" s="13"/>
      <c r="T66" s="13"/>
    </row>
    <row r="67" spans="1:20" s="12" customFormat="1" ht="32.25" customHeight="1">
      <c r="A67" s="20">
        <v>62</v>
      </c>
      <c r="B67" s="21" t="s">
        <v>19</v>
      </c>
      <c r="C67" s="22" t="s">
        <v>72</v>
      </c>
      <c r="D67" s="22" t="s">
        <v>72</v>
      </c>
      <c r="E67" s="24" t="s">
        <v>94</v>
      </c>
      <c r="F67" s="27" t="s">
        <v>99</v>
      </c>
      <c r="G67" s="27"/>
      <c r="H67" s="23">
        <v>1</v>
      </c>
      <c r="I67" s="22" t="s">
        <v>52</v>
      </c>
      <c r="J67" s="24"/>
      <c r="K67" s="25" t="s">
        <v>159</v>
      </c>
      <c r="L67" s="26" t="s">
        <v>156</v>
      </c>
      <c r="M67" s="19"/>
      <c r="N67" s="8"/>
      <c r="O67" s="11"/>
      <c r="Q67" s="13"/>
      <c r="R67" s="13"/>
      <c r="S67" s="13"/>
      <c r="T67" s="13"/>
    </row>
    <row r="68" spans="1:20" s="12" customFormat="1" ht="32.25" customHeight="1">
      <c r="A68" s="20">
        <v>63</v>
      </c>
      <c r="B68" s="21" t="s">
        <v>19</v>
      </c>
      <c r="C68" s="22" t="s">
        <v>72</v>
      </c>
      <c r="D68" s="22" t="s">
        <v>72</v>
      </c>
      <c r="E68" s="24" t="s">
        <v>95</v>
      </c>
      <c r="F68" s="27" t="s">
        <v>100</v>
      </c>
      <c r="G68" s="27"/>
      <c r="H68" s="23">
        <v>1</v>
      </c>
      <c r="I68" s="22" t="s">
        <v>52</v>
      </c>
      <c r="J68" s="24"/>
      <c r="K68" s="25" t="s">
        <v>159</v>
      </c>
      <c r="L68" s="26" t="s">
        <v>156</v>
      </c>
      <c r="M68" s="19"/>
      <c r="N68" s="8"/>
      <c r="O68" s="11"/>
      <c r="Q68" s="13"/>
      <c r="R68" s="13"/>
      <c r="S68" s="13"/>
      <c r="T68" s="13"/>
    </row>
    <row r="69" spans="1:20" s="12" customFormat="1" ht="32.25" customHeight="1">
      <c r="A69" s="20">
        <v>64</v>
      </c>
      <c r="B69" s="21" t="s">
        <v>19</v>
      </c>
      <c r="C69" s="22" t="s">
        <v>72</v>
      </c>
      <c r="D69" s="22" t="s">
        <v>72</v>
      </c>
      <c r="E69" s="21" t="s">
        <v>96</v>
      </c>
      <c r="F69" s="27" t="s">
        <v>101</v>
      </c>
      <c r="G69" s="27"/>
      <c r="H69" s="23">
        <v>1</v>
      </c>
      <c r="I69" s="22" t="s">
        <v>52</v>
      </c>
      <c r="J69" s="24"/>
      <c r="K69" s="25" t="s">
        <v>159</v>
      </c>
      <c r="L69" s="26" t="s">
        <v>156</v>
      </c>
      <c r="M69" s="19"/>
      <c r="N69" s="8"/>
      <c r="O69" s="11"/>
      <c r="Q69" s="13"/>
      <c r="R69" s="13"/>
      <c r="S69" s="13"/>
      <c r="T69" s="13"/>
    </row>
    <row r="70" spans="1:20" s="10" customFormat="1" ht="30" customHeight="1">
      <c r="A70" s="34" t="s">
        <v>16</v>
      </c>
      <c r="B70" s="34"/>
      <c r="C70" s="15"/>
      <c r="D70" s="15"/>
      <c r="E70" s="15"/>
      <c r="F70" s="15"/>
      <c r="G70" s="28"/>
      <c r="H70" s="16">
        <f>SUBTOTAL(3,E6:E69)</f>
        <v>64</v>
      </c>
      <c r="I70" s="15" t="s">
        <v>17</v>
      </c>
      <c r="J70" s="17"/>
      <c r="K70" s="15"/>
      <c r="L70" s="17"/>
      <c r="M70" s="17"/>
      <c r="N70" s="17"/>
      <c r="O70" s="18"/>
      <c r="Q70" s="14"/>
      <c r="R70" s="14"/>
      <c r="S70" s="14"/>
      <c r="T70" s="14"/>
    </row>
    <row r="79" spans="1:20">
      <c r="F79" s="1" t="s">
        <v>141</v>
      </c>
    </row>
  </sheetData>
  <autoFilter ref="A5:T69"/>
  <mergeCells count="18">
    <mergeCell ref="A1:O1"/>
    <mergeCell ref="N2:O2"/>
    <mergeCell ref="N3:O3"/>
    <mergeCell ref="A2:M2"/>
    <mergeCell ref="A3:M3"/>
    <mergeCell ref="M4:N4"/>
    <mergeCell ref="O4:O5"/>
    <mergeCell ref="A4:A5"/>
    <mergeCell ref="B4:B5"/>
    <mergeCell ref="C4:D4"/>
    <mergeCell ref="E4:E5"/>
    <mergeCell ref="F4:F5"/>
    <mergeCell ref="A70:B70"/>
    <mergeCell ref="H4:H5"/>
    <mergeCell ref="I4:I5"/>
    <mergeCell ref="J4:J5"/>
    <mergeCell ref="K4:L4"/>
    <mergeCell ref="G4:G5"/>
  </mergeCells>
  <phoneticPr fontId="3" type="noConversion"/>
  <printOptions horizontalCentered="1"/>
  <pageMargins left="0.78740157480314965" right="0.39370078740157483" top="0.74803149606299213" bottom="0.59055118110236227" header="0.31496062992125984" footer="0.31496062992125984"/>
  <pageSetup paperSize="9" scale="65" fitToHeight="0" orientation="landscape" verticalDpi="300" r:id="rId1"/>
  <headerFooter alignWithMargins="0"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물건</vt:lpstr>
      <vt:lpstr>Sheet1</vt:lpstr>
      <vt:lpstr>물건!Print_Area</vt:lpstr>
      <vt:lpstr>물건!Print_Titles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2017-05-11T05:33:26Z</cp:lastPrinted>
  <dcterms:created xsi:type="dcterms:W3CDTF">2015-12-14T08:43:45Z</dcterms:created>
  <dcterms:modified xsi:type="dcterms:W3CDTF">2017-05-16T07:06:42Z</dcterms:modified>
</cp:coreProperties>
</file>