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11640" activeTab="1"/>
  </bookViews>
  <sheets>
    <sheet name="총괄" sheetId="7" r:id="rId1"/>
    <sheet name="7월" sheetId="9" r:id="rId2"/>
    <sheet name="8월" sheetId="15" r:id="rId3"/>
    <sheet name="9월" sheetId="16" r:id="rId4"/>
    <sheet name="10월" sheetId="17" r:id="rId5"/>
    <sheet name="11월" sheetId="18" r:id="rId6"/>
    <sheet name="12월" sheetId="19" r:id="rId7"/>
  </sheets>
  <definedNames>
    <definedName name="_xlnm._FilterDatabase" localSheetId="1" hidden="1">'7월'!$A$2:$F$19</definedName>
    <definedName name="_xlnm.Print_Area" localSheetId="0">총괄!$A$1:$G$12</definedName>
  </definedNames>
  <calcPr calcId="125725"/>
</workbook>
</file>

<file path=xl/calcChain.xml><?xml version="1.0" encoding="utf-8"?>
<calcChain xmlns="http://schemas.openxmlformats.org/spreadsheetml/2006/main">
  <c r="D30" i="19"/>
  <c r="C30"/>
  <c r="D14" i="18"/>
  <c r="C14"/>
  <c r="D31" i="17"/>
  <c r="C31"/>
  <c r="C18" i="16"/>
  <c r="D18"/>
  <c r="D22" i="15"/>
  <c r="C22"/>
  <c r="D19" i="9" l="1"/>
  <c r="C19"/>
  <c r="E19" s="1"/>
  <c r="E3" i="15" s="1"/>
  <c r="E22" s="1"/>
  <c r="E3" i="16" s="1"/>
  <c r="E18" s="1"/>
  <c r="E3" i="17" s="1"/>
  <c r="E4" i="9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4" i="17" l="1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/>
  <c r="E3" i="18" s="1"/>
  <c r="E4" i="16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4" i="15"/>
  <c r="E5" s="1"/>
  <c r="E6" s="1"/>
  <c r="E7" s="1"/>
  <c r="E8" s="1"/>
  <c r="E9" s="1"/>
  <c r="E10" s="1"/>
  <c r="E4" i="7"/>
  <c r="D4"/>
  <c r="E4" i="18" l="1"/>
  <c r="E5" s="1"/>
  <c r="E6" s="1"/>
  <c r="E7" s="1"/>
  <c r="E8" s="1"/>
  <c r="E9" s="1"/>
  <c r="E10" s="1"/>
  <c r="E11" s="1"/>
  <c r="E12" s="1"/>
  <c r="E13" s="1"/>
  <c r="E14"/>
  <c r="E3" i="19" s="1"/>
  <c r="E11" i="15"/>
  <c r="E12" s="1"/>
  <c r="E13" s="1"/>
  <c r="E14" s="1"/>
  <c r="E15" s="1"/>
  <c r="E16" s="1"/>
  <c r="E17" s="1"/>
  <c r="E18" s="1"/>
  <c r="E19" s="1"/>
  <c r="E20" s="1"/>
  <c r="E21" s="1"/>
  <c r="F4" i="7"/>
  <c r="E30" i="19" l="1"/>
  <c r="E4"/>
  <c r="E5" s="1"/>
  <c r="E6" s="1"/>
  <c r="E7" s="1"/>
  <c r="E8" s="1"/>
  <c r="E9" s="1"/>
  <c r="E10" s="1"/>
  <c r="E11" s="1"/>
  <c r="E12" s="1"/>
  <c r="E13" l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</calcChain>
</file>

<file path=xl/sharedStrings.xml><?xml version="1.0" encoding="utf-8"?>
<sst xmlns="http://schemas.openxmlformats.org/spreadsheetml/2006/main" count="253" uniqueCount="151">
  <si>
    <t>계</t>
    <phoneticPr fontId="1" type="noConversion"/>
  </si>
  <si>
    <t>계</t>
  </si>
  <si>
    <t>날짜</t>
  </si>
  <si>
    <t>수 입</t>
  </si>
  <si>
    <t>지 출</t>
  </si>
  <si>
    <t>비고</t>
  </si>
  <si>
    <t>적 요</t>
  </si>
  <si>
    <t>건명</t>
    <phoneticPr fontId="1" type="noConversion"/>
  </si>
  <si>
    <t>수강료</t>
    <phoneticPr fontId="1" type="noConversion"/>
  </si>
  <si>
    <t>이자</t>
    <phoneticPr fontId="1" type="noConversion"/>
  </si>
  <si>
    <t>인건비</t>
    <phoneticPr fontId="1" type="noConversion"/>
  </si>
  <si>
    <t>일반수용비</t>
    <phoneticPr fontId="1" type="noConversion"/>
  </si>
  <si>
    <t>물품구입</t>
    <phoneticPr fontId="1" type="noConversion"/>
  </si>
  <si>
    <t>기타경비</t>
    <phoneticPr fontId="1" type="noConversion"/>
  </si>
  <si>
    <t>내역</t>
    <phoneticPr fontId="1" type="noConversion"/>
  </si>
  <si>
    <t>운영기간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</si>
  <si>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</si>
  <si>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</si>
  <si>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</si>
  <si>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합계</t>
    <phoneticPr fontId="1" type="noConversion"/>
  </si>
  <si>
    <t>헬스 외 20종</t>
    <phoneticPr fontId="1" type="noConversion"/>
  </si>
  <si>
    <t>계</t>
    <phoneticPr fontId="1" type="noConversion"/>
  </si>
  <si>
    <t>청소도구, 재료비, 현수막, 주민자치센터 물품 등</t>
    <phoneticPr fontId="1" type="noConversion"/>
  </si>
  <si>
    <t>정수기 랜탈료, 음원사용료, 기타 수리비 등</t>
    <phoneticPr fontId="1" type="noConversion"/>
  </si>
  <si>
    <t>1일</t>
    <phoneticPr fontId="1" type="noConversion"/>
  </si>
  <si>
    <t>음원사용료</t>
    <phoneticPr fontId="1" type="noConversion"/>
  </si>
  <si>
    <t>6일</t>
    <phoneticPr fontId="1" type="noConversion"/>
  </si>
  <si>
    <t>16일</t>
    <phoneticPr fontId="1" type="noConversion"/>
  </si>
  <si>
    <t>20일</t>
    <phoneticPr fontId="1" type="noConversion"/>
  </si>
  <si>
    <t>23일</t>
    <phoneticPr fontId="1" type="noConversion"/>
  </si>
  <si>
    <t>1일</t>
    <phoneticPr fontId="1" type="noConversion"/>
  </si>
  <si>
    <t>이 월 액</t>
    <phoneticPr fontId="1" type="noConversion"/>
  </si>
  <si>
    <t>2일</t>
    <phoneticPr fontId="1" type="noConversion"/>
  </si>
  <si>
    <t>7일</t>
    <phoneticPr fontId="1" type="noConversion"/>
  </si>
  <si>
    <t>12일</t>
    <phoneticPr fontId="1" type="noConversion"/>
  </si>
  <si>
    <t>15일</t>
    <phoneticPr fontId="1" type="noConversion"/>
  </si>
  <si>
    <t>22일</t>
    <phoneticPr fontId="1" type="noConversion"/>
  </si>
  <si>
    <t>26일</t>
    <phoneticPr fontId="1" type="noConversion"/>
  </si>
  <si>
    <t>27일</t>
    <phoneticPr fontId="1" type="noConversion"/>
  </si>
  <si>
    <t>11일</t>
    <phoneticPr fontId="1" type="noConversion"/>
  </si>
  <si>
    <t>13일</t>
    <phoneticPr fontId="1" type="noConversion"/>
  </si>
  <si>
    <t>17일</t>
    <phoneticPr fontId="1" type="noConversion"/>
  </si>
  <si>
    <t>정수기 랜탈료</t>
    <phoneticPr fontId="1" type="noConversion"/>
  </si>
  <si>
    <t>25일</t>
    <phoneticPr fontId="1" type="noConversion"/>
  </si>
  <si>
    <t>18일</t>
    <phoneticPr fontId="1" type="noConversion"/>
  </si>
  <si>
    <t>19일</t>
    <phoneticPr fontId="1" type="noConversion"/>
  </si>
  <si>
    <t>24일</t>
    <phoneticPr fontId="1" type="noConversion"/>
  </si>
  <si>
    <t>3일</t>
    <phoneticPr fontId="1" type="noConversion"/>
  </si>
  <si>
    <t>28일</t>
    <phoneticPr fontId="1" type="noConversion"/>
  </si>
  <si>
    <t>4일</t>
    <phoneticPr fontId="1" type="noConversion"/>
  </si>
  <si>
    <t>21일</t>
    <phoneticPr fontId="1" type="noConversion"/>
  </si>
  <si>
    <t>5일</t>
    <phoneticPr fontId="1" type="noConversion"/>
  </si>
  <si>
    <t>무료강사 유류대</t>
    <phoneticPr fontId="1" type="noConversion"/>
  </si>
  <si>
    <t>음원 사용료</t>
    <phoneticPr fontId="1" type="noConversion"/>
  </si>
  <si>
    <t>헬스기구 수리</t>
    <phoneticPr fontId="1" type="noConversion"/>
  </si>
  <si>
    <t>각종 행사 지원</t>
    <phoneticPr fontId="1" type="noConversion"/>
  </si>
  <si>
    <t>강사료, 자원봉사료</t>
    <phoneticPr fontId="1" type="noConversion"/>
  </si>
  <si>
    <t xml:space="preserve"> 2015. 7월 송정동 주민자치센터 결산 </t>
    <phoneticPr fontId="10" type="noConversion"/>
  </si>
  <si>
    <t>6월 강사료</t>
    <phoneticPr fontId="1" type="noConversion"/>
  </si>
  <si>
    <t>수강료 징수</t>
    <phoneticPr fontId="1" type="noConversion"/>
  </si>
  <si>
    <t>무료강사 유류대</t>
    <phoneticPr fontId="1" type="noConversion"/>
  </si>
  <si>
    <t>2일</t>
    <phoneticPr fontId="1" type="noConversion"/>
  </si>
  <si>
    <t>3일</t>
    <phoneticPr fontId="1" type="noConversion"/>
  </si>
  <si>
    <t>할인 및 취소 11건</t>
    <phoneticPr fontId="1" type="noConversion"/>
  </si>
  <si>
    <t>6일</t>
    <phoneticPr fontId="1" type="noConversion"/>
  </si>
  <si>
    <t>10일</t>
    <phoneticPr fontId="1" type="noConversion"/>
  </si>
  <si>
    <t>수강료 할인 2건</t>
    <phoneticPr fontId="1" type="noConversion"/>
  </si>
  <si>
    <t>14일</t>
    <phoneticPr fontId="1" type="noConversion"/>
  </si>
  <si>
    <t>에어로빅 응원 CD</t>
    <phoneticPr fontId="1" type="noConversion"/>
  </si>
  <si>
    <t>15일</t>
    <phoneticPr fontId="1" type="noConversion"/>
  </si>
  <si>
    <t>MG 포인트 캐쉬백</t>
    <phoneticPr fontId="1" type="noConversion"/>
  </si>
  <si>
    <t>20일</t>
    <phoneticPr fontId="1" type="noConversion"/>
  </si>
  <si>
    <t>음원사용료</t>
    <phoneticPr fontId="1" type="noConversion"/>
  </si>
  <si>
    <t>정수기 랜탈료</t>
    <phoneticPr fontId="1" type="noConversion"/>
  </si>
  <si>
    <t>22일</t>
    <phoneticPr fontId="1" type="noConversion"/>
  </si>
  <si>
    <t>할인 및 취소 7건</t>
    <phoneticPr fontId="1" type="noConversion"/>
  </si>
  <si>
    <t>27일</t>
    <phoneticPr fontId="1" type="noConversion"/>
  </si>
  <si>
    <t>스카이라이프</t>
    <phoneticPr fontId="1" type="noConversion"/>
  </si>
  <si>
    <t xml:space="preserve"> 2015. 8월 송정동 주민자치센터 결산 </t>
    <phoneticPr fontId="10" type="noConversion"/>
  </si>
  <si>
    <t>7월 강사료</t>
    <phoneticPr fontId="1" type="noConversion"/>
  </si>
  <si>
    <t>취소 환불 6건</t>
    <phoneticPr fontId="1" type="noConversion"/>
  </si>
  <si>
    <t>수강료 징수</t>
    <phoneticPr fontId="1" type="noConversion"/>
  </si>
  <si>
    <t>센터 환풍기 수리</t>
    <phoneticPr fontId="1" type="noConversion"/>
  </si>
  <si>
    <t>프로그램 간담회후 식대</t>
    <phoneticPr fontId="1" type="noConversion"/>
  </si>
  <si>
    <t>재능기부 재료비</t>
    <phoneticPr fontId="1" type="noConversion"/>
  </si>
  <si>
    <t>정수기 이중 부과</t>
    <phoneticPr fontId="1" type="noConversion"/>
  </si>
  <si>
    <t>정수기 이중부과 입금</t>
    <phoneticPr fontId="1" type="noConversion"/>
  </si>
  <si>
    <t>사무실 소모품</t>
    <phoneticPr fontId="1" type="noConversion"/>
  </si>
  <si>
    <t>스카이라이프</t>
    <phoneticPr fontId="1" type="noConversion"/>
  </si>
  <si>
    <t>취소 환불 3건</t>
    <phoneticPr fontId="1" type="noConversion"/>
  </si>
  <si>
    <t xml:space="preserve"> 2015. 9월 송정동 주민자치센터 결산 </t>
    <phoneticPr fontId="10" type="noConversion"/>
  </si>
  <si>
    <t>8월 강사료</t>
    <phoneticPr fontId="1" type="noConversion"/>
  </si>
  <si>
    <t>수강료 징수 (학생)</t>
    <phoneticPr fontId="1" type="noConversion"/>
  </si>
  <si>
    <t>4분기 현수막 50,000*5</t>
    <phoneticPr fontId="1" type="noConversion"/>
  </si>
  <si>
    <t>프린트 토너 2개</t>
    <phoneticPr fontId="1" type="noConversion"/>
  </si>
  <si>
    <t>4분기 수강료 징수</t>
    <phoneticPr fontId="1" type="noConversion"/>
  </si>
  <si>
    <t>4분기 수강료 징수</t>
    <phoneticPr fontId="1" type="noConversion"/>
  </si>
  <si>
    <t xml:space="preserve"> 2015. 10월 송정동 주민자치센터 결산 </t>
    <phoneticPr fontId="10" type="noConversion"/>
  </si>
  <si>
    <t>9월 강사료</t>
    <phoneticPr fontId="1" type="noConversion"/>
  </si>
  <si>
    <t>8일</t>
    <phoneticPr fontId="1" type="noConversion"/>
  </si>
  <si>
    <t>취소 환불 할인</t>
    <phoneticPr fontId="1" type="noConversion"/>
  </si>
  <si>
    <t>송화축제 기금</t>
    <phoneticPr fontId="1" type="noConversion"/>
  </si>
  <si>
    <r>
      <t>하이마트</t>
    </r>
    <r>
      <rPr>
        <sz val="10"/>
        <rFont val="맑은 고딕"/>
        <family val="3"/>
        <charset val="129"/>
        <scheme val="minor"/>
      </rPr>
      <t xml:space="preserve"> (청수기, 헬스TV)</t>
    </r>
    <phoneticPr fontId="1" type="noConversion"/>
  </si>
  <si>
    <t>14일</t>
    <phoneticPr fontId="1" type="noConversion"/>
  </si>
  <si>
    <t>탁구공 외</t>
    <phoneticPr fontId="1" type="noConversion"/>
  </si>
  <si>
    <t>탁구공 외 이중부과 환급</t>
    <phoneticPr fontId="1" type="noConversion"/>
  </si>
  <si>
    <t>문화탐방 지출</t>
    <phoneticPr fontId="1" type="noConversion"/>
  </si>
  <si>
    <t>문화탐방 회비</t>
    <phoneticPr fontId="1" type="noConversion"/>
  </si>
  <si>
    <t>문화탐방 식대 외</t>
    <phoneticPr fontId="1" type="noConversion"/>
  </si>
  <si>
    <t>문화탐방 차량비</t>
    <phoneticPr fontId="1" type="noConversion"/>
  </si>
  <si>
    <t>문화탐방 보험료</t>
    <phoneticPr fontId="1" type="noConversion"/>
  </si>
  <si>
    <t>문화탐방 음식 두치</t>
    <phoneticPr fontId="1" type="noConversion"/>
  </si>
  <si>
    <t>문화탐방 동 찬조</t>
    <phoneticPr fontId="1" type="noConversion"/>
  </si>
  <si>
    <t>수강료 징수 (헬스)</t>
    <phoneticPr fontId="1" type="noConversion"/>
  </si>
  <si>
    <t>취소 환불 11건</t>
    <phoneticPr fontId="1" type="noConversion"/>
  </si>
  <si>
    <t>9 M</t>
    <phoneticPr fontId="1" type="noConversion"/>
  </si>
  <si>
    <t xml:space="preserve"> 2015. 11월 송정동 주민자치센터 결산 </t>
    <phoneticPr fontId="10" type="noConversion"/>
  </si>
  <si>
    <t>봉사자 수강</t>
    <phoneticPr fontId="1" type="noConversion"/>
  </si>
  <si>
    <t>프로그램 간담회 식대</t>
    <phoneticPr fontId="1" type="noConversion"/>
  </si>
  <si>
    <t>취소 환불 7건</t>
    <phoneticPr fontId="1" type="noConversion"/>
  </si>
  <si>
    <t>헬스추가 3명</t>
    <phoneticPr fontId="1" type="noConversion"/>
  </si>
  <si>
    <t>헬스 수리</t>
    <phoneticPr fontId="1" type="noConversion"/>
  </si>
  <si>
    <t xml:space="preserve"> 2015. 12월 송정동 주민자치센터 결산 </t>
    <phoneticPr fontId="10" type="noConversion"/>
  </si>
  <si>
    <t>2015년 하반기 송정동 주민자치센터 수입, 지출 내역(총괄)</t>
    <phoneticPr fontId="1" type="noConversion"/>
  </si>
  <si>
    <t>'15년 상반기 잔액</t>
    <phoneticPr fontId="1" type="noConversion"/>
  </si>
  <si>
    <t>'15.7.1.~12.31.</t>
    <phoneticPr fontId="1" type="noConversion"/>
  </si>
  <si>
    <t>2015년 하반기</t>
    <phoneticPr fontId="1" type="noConversion"/>
  </si>
  <si>
    <t>3일</t>
    <phoneticPr fontId="1" type="noConversion"/>
  </si>
  <si>
    <t>3층게시판 사진현상</t>
    <phoneticPr fontId="1" type="noConversion"/>
  </si>
  <si>
    <t>4일</t>
    <phoneticPr fontId="1" type="noConversion"/>
  </si>
  <si>
    <t>자원봉사자 수당</t>
    <phoneticPr fontId="1" type="noConversion"/>
  </si>
  <si>
    <t>무료강사유류대</t>
    <phoneticPr fontId="1" type="noConversion"/>
  </si>
  <si>
    <t>16.1분기 수강생모집현수막</t>
    <phoneticPr fontId="1" type="noConversion"/>
  </si>
  <si>
    <t>취소환불</t>
    <phoneticPr fontId="1" type="noConversion"/>
  </si>
  <si>
    <t>헬스학생 5명</t>
    <phoneticPr fontId="1" type="noConversion"/>
  </si>
  <si>
    <t>송화축제 예비비입금</t>
    <phoneticPr fontId="1" type="noConversion"/>
  </si>
  <si>
    <t>헬스수리</t>
    <phoneticPr fontId="1" type="noConversion"/>
  </si>
  <si>
    <t>정수기렌탈료</t>
    <phoneticPr fontId="1" type="noConversion"/>
  </si>
  <si>
    <t>16.1분기 수강료징수</t>
    <phoneticPr fontId="1" type="noConversion"/>
  </si>
  <si>
    <t>프로그램발표회 방문 음료</t>
    <phoneticPr fontId="1" type="noConversion"/>
  </si>
  <si>
    <t>수강료징수</t>
    <phoneticPr fontId="1" type="noConversion"/>
  </si>
  <si>
    <t>프로그램발표회 응원도구</t>
    <phoneticPr fontId="1" type="noConversion"/>
  </si>
  <si>
    <t>프로그램발표회 지원금(에어로빅,민요)</t>
    <phoneticPr fontId="1" type="noConversion"/>
  </si>
  <si>
    <t>결산이자</t>
    <phoneticPr fontId="1" type="noConversion"/>
  </si>
  <si>
    <t>프로그램발표회 현수막</t>
    <phoneticPr fontId="1" type="noConversion"/>
  </si>
  <si>
    <t>음원사용료</t>
    <phoneticPr fontId="1" type="noConversion"/>
  </si>
  <si>
    <t>스카이라이프</t>
    <phoneticPr fontId="1" type="noConversion"/>
  </si>
  <si>
    <t>종무식행사 취소환불</t>
    <phoneticPr fontId="1" type="noConversion"/>
  </si>
  <si>
    <t>기타수입</t>
    <phoneticPr fontId="1" type="noConversion"/>
  </si>
  <si>
    <t>문화탐방경비</t>
    <phoneticPr fontId="1" type="noConversion"/>
  </si>
  <si>
    <t>비고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</si>
</sst>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m&quot;/&quot;d"/>
  </numFmts>
  <fonts count="14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71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1" fontId="5" fillId="0" borderId="13" xfId="1" applyFont="1" applyBorder="1" applyAlignment="1">
      <alignment vertical="center"/>
    </xf>
    <xf numFmtId="41" fontId="5" fillId="0" borderId="11" xfId="1" applyFont="1" applyBorder="1" applyAlignment="1">
      <alignment vertical="center"/>
    </xf>
    <xf numFmtId="176" fontId="5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41" fontId="5" fillId="0" borderId="0" xfId="1" applyFont="1" applyFill="1" applyBorder="1" applyAlignment="1">
      <alignment vertical="center"/>
    </xf>
    <xf numFmtId="0" fontId="7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0" fontId="5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8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 wrapText="1"/>
    </xf>
    <xf numFmtId="41" fontId="9" fillId="0" borderId="0" xfId="2" applyNumberFormat="1" applyFont="1" applyFill="1" applyBorder="1" applyAlignment="1">
      <alignment vertical="center"/>
    </xf>
    <xf numFmtId="41" fontId="9" fillId="0" borderId="0" xfId="1" applyFont="1" applyFill="1" applyBorder="1" applyAlignment="1">
      <alignment vertical="center"/>
    </xf>
    <xf numFmtId="176" fontId="5" fillId="0" borderId="0" xfId="2" applyNumberFormat="1" applyFont="1" applyFill="1" applyAlignment="1">
      <alignment horizontal="center" vertical="center"/>
    </xf>
    <xf numFmtId="0" fontId="5" fillId="0" borderId="0" xfId="2" applyFont="1" applyFill="1" applyAlignment="1">
      <alignment vertical="center"/>
    </xf>
    <xf numFmtId="41" fontId="5" fillId="0" borderId="0" xfId="1" applyFont="1" applyFill="1" applyAlignment="1">
      <alignment vertical="center"/>
    </xf>
    <xf numFmtId="176" fontId="5" fillId="0" borderId="0" xfId="2" applyNumberFormat="1" applyFont="1" applyFill="1" applyAlignment="1">
      <alignment horizontal="center"/>
    </xf>
    <xf numFmtId="0" fontId="5" fillId="0" borderId="0" xfId="2" applyFont="1" applyFill="1"/>
    <xf numFmtId="41" fontId="5" fillId="0" borderId="0" xfId="1" applyFont="1" applyFill="1"/>
    <xf numFmtId="41" fontId="5" fillId="0" borderId="5" xfId="1" applyFont="1" applyBorder="1" applyAlignment="1">
      <alignment vertical="center"/>
    </xf>
    <xf numFmtId="41" fontId="6" fillId="3" borderId="17" xfId="1" applyFont="1" applyFill="1" applyBorder="1" applyAlignment="1">
      <alignment vertical="center"/>
    </xf>
    <xf numFmtId="0" fontId="6" fillId="3" borderId="18" xfId="2" applyFont="1" applyFill="1" applyBorder="1" applyAlignment="1">
      <alignment horizontal="center" vertical="center"/>
    </xf>
    <xf numFmtId="176" fontId="5" fillId="4" borderId="1" xfId="2" applyNumberFormat="1" applyFont="1" applyFill="1" applyBorder="1" applyAlignment="1">
      <alignment horizontal="center" vertical="center"/>
    </xf>
    <xf numFmtId="0" fontId="5" fillId="4" borderId="2" xfId="2" applyFont="1" applyFill="1" applyBorder="1" applyAlignment="1">
      <alignment horizontal="center" vertical="center"/>
    </xf>
    <xf numFmtId="41" fontId="5" fillId="4" borderId="2" xfId="1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176" fontId="5" fillId="0" borderId="1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Fill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/>
    </xf>
    <xf numFmtId="41" fontId="9" fillId="3" borderId="17" xfId="0" applyNumberFormat="1" applyFont="1" applyFill="1" applyBorder="1" applyAlignment="1">
      <alignment vertical="center"/>
    </xf>
    <xf numFmtId="0" fontId="5" fillId="0" borderId="0" xfId="2" applyFont="1" applyFill="1" applyBorder="1" applyAlignment="1">
      <alignment horizontal="center" vertical="center" wrapText="1"/>
    </xf>
    <xf numFmtId="0" fontId="5" fillId="0" borderId="5" xfId="0" quotePrefix="1" applyFont="1" applyBorder="1" applyAlignment="1">
      <alignment horizontal="left"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4" xfId="3" quotePrefix="1" applyFont="1" applyBorder="1" applyAlignment="1">
      <alignment horizontal="center" vertic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4" xfId="3" applyFont="1" applyBorder="1" applyAlignment="1">
      <alignment horizontal="center" vertical="center" shrinkToFit="1"/>
    </xf>
    <xf numFmtId="41" fontId="3" fillId="0" borderId="5" xfId="3" quotePrefix="1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3" fillId="5" borderId="0" xfId="3" applyFont="1" applyFill="1" applyAlignment="1">
      <alignment horizontal="center"/>
    </xf>
    <xf numFmtId="41" fontId="3" fillId="0" borderId="8" xfId="3" quotePrefix="1" applyFont="1" applyBorder="1" applyAlignment="1">
      <alignment horizontal="center" vertical="center" shrinkToFit="1"/>
    </xf>
    <xf numFmtId="41" fontId="12" fillId="0" borderId="0" xfId="3" applyFont="1" applyAlignment="1">
      <alignment horizontal="center" vertical="center"/>
    </xf>
    <xf numFmtId="41" fontId="13" fillId="0" borderId="0" xfId="3" applyFont="1" applyAlignment="1"/>
    <xf numFmtId="41" fontId="13" fillId="0" borderId="0" xfId="3" applyFont="1" applyBorder="1" applyAlignment="1"/>
    <xf numFmtId="41" fontId="11" fillId="0" borderId="14" xfId="1" applyFont="1" applyFill="1" applyBorder="1" applyAlignment="1">
      <alignment horizontal="center" vertical="center"/>
    </xf>
    <xf numFmtId="176" fontId="6" fillId="3" borderId="15" xfId="2" applyNumberFormat="1" applyFont="1" applyFill="1" applyBorder="1" applyAlignment="1">
      <alignment horizontal="center" vertical="center"/>
    </xf>
    <xf numFmtId="176" fontId="6" fillId="3" borderId="16" xfId="2" applyNumberFormat="1" applyFont="1" applyFill="1" applyBorder="1" applyAlignment="1">
      <alignment horizontal="center" vertical="center"/>
    </xf>
    <xf numFmtId="176" fontId="9" fillId="0" borderId="0" xfId="2" applyNumberFormat="1" applyFont="1" applyFill="1" applyBorder="1" applyAlignment="1">
      <alignment horizontal="center" vertical="center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F20" sqref="F20"/>
    </sheetView>
  </sheetViews>
  <sheetFormatPr defaultRowHeight="13.5"/>
  <cols>
    <col min="1" max="1" width="11.21875" style="44" customWidth="1"/>
    <col min="2" max="2" width="25" style="44" customWidth="1"/>
    <col min="3" max="3" width="12.6640625" style="44" bestFit="1" customWidth="1"/>
    <col min="4" max="4" width="10.77734375" style="44" customWidth="1"/>
    <col min="5" max="6" width="11.88671875" style="44" bestFit="1" customWidth="1"/>
    <col min="7" max="7" width="4.6640625" style="44" customWidth="1"/>
    <col min="8" max="8" width="13.109375" style="44" customWidth="1"/>
    <col min="9" max="16384" width="8.88671875" style="44"/>
  </cols>
  <sheetData>
    <row r="1" spans="1:7" ht="20.100000000000001" customHeight="1">
      <c r="A1" s="64" t="s">
        <v>123</v>
      </c>
      <c r="B1" s="65"/>
      <c r="C1" s="65"/>
      <c r="D1" s="65"/>
      <c r="E1" s="65"/>
      <c r="F1" s="65"/>
      <c r="G1" s="65"/>
    </row>
    <row r="2" spans="1:7" ht="20.100000000000001" customHeight="1" thickBot="1">
      <c r="A2" s="66"/>
      <c r="B2" s="66"/>
      <c r="C2" s="66"/>
      <c r="D2" s="66"/>
      <c r="E2" s="66"/>
      <c r="F2" s="66"/>
      <c r="G2" s="65"/>
    </row>
    <row r="3" spans="1:7" s="48" customFormat="1" ht="22.5" customHeight="1" thickBot="1">
      <c r="A3" s="45" t="s">
        <v>7</v>
      </c>
      <c r="B3" s="46" t="s">
        <v>14</v>
      </c>
      <c r="C3" s="46" t="s">
        <v>15</v>
      </c>
      <c r="D3" s="46" t="s">
        <v>16</v>
      </c>
      <c r="E3" s="46" t="s">
        <v>17</v>
      </c>
      <c r="F3" s="46" t="s">
        <v>18</v>
      </c>
      <c r="G3" s="47" t="s">
        <v>150</v>
      </c>
    </row>
    <row r="4" spans="1:7" s="52" customFormat="1" ht="25.5" customHeight="1" thickTop="1">
      <c r="A4" s="49" t="s">
        <v>19</v>
      </c>
      <c r="B4" s="50"/>
      <c r="C4" s="50"/>
      <c r="D4" s="50">
        <f>SUM(D5:D12)</f>
        <v>80796936</v>
      </c>
      <c r="E4" s="50">
        <f>SUM(E5:E12)</f>
        <v>41702846</v>
      </c>
      <c r="F4" s="50">
        <f>D4-E4</f>
        <v>39094090</v>
      </c>
      <c r="G4" s="51"/>
    </row>
    <row r="5" spans="1:7" s="48" customFormat="1" ht="25.5" customHeight="1">
      <c r="A5" s="53" t="s">
        <v>124</v>
      </c>
      <c r="B5" s="54"/>
      <c r="C5" s="54"/>
      <c r="D5" s="54">
        <v>36097078</v>
      </c>
      <c r="E5" s="54"/>
      <c r="F5" s="54"/>
      <c r="G5" s="55"/>
    </row>
    <row r="6" spans="1:7" s="48" customFormat="1" ht="25.5" customHeight="1">
      <c r="A6" s="56" t="s">
        <v>8</v>
      </c>
      <c r="B6" s="54" t="s">
        <v>20</v>
      </c>
      <c r="C6" s="57" t="s">
        <v>125</v>
      </c>
      <c r="D6" s="54">
        <v>43246997</v>
      </c>
      <c r="E6" s="54"/>
      <c r="F6" s="54"/>
      <c r="G6" s="55"/>
    </row>
    <row r="7" spans="1:7" s="48" customFormat="1" ht="25.5" customHeight="1">
      <c r="A7" s="56" t="s">
        <v>148</v>
      </c>
      <c r="B7" s="54" t="s">
        <v>149</v>
      </c>
      <c r="C7" s="57" t="s">
        <v>125</v>
      </c>
      <c r="D7" s="54">
        <v>1440000</v>
      </c>
      <c r="E7" s="54"/>
      <c r="F7" s="54"/>
      <c r="G7" s="55"/>
    </row>
    <row r="8" spans="1:7" s="48" customFormat="1" ht="25.5" customHeight="1">
      <c r="A8" s="56" t="s">
        <v>9</v>
      </c>
      <c r="B8" s="54" t="s">
        <v>126</v>
      </c>
      <c r="C8" s="57" t="s">
        <v>125</v>
      </c>
      <c r="D8" s="54">
        <v>12861</v>
      </c>
      <c r="E8" s="54"/>
      <c r="F8" s="54"/>
      <c r="G8" s="55"/>
    </row>
    <row r="9" spans="1:7" s="48" customFormat="1" ht="25.5" customHeight="1">
      <c r="A9" s="56" t="s">
        <v>10</v>
      </c>
      <c r="B9" s="54" t="s">
        <v>56</v>
      </c>
      <c r="C9" s="57" t="s">
        <v>125</v>
      </c>
      <c r="D9" s="54"/>
      <c r="E9" s="54">
        <v>22510000</v>
      </c>
      <c r="F9" s="54"/>
      <c r="G9" s="55"/>
    </row>
    <row r="10" spans="1:7" s="48" customFormat="1" ht="25.5" customHeight="1">
      <c r="A10" s="56" t="s">
        <v>11</v>
      </c>
      <c r="B10" s="54" t="s">
        <v>23</v>
      </c>
      <c r="C10" s="57" t="s">
        <v>125</v>
      </c>
      <c r="D10" s="54"/>
      <c r="E10" s="54">
        <v>793396</v>
      </c>
      <c r="F10" s="54"/>
      <c r="G10" s="55"/>
    </row>
    <row r="11" spans="1:7" s="48" customFormat="1" ht="25.5" customHeight="1">
      <c r="A11" s="56" t="s">
        <v>12</v>
      </c>
      <c r="B11" s="54" t="s">
        <v>22</v>
      </c>
      <c r="C11" s="57" t="s">
        <v>125</v>
      </c>
      <c r="D11" s="54"/>
      <c r="E11" s="54">
        <v>2536250</v>
      </c>
      <c r="F11" s="54"/>
      <c r="G11" s="55"/>
    </row>
    <row r="12" spans="1:7" s="48" customFormat="1" ht="25.5" customHeight="1" thickBot="1">
      <c r="A12" s="58" t="s">
        <v>13</v>
      </c>
      <c r="B12" s="59" t="s">
        <v>55</v>
      </c>
      <c r="C12" s="63" t="s">
        <v>125</v>
      </c>
      <c r="D12" s="59"/>
      <c r="E12" s="59">
        <v>15863200</v>
      </c>
      <c r="F12" s="59"/>
      <c r="G12" s="60"/>
    </row>
    <row r="13" spans="1:7" s="48" customFormat="1" ht="20.100000000000001" customHeight="1"/>
    <row r="14" spans="1:7" s="48" customFormat="1" ht="20.100000000000001" customHeight="1"/>
    <row r="15" spans="1:7" s="48" customFormat="1" ht="20.100000000000001" customHeight="1"/>
    <row r="16" spans="1:7" s="48" customFormat="1" ht="20.100000000000001" customHeight="1"/>
    <row r="17" spans="6:9" s="48" customFormat="1" ht="20.100000000000001" customHeight="1"/>
    <row r="18" spans="6:9" s="48" customFormat="1" ht="20.100000000000001" customHeight="1"/>
    <row r="19" spans="6:9" s="48" customFormat="1" ht="20.100000000000001" customHeight="1"/>
    <row r="20" spans="6:9" s="61" customFormat="1" ht="20.100000000000001" customHeight="1">
      <c r="I20" s="48"/>
    </row>
    <row r="21" spans="6:9" s="61" customFormat="1" ht="20.100000000000001" customHeight="1">
      <c r="F21" s="62"/>
      <c r="G21" s="62"/>
      <c r="I21" s="48"/>
    </row>
    <row r="22" spans="6:9" s="61" customFormat="1" ht="20.100000000000001" customHeight="1">
      <c r="I22" s="48"/>
    </row>
    <row r="23" spans="6:9" ht="16.5">
      <c r="H23" s="61"/>
      <c r="I23" s="48"/>
    </row>
    <row r="24" spans="6:9" ht="16.5">
      <c r="H24" s="61"/>
      <c r="I24" s="48"/>
    </row>
    <row r="25" spans="6:9" ht="16.5">
      <c r="I25" s="48"/>
    </row>
  </sheetData>
  <mergeCells count="1">
    <mergeCell ref="A1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4"/>
  <sheetViews>
    <sheetView tabSelected="1" zoomScaleNormal="100" workbookViewId="0">
      <selection activeCell="J26" sqref="J26"/>
    </sheetView>
  </sheetViews>
  <sheetFormatPr defaultRowHeight="16.5"/>
  <cols>
    <col min="1" max="1" width="5.6640625" style="22" customWidth="1"/>
    <col min="2" max="2" width="19.44140625" style="23" customWidth="1"/>
    <col min="3" max="3" width="12.44140625" style="23" customWidth="1"/>
    <col min="4" max="4" width="11.6640625" style="24" customWidth="1"/>
    <col min="5" max="5" width="12.33203125" style="23" customWidth="1"/>
    <col min="6" max="6" width="7.33203125" style="23" customWidth="1"/>
  </cols>
  <sheetData>
    <row r="1" spans="1:6" s="1" customFormat="1" ht="39.950000000000003" customHeight="1" thickBot="1">
      <c r="A1" s="67" t="s">
        <v>57</v>
      </c>
      <c r="B1" s="67"/>
      <c r="C1" s="67"/>
      <c r="D1" s="67"/>
      <c r="E1" s="67"/>
      <c r="F1" s="67"/>
    </row>
    <row r="2" spans="1:6" s="2" customFormat="1" ht="20.100000000000001" customHeight="1" thickBot="1">
      <c r="A2" s="28" t="s">
        <v>2</v>
      </c>
      <c r="B2" s="29" t="s">
        <v>6</v>
      </c>
      <c r="C2" s="30" t="s">
        <v>3</v>
      </c>
      <c r="D2" s="30" t="s">
        <v>4</v>
      </c>
      <c r="E2" s="30" t="s">
        <v>1</v>
      </c>
      <c r="F2" s="31" t="s">
        <v>5</v>
      </c>
    </row>
    <row r="3" spans="1:6" s="2" customFormat="1" ht="20.100000000000001" customHeight="1" thickTop="1">
      <c r="A3" s="32" t="s">
        <v>30</v>
      </c>
      <c r="B3" s="33" t="s">
        <v>31</v>
      </c>
      <c r="C3" s="4"/>
      <c r="D3" s="5"/>
      <c r="E3" s="4">
        <v>36097078</v>
      </c>
      <c r="F3" s="34"/>
    </row>
    <row r="4" spans="1:6" s="2" customFormat="1" ht="20.100000000000001" customHeight="1">
      <c r="A4" s="32"/>
      <c r="B4" s="33" t="s">
        <v>58</v>
      </c>
      <c r="C4" s="5"/>
      <c r="D4" s="5">
        <v>5290000</v>
      </c>
      <c r="E4" s="5">
        <f t="shared" ref="E4:E18" si="0">E3+C4-D4</f>
        <v>30807078</v>
      </c>
      <c r="F4" s="34"/>
    </row>
    <row r="5" spans="1:6" s="2" customFormat="1" ht="20.100000000000001" customHeight="1">
      <c r="A5" s="32"/>
      <c r="B5" s="33" t="s">
        <v>59</v>
      </c>
      <c r="C5" s="5">
        <v>615000</v>
      </c>
      <c r="D5" s="5"/>
      <c r="E5" s="5">
        <f t="shared" si="0"/>
        <v>31422078</v>
      </c>
      <c r="F5" s="34"/>
    </row>
    <row r="6" spans="1:6" s="2" customFormat="1" ht="20.100000000000001" customHeight="1">
      <c r="A6" s="32"/>
      <c r="B6" s="33" t="s">
        <v>60</v>
      </c>
      <c r="C6" s="5"/>
      <c r="D6" s="5">
        <v>100000</v>
      </c>
      <c r="E6" s="5">
        <f t="shared" si="0"/>
        <v>31322078</v>
      </c>
      <c r="F6" s="34"/>
    </row>
    <row r="7" spans="1:6" s="2" customFormat="1" ht="20.100000000000001" customHeight="1">
      <c r="A7" s="35" t="s">
        <v>61</v>
      </c>
      <c r="B7" s="36" t="s">
        <v>59</v>
      </c>
      <c r="C7" s="25">
        <v>426000</v>
      </c>
      <c r="D7" s="25"/>
      <c r="E7" s="5">
        <f t="shared" si="0"/>
        <v>31748078</v>
      </c>
      <c r="F7" s="37"/>
    </row>
    <row r="8" spans="1:6" s="2" customFormat="1" ht="20.100000000000001" customHeight="1">
      <c r="A8" s="35" t="s">
        <v>62</v>
      </c>
      <c r="B8" s="36" t="s">
        <v>63</v>
      </c>
      <c r="C8" s="25"/>
      <c r="D8" s="25">
        <v>301700</v>
      </c>
      <c r="E8" s="5">
        <f t="shared" si="0"/>
        <v>31446378</v>
      </c>
      <c r="F8" s="37"/>
    </row>
    <row r="9" spans="1:6" s="2" customFormat="1" ht="20.100000000000001" customHeight="1">
      <c r="A9" s="35" t="s">
        <v>64</v>
      </c>
      <c r="B9" s="36" t="s">
        <v>59</v>
      </c>
      <c r="C9" s="25">
        <v>225000</v>
      </c>
      <c r="D9" s="25"/>
      <c r="E9" s="5">
        <f t="shared" si="0"/>
        <v>31671378</v>
      </c>
      <c r="F9" s="37"/>
    </row>
    <row r="10" spans="1:6" s="2" customFormat="1" ht="20.100000000000001" customHeight="1">
      <c r="A10" s="35" t="s">
        <v>65</v>
      </c>
      <c r="B10" s="36" t="s">
        <v>66</v>
      </c>
      <c r="C10" s="25"/>
      <c r="D10" s="25">
        <v>12000</v>
      </c>
      <c r="E10" s="5">
        <f t="shared" si="0"/>
        <v>31659378</v>
      </c>
      <c r="F10" s="37"/>
    </row>
    <row r="11" spans="1:6" s="2" customFormat="1" ht="20.100000000000001" customHeight="1">
      <c r="A11" s="35"/>
      <c r="B11" s="36" t="s">
        <v>59</v>
      </c>
      <c r="C11" s="25">
        <v>300000</v>
      </c>
      <c r="D11" s="25"/>
      <c r="E11" s="5">
        <f t="shared" si="0"/>
        <v>31959378</v>
      </c>
      <c r="F11" s="37"/>
    </row>
    <row r="12" spans="1:6" s="2" customFormat="1" ht="20.100000000000001" customHeight="1">
      <c r="A12" s="35" t="s">
        <v>67</v>
      </c>
      <c r="B12" s="36" t="s">
        <v>68</v>
      </c>
      <c r="C12" s="25"/>
      <c r="D12" s="25">
        <v>55000</v>
      </c>
      <c r="E12" s="5">
        <f t="shared" si="0"/>
        <v>31904378</v>
      </c>
      <c r="F12" s="37"/>
    </row>
    <row r="13" spans="1:6" s="2" customFormat="1" ht="20.100000000000001" customHeight="1">
      <c r="A13" s="35" t="s">
        <v>69</v>
      </c>
      <c r="B13" s="36" t="s">
        <v>70</v>
      </c>
      <c r="C13" s="25">
        <v>4569</v>
      </c>
      <c r="D13" s="25"/>
      <c r="E13" s="5">
        <f t="shared" si="0"/>
        <v>31908947</v>
      </c>
      <c r="F13" s="38"/>
    </row>
    <row r="14" spans="1:6" s="2" customFormat="1" ht="20.100000000000001" customHeight="1">
      <c r="A14" s="35" t="s">
        <v>71</v>
      </c>
      <c r="B14" s="39" t="s">
        <v>72</v>
      </c>
      <c r="C14" s="25"/>
      <c r="D14" s="25">
        <v>6990</v>
      </c>
      <c r="E14" s="5">
        <f t="shared" si="0"/>
        <v>31901957</v>
      </c>
      <c r="F14" s="37"/>
    </row>
    <row r="15" spans="1:6" s="2" customFormat="1" ht="20.100000000000001" customHeight="1">
      <c r="A15" s="35"/>
      <c r="B15" s="36" t="s">
        <v>73</v>
      </c>
      <c r="C15" s="25"/>
      <c r="D15" s="25">
        <v>95700</v>
      </c>
      <c r="E15" s="5">
        <f t="shared" si="0"/>
        <v>31806257</v>
      </c>
      <c r="F15" s="37"/>
    </row>
    <row r="16" spans="1:6" s="2" customFormat="1" ht="20.100000000000001" customHeight="1">
      <c r="A16" s="35" t="s">
        <v>74</v>
      </c>
      <c r="B16" s="39" t="s">
        <v>75</v>
      </c>
      <c r="C16" s="25"/>
      <c r="D16" s="25">
        <v>195000</v>
      </c>
      <c r="E16" s="5">
        <f t="shared" si="0"/>
        <v>31611257</v>
      </c>
      <c r="F16" s="37"/>
    </row>
    <row r="17" spans="1:6" s="2" customFormat="1" ht="20.100000000000001" customHeight="1">
      <c r="A17" s="35"/>
      <c r="B17" s="36" t="s">
        <v>59</v>
      </c>
      <c r="C17" s="25">
        <v>140000</v>
      </c>
      <c r="D17" s="25"/>
      <c r="E17" s="5">
        <f t="shared" si="0"/>
        <v>31751257</v>
      </c>
      <c r="F17" s="40"/>
    </row>
    <row r="18" spans="1:6" s="2" customFormat="1" ht="20.100000000000001" customHeight="1" thickBot="1">
      <c r="A18" s="35" t="s">
        <v>76</v>
      </c>
      <c r="B18" s="36" t="s">
        <v>77</v>
      </c>
      <c r="C18" s="25"/>
      <c r="D18" s="25">
        <v>49038</v>
      </c>
      <c r="E18" s="5">
        <f t="shared" si="0"/>
        <v>31702219</v>
      </c>
      <c r="F18" s="37"/>
    </row>
    <row r="19" spans="1:6" s="2" customFormat="1" ht="20.100000000000001" customHeight="1" thickTop="1" thickBot="1">
      <c r="A19" s="68" t="s">
        <v>21</v>
      </c>
      <c r="B19" s="69"/>
      <c r="C19" s="26">
        <f>SUM(C4:C18)</f>
        <v>1710569</v>
      </c>
      <c r="D19" s="26">
        <f>SUM(D4:D18)</f>
        <v>6105428</v>
      </c>
      <c r="E19" s="41">
        <f>E3+C19-D19</f>
        <v>31702219</v>
      </c>
      <c r="F19" s="27"/>
    </row>
    <row r="20" spans="1:6" s="2" customFormat="1" ht="20.100000000000001" customHeight="1">
      <c r="A20" s="6"/>
      <c r="B20" s="7"/>
      <c r="C20" s="8"/>
      <c r="D20" s="8"/>
      <c r="E20" s="8"/>
      <c r="F20" s="9"/>
    </row>
    <row r="21" spans="1:6" s="2" customFormat="1" ht="20.100000000000001" customHeight="1">
      <c r="A21" s="6"/>
      <c r="B21" s="10"/>
      <c r="C21" s="8"/>
      <c r="D21" s="8"/>
      <c r="E21" s="8"/>
      <c r="F21" s="11"/>
    </row>
    <row r="22" spans="1:6" s="2" customFormat="1" ht="20.100000000000001" customHeight="1">
      <c r="A22" s="6"/>
      <c r="B22" s="7"/>
      <c r="C22" s="8"/>
      <c r="D22" s="8"/>
      <c r="E22" s="8"/>
      <c r="F22" s="11"/>
    </row>
    <row r="23" spans="1:6" s="2" customFormat="1" ht="20.100000000000001" customHeight="1">
      <c r="A23" s="6"/>
      <c r="B23" s="10"/>
      <c r="C23" s="8"/>
      <c r="D23" s="8"/>
      <c r="E23" s="8"/>
      <c r="F23" s="11"/>
    </row>
    <row r="24" spans="1:6" s="2" customFormat="1" ht="19.5" customHeight="1">
      <c r="A24" s="6"/>
      <c r="B24" s="10"/>
      <c r="C24" s="8"/>
      <c r="D24" s="8"/>
      <c r="E24" s="8"/>
      <c r="F24" s="11"/>
    </row>
    <row r="25" spans="1:6" s="2" customFormat="1" ht="20.100000000000001" customHeight="1">
      <c r="A25" s="6"/>
      <c r="B25" s="42"/>
      <c r="C25" s="8"/>
      <c r="D25" s="8"/>
      <c r="E25" s="8"/>
      <c r="F25" s="11"/>
    </row>
    <row r="26" spans="1:6" s="2" customFormat="1" ht="20.100000000000001" customHeight="1">
      <c r="A26" s="6"/>
      <c r="B26" s="11"/>
      <c r="C26" s="8"/>
      <c r="D26" s="8"/>
      <c r="E26" s="8"/>
      <c r="F26" s="13"/>
    </row>
    <row r="27" spans="1:6" s="2" customFormat="1" ht="20.100000000000001" customHeight="1">
      <c r="A27" s="6"/>
      <c r="B27" s="42"/>
      <c r="C27" s="8"/>
      <c r="D27" s="8"/>
      <c r="E27" s="8"/>
      <c r="F27" s="11"/>
    </row>
    <row r="28" spans="1:6" s="2" customFormat="1" ht="20.100000000000001" customHeight="1">
      <c r="A28" s="6"/>
      <c r="B28" s="11"/>
      <c r="C28" s="8"/>
      <c r="D28" s="8"/>
      <c r="E28" s="8"/>
      <c r="F28" s="11"/>
    </row>
    <row r="29" spans="1:6" s="2" customFormat="1" ht="20.100000000000001" customHeight="1">
      <c r="A29" s="14"/>
      <c r="B29" s="11"/>
      <c r="C29" s="8"/>
      <c r="D29" s="8"/>
      <c r="E29" s="8"/>
      <c r="F29" s="11"/>
    </row>
    <row r="30" spans="1:6" s="2" customFormat="1" ht="20.100000000000001" customHeight="1">
      <c r="A30" s="6"/>
      <c r="B30" s="11"/>
      <c r="C30" s="8"/>
      <c r="D30" s="8"/>
      <c r="E30" s="8"/>
      <c r="F30" s="11"/>
    </row>
    <row r="31" spans="1:6" s="2" customFormat="1" ht="20.100000000000001" customHeight="1">
      <c r="A31" s="6"/>
      <c r="B31" s="10"/>
      <c r="C31" s="8"/>
      <c r="D31" s="8"/>
      <c r="E31" s="8"/>
      <c r="F31" s="11"/>
    </row>
    <row r="32" spans="1:6" s="3" customFormat="1" ht="20.100000000000001" customHeight="1">
      <c r="A32" s="6"/>
      <c r="B32" s="10"/>
      <c r="C32" s="8"/>
      <c r="D32" s="8"/>
      <c r="E32" s="8"/>
      <c r="F32" s="11"/>
    </row>
    <row r="33" spans="1:6" s="1" customFormat="1" ht="21.75" customHeight="1">
      <c r="A33" s="6"/>
      <c r="B33" s="10"/>
      <c r="C33" s="8"/>
      <c r="D33" s="8"/>
      <c r="E33" s="8"/>
      <c r="F33" s="11"/>
    </row>
    <row r="34" spans="1:6" s="1" customFormat="1" ht="21.75" customHeight="1">
      <c r="A34" s="6"/>
      <c r="B34" s="10"/>
      <c r="C34" s="8"/>
      <c r="D34" s="8"/>
      <c r="E34" s="8"/>
      <c r="F34" s="11"/>
    </row>
    <row r="35" spans="1:6" s="1" customFormat="1" ht="21.75" customHeight="1">
      <c r="A35" s="6"/>
      <c r="B35" s="12"/>
      <c r="C35" s="8"/>
      <c r="D35" s="8"/>
      <c r="E35" s="8"/>
      <c r="F35" s="11"/>
    </row>
    <row r="36" spans="1:6" s="1" customFormat="1" ht="21.75" customHeight="1">
      <c r="A36" s="6"/>
      <c r="B36" s="15"/>
      <c r="C36" s="15"/>
      <c r="D36" s="8"/>
      <c r="E36" s="8"/>
      <c r="F36" s="15"/>
    </row>
    <row r="37" spans="1:6" s="1" customFormat="1" ht="21.75" customHeight="1">
      <c r="A37" s="6"/>
      <c r="B37" s="15"/>
      <c r="C37" s="15"/>
      <c r="D37" s="8"/>
      <c r="E37" s="8"/>
      <c r="F37" s="15"/>
    </row>
    <row r="38" spans="1:6" s="1" customFormat="1" ht="21.75" customHeight="1">
      <c r="A38" s="6"/>
      <c r="B38" s="16"/>
      <c r="C38" s="15"/>
      <c r="D38" s="8"/>
      <c r="E38" s="8"/>
      <c r="F38" s="15"/>
    </row>
    <row r="39" spans="1:6" s="1" customFormat="1" ht="28.5" customHeight="1">
      <c r="A39" s="6"/>
      <c r="B39" s="15"/>
      <c r="C39" s="15"/>
      <c r="D39" s="8"/>
      <c r="E39" s="8"/>
      <c r="F39" s="15"/>
    </row>
    <row r="40" spans="1:6" s="1" customFormat="1" ht="22.5" customHeight="1">
      <c r="A40" s="6"/>
      <c r="B40" s="15"/>
      <c r="C40" s="15"/>
      <c r="D40" s="8"/>
      <c r="E40" s="8"/>
      <c r="F40" s="15"/>
    </row>
    <row r="41" spans="1:6" s="1" customFormat="1" ht="22.5" customHeight="1">
      <c r="A41" s="6"/>
      <c r="B41" s="15"/>
      <c r="C41" s="15"/>
      <c r="D41" s="8"/>
      <c r="E41" s="8"/>
      <c r="F41" s="15"/>
    </row>
    <row r="42" spans="1:6" s="1" customFormat="1" ht="22.5" customHeight="1">
      <c r="A42" s="6"/>
      <c r="B42" s="15"/>
      <c r="C42" s="15"/>
      <c r="D42" s="8"/>
      <c r="E42" s="8"/>
      <c r="F42" s="15"/>
    </row>
    <row r="43" spans="1:6" s="1" customFormat="1" ht="22.5" customHeight="1">
      <c r="A43" s="6"/>
      <c r="B43" s="16"/>
      <c r="C43" s="15"/>
      <c r="D43" s="8"/>
      <c r="E43" s="8"/>
      <c r="F43" s="13"/>
    </row>
    <row r="44" spans="1:6" s="1" customFormat="1" ht="22.5" customHeight="1">
      <c r="A44" s="6"/>
      <c r="B44" s="16"/>
      <c r="C44" s="15"/>
      <c r="D44" s="8"/>
      <c r="E44" s="8"/>
      <c r="F44" s="15"/>
    </row>
    <row r="45" spans="1:6" s="1" customFormat="1" ht="22.5" customHeight="1">
      <c r="A45" s="70"/>
      <c r="B45" s="70"/>
      <c r="C45" s="17"/>
      <c r="D45" s="18"/>
      <c r="E45" s="17"/>
      <c r="F45" s="15"/>
    </row>
    <row r="46" spans="1:6" s="1" customFormat="1" ht="22.5" customHeight="1">
      <c r="A46" s="6"/>
      <c r="B46" s="15"/>
      <c r="C46" s="15"/>
      <c r="D46" s="8"/>
      <c r="E46" s="15"/>
      <c r="F46" s="15"/>
    </row>
    <row r="47" spans="1:6" s="1" customFormat="1" ht="22.5" customHeight="1">
      <c r="A47" s="19"/>
      <c r="B47" s="20"/>
      <c r="C47" s="20"/>
      <c r="D47" s="21"/>
      <c r="E47" s="20"/>
      <c r="F47" s="20"/>
    </row>
    <row r="48" spans="1:6" s="1" customFormat="1" ht="22.5" customHeight="1">
      <c r="A48" s="19"/>
      <c r="B48" s="20"/>
      <c r="C48" s="20"/>
      <c r="D48" s="21"/>
      <c r="E48" s="20"/>
      <c r="F48" s="20"/>
    </row>
    <row r="49" spans="1:6" s="1" customFormat="1" ht="22.5" customHeight="1">
      <c r="A49" s="19"/>
      <c r="B49" s="20"/>
      <c r="C49" s="20"/>
      <c r="D49" s="21"/>
      <c r="E49" s="20"/>
      <c r="F49" s="20"/>
    </row>
    <row r="50" spans="1:6" s="1" customFormat="1" ht="22.5" customHeight="1">
      <c r="A50" s="19"/>
      <c r="B50" s="20"/>
      <c r="C50" s="20"/>
      <c r="D50" s="21"/>
      <c r="E50" s="20"/>
      <c r="F50" s="20"/>
    </row>
    <row r="51" spans="1:6" s="1" customFormat="1" ht="22.5" customHeight="1">
      <c r="A51" s="19"/>
      <c r="B51" s="20"/>
      <c r="C51" s="20"/>
      <c r="D51" s="21"/>
      <c r="E51" s="20"/>
      <c r="F51" s="20"/>
    </row>
    <row r="52" spans="1:6" s="1" customFormat="1" ht="22.5" customHeight="1">
      <c r="A52" s="19"/>
      <c r="B52" s="20"/>
      <c r="C52" s="20"/>
      <c r="D52" s="21"/>
      <c r="E52" s="20"/>
      <c r="F52" s="20"/>
    </row>
    <row r="53" spans="1:6" s="1" customFormat="1" ht="22.5" customHeight="1">
      <c r="A53" s="22"/>
      <c r="B53" s="23"/>
      <c r="C53" s="23"/>
      <c r="D53" s="24"/>
      <c r="E53" s="23"/>
      <c r="F53" s="23"/>
    </row>
    <row r="54" spans="1:6" s="1" customFormat="1" ht="22.5" customHeight="1">
      <c r="A54" s="22"/>
      <c r="B54" s="23"/>
      <c r="C54" s="23"/>
      <c r="D54" s="24"/>
      <c r="E54" s="23"/>
      <c r="F54" s="23"/>
    </row>
    <row r="55" spans="1:6" s="1" customFormat="1" ht="22.5" customHeight="1">
      <c r="A55" s="22"/>
      <c r="B55" s="23"/>
      <c r="C55" s="23"/>
      <c r="D55" s="24"/>
      <c r="E55" s="23"/>
      <c r="F55" s="23"/>
    </row>
    <row r="56" spans="1:6" s="1" customFormat="1" ht="22.5" customHeight="1">
      <c r="A56" s="22"/>
      <c r="B56" s="23"/>
      <c r="C56" s="23"/>
      <c r="D56" s="24"/>
      <c r="E56" s="23"/>
      <c r="F56" s="23"/>
    </row>
    <row r="57" spans="1:6" s="1" customFormat="1" ht="22.5" customHeight="1">
      <c r="A57" s="22"/>
      <c r="B57" s="23"/>
      <c r="C57" s="23"/>
      <c r="D57" s="24"/>
      <c r="E57" s="23"/>
      <c r="F57" s="23"/>
    </row>
    <row r="58" spans="1:6" s="1" customFormat="1" ht="22.5" customHeight="1">
      <c r="A58" s="22"/>
      <c r="B58" s="23"/>
      <c r="C58" s="23"/>
      <c r="D58" s="24"/>
      <c r="E58" s="23"/>
      <c r="F58" s="23"/>
    </row>
    <row r="59" spans="1:6" s="1" customFormat="1" ht="22.5" customHeight="1">
      <c r="A59" s="22"/>
      <c r="B59" s="23"/>
      <c r="C59" s="23"/>
      <c r="D59" s="24"/>
      <c r="E59" s="23"/>
      <c r="F59" s="23"/>
    </row>
    <row r="60" spans="1:6" s="1" customFormat="1" ht="22.5" customHeight="1">
      <c r="A60" s="22"/>
      <c r="B60" s="23"/>
      <c r="C60" s="23"/>
      <c r="D60" s="24"/>
      <c r="E60" s="23"/>
      <c r="F60" s="23"/>
    </row>
    <row r="61" spans="1:6" s="1" customFormat="1" ht="22.5" customHeight="1">
      <c r="A61" s="22"/>
      <c r="B61" s="23"/>
      <c r="C61" s="23"/>
      <c r="D61" s="24"/>
      <c r="E61" s="23"/>
      <c r="F61" s="23"/>
    </row>
    <row r="62" spans="1:6" s="1" customFormat="1" ht="22.5" customHeight="1">
      <c r="A62" s="22"/>
      <c r="B62" s="23"/>
      <c r="C62" s="23"/>
      <c r="D62" s="24"/>
      <c r="E62" s="23"/>
      <c r="F62" s="23"/>
    </row>
    <row r="63" spans="1:6" s="1" customFormat="1" ht="22.5" customHeight="1">
      <c r="A63" s="22"/>
      <c r="B63" s="23"/>
      <c r="C63" s="23"/>
      <c r="D63" s="24"/>
      <c r="E63" s="23"/>
      <c r="F63" s="23"/>
    </row>
    <row r="64" spans="1:6" s="1" customFormat="1" ht="22.5" customHeight="1">
      <c r="A64" s="22"/>
      <c r="B64" s="23"/>
      <c r="C64" s="23"/>
      <c r="D64" s="24"/>
      <c r="E64" s="23"/>
      <c r="F64" s="23"/>
    </row>
  </sheetData>
  <autoFilter ref="A2:F19">
    <filterColumn colId="1"/>
  </autoFilter>
  <mergeCells count="3">
    <mergeCell ref="A1:F1"/>
    <mergeCell ref="A19:B19"/>
    <mergeCell ref="A45:B4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67"/>
  <sheetViews>
    <sheetView zoomScaleNormal="100" workbookViewId="0">
      <selection activeCell="C25" sqref="C25"/>
    </sheetView>
  </sheetViews>
  <sheetFormatPr defaultRowHeight="16.5"/>
  <cols>
    <col min="1" max="1" width="5.6640625" style="22" customWidth="1"/>
    <col min="2" max="2" width="19.44140625" style="23" customWidth="1"/>
    <col min="3" max="3" width="12.44140625" style="23" customWidth="1"/>
    <col min="4" max="4" width="11.6640625" style="24" customWidth="1"/>
    <col min="5" max="5" width="12.33203125" style="23" customWidth="1"/>
    <col min="6" max="6" width="7.33203125" style="23" customWidth="1"/>
  </cols>
  <sheetData>
    <row r="1" spans="1:6" s="1" customFormat="1" ht="39.950000000000003" customHeight="1" thickBot="1">
      <c r="A1" s="67" t="s">
        <v>78</v>
      </c>
      <c r="B1" s="67"/>
      <c r="C1" s="67"/>
      <c r="D1" s="67"/>
      <c r="E1" s="67"/>
      <c r="F1" s="67"/>
    </row>
    <row r="2" spans="1:6" s="2" customFormat="1" ht="20.100000000000001" customHeight="1" thickBot="1">
      <c r="A2" s="28" t="s">
        <v>2</v>
      </c>
      <c r="B2" s="29" t="s">
        <v>6</v>
      </c>
      <c r="C2" s="30" t="s">
        <v>3</v>
      </c>
      <c r="D2" s="30" t="s">
        <v>4</v>
      </c>
      <c r="E2" s="30" t="s">
        <v>1</v>
      </c>
      <c r="F2" s="31" t="s">
        <v>5</v>
      </c>
    </row>
    <row r="3" spans="1:6" s="2" customFormat="1" ht="20.100000000000001" customHeight="1" thickTop="1">
      <c r="A3" s="32" t="s">
        <v>24</v>
      </c>
      <c r="B3" s="33" t="s">
        <v>31</v>
      </c>
      <c r="C3" s="4"/>
      <c r="D3" s="5"/>
      <c r="E3" s="4">
        <f>'7월'!E19</f>
        <v>31702219</v>
      </c>
      <c r="F3" s="34"/>
    </row>
    <row r="4" spans="1:6" s="2" customFormat="1" ht="20.100000000000001" customHeight="1">
      <c r="A4" s="32" t="s">
        <v>47</v>
      </c>
      <c r="B4" s="33" t="s">
        <v>79</v>
      </c>
      <c r="C4" s="5"/>
      <c r="D4" s="5">
        <v>5290000</v>
      </c>
      <c r="E4" s="5">
        <f t="shared" ref="E4:E21" si="0">E3+C4-D4</f>
        <v>26412219</v>
      </c>
      <c r="F4" s="34"/>
    </row>
    <row r="5" spans="1:6" s="2" customFormat="1" ht="20.100000000000001" customHeight="1">
      <c r="A5" s="32"/>
      <c r="B5" s="33" t="s">
        <v>52</v>
      </c>
      <c r="C5" s="5"/>
      <c r="D5" s="5">
        <v>100000</v>
      </c>
      <c r="E5" s="5">
        <f t="shared" si="0"/>
        <v>26312219</v>
      </c>
      <c r="F5" s="34"/>
    </row>
    <row r="6" spans="1:6" s="2" customFormat="1" ht="20.100000000000001" customHeight="1">
      <c r="A6" s="32"/>
      <c r="B6" s="33" t="s">
        <v>80</v>
      </c>
      <c r="C6" s="5"/>
      <c r="D6" s="5">
        <v>109100</v>
      </c>
      <c r="E6" s="5">
        <f t="shared" si="0"/>
        <v>26203119</v>
      </c>
      <c r="F6" s="34"/>
    </row>
    <row r="7" spans="1:6" s="2" customFormat="1" ht="20.100000000000001" customHeight="1">
      <c r="A7" s="35"/>
      <c r="B7" s="36" t="s">
        <v>81</v>
      </c>
      <c r="C7" s="25">
        <v>88000</v>
      </c>
      <c r="D7" s="25"/>
      <c r="E7" s="5">
        <f t="shared" si="0"/>
        <v>26291119</v>
      </c>
      <c r="F7" s="37"/>
    </row>
    <row r="8" spans="1:6" s="2" customFormat="1" ht="20.100000000000001" customHeight="1">
      <c r="A8" s="35" t="s">
        <v>51</v>
      </c>
      <c r="B8" s="36" t="s">
        <v>54</v>
      </c>
      <c r="C8" s="25"/>
      <c r="D8" s="25">
        <v>110000</v>
      </c>
      <c r="E8" s="5">
        <f t="shared" si="0"/>
        <v>26181119</v>
      </c>
      <c r="F8" s="37"/>
    </row>
    <row r="9" spans="1:6" s="2" customFormat="1" ht="20.100000000000001" customHeight="1">
      <c r="A9" s="35"/>
      <c r="B9" s="36" t="s">
        <v>82</v>
      </c>
      <c r="C9" s="25"/>
      <c r="D9" s="25">
        <v>130000</v>
      </c>
      <c r="E9" s="5">
        <f t="shared" si="0"/>
        <v>26051119</v>
      </c>
      <c r="F9" s="37"/>
    </row>
    <row r="10" spans="1:6" s="2" customFormat="1" ht="20.100000000000001" customHeight="1">
      <c r="A10" s="35" t="s">
        <v>44</v>
      </c>
      <c r="B10" s="36" t="s">
        <v>83</v>
      </c>
      <c r="C10" s="25"/>
      <c r="D10" s="25">
        <v>346000</v>
      </c>
      <c r="E10" s="5">
        <f t="shared" si="0"/>
        <v>25705119</v>
      </c>
      <c r="F10" s="37"/>
    </row>
    <row r="11" spans="1:6" s="2" customFormat="1" ht="20.100000000000001" customHeight="1">
      <c r="A11" s="35" t="s">
        <v>45</v>
      </c>
      <c r="B11" s="36" t="s">
        <v>84</v>
      </c>
      <c r="C11" s="25"/>
      <c r="D11" s="25">
        <v>105000</v>
      </c>
      <c r="E11" s="5">
        <f t="shared" si="0"/>
        <v>25600119</v>
      </c>
      <c r="F11" s="37"/>
    </row>
    <row r="12" spans="1:6" s="2" customFormat="1" ht="20.100000000000001" customHeight="1">
      <c r="A12" s="35" t="s">
        <v>28</v>
      </c>
      <c r="B12" s="36" t="s">
        <v>53</v>
      </c>
      <c r="C12" s="25"/>
      <c r="D12" s="25">
        <v>6990</v>
      </c>
      <c r="E12" s="5">
        <f t="shared" si="0"/>
        <v>25593129</v>
      </c>
      <c r="F12" s="37"/>
    </row>
    <row r="13" spans="1:6" s="2" customFormat="1" ht="20.100000000000001" customHeight="1">
      <c r="A13" s="35"/>
      <c r="B13" s="36" t="s">
        <v>42</v>
      </c>
      <c r="C13" s="25"/>
      <c r="D13" s="25">
        <v>95700</v>
      </c>
      <c r="E13" s="5">
        <f t="shared" si="0"/>
        <v>25497429</v>
      </c>
      <c r="F13" s="37"/>
    </row>
    <row r="14" spans="1:6" s="2" customFormat="1" ht="20.100000000000001" customHeight="1">
      <c r="A14" s="35"/>
      <c r="B14" s="36" t="s">
        <v>85</v>
      </c>
      <c r="C14" s="25"/>
      <c r="D14" s="25">
        <v>44700</v>
      </c>
      <c r="E14" s="5">
        <f t="shared" si="0"/>
        <v>25452729</v>
      </c>
      <c r="F14" s="38"/>
    </row>
    <row r="15" spans="1:6" s="2" customFormat="1" ht="20.100000000000001" customHeight="1">
      <c r="A15" s="35" t="s">
        <v>50</v>
      </c>
      <c r="B15" s="39" t="s">
        <v>86</v>
      </c>
      <c r="C15" s="25">
        <v>44700</v>
      </c>
      <c r="D15" s="25"/>
      <c r="E15" s="5">
        <f t="shared" si="0"/>
        <v>25497429</v>
      </c>
      <c r="F15" s="37"/>
    </row>
    <row r="16" spans="1:6" s="2" customFormat="1" ht="20.100000000000001" customHeight="1">
      <c r="A16" s="35"/>
      <c r="B16" s="36" t="s">
        <v>87</v>
      </c>
      <c r="C16" s="25"/>
      <c r="D16" s="25">
        <v>45550</v>
      </c>
      <c r="E16" s="5">
        <f t="shared" si="0"/>
        <v>25451879</v>
      </c>
      <c r="F16" s="37"/>
    </row>
    <row r="17" spans="1:6" s="2" customFormat="1" ht="20.100000000000001" customHeight="1">
      <c r="A17" s="35" t="s">
        <v>46</v>
      </c>
      <c r="B17" s="39" t="s">
        <v>80</v>
      </c>
      <c r="C17" s="25"/>
      <c r="D17" s="25">
        <v>130200</v>
      </c>
      <c r="E17" s="5">
        <f t="shared" si="0"/>
        <v>25321679</v>
      </c>
      <c r="F17" s="37"/>
    </row>
    <row r="18" spans="1:6" s="2" customFormat="1" ht="20.100000000000001" customHeight="1">
      <c r="A18" s="35"/>
      <c r="B18" s="36" t="s">
        <v>81</v>
      </c>
      <c r="C18" s="25">
        <v>10000</v>
      </c>
      <c r="D18" s="25"/>
      <c r="E18" s="5">
        <f t="shared" si="0"/>
        <v>25331679</v>
      </c>
      <c r="F18" s="40"/>
    </row>
    <row r="19" spans="1:6" s="2" customFormat="1" ht="20.100000000000001" customHeight="1">
      <c r="A19" s="35"/>
      <c r="B19" s="36" t="s">
        <v>84</v>
      </c>
      <c r="C19" s="25"/>
      <c r="D19" s="25">
        <v>100000</v>
      </c>
      <c r="E19" s="5">
        <f t="shared" si="0"/>
        <v>25231679</v>
      </c>
      <c r="F19" s="40"/>
    </row>
    <row r="20" spans="1:6" s="2" customFormat="1" ht="20.100000000000001" customHeight="1">
      <c r="A20" s="35" t="s">
        <v>38</v>
      </c>
      <c r="B20" s="36" t="s">
        <v>88</v>
      </c>
      <c r="C20" s="25"/>
      <c r="D20" s="25">
        <v>49038</v>
      </c>
      <c r="E20" s="5">
        <f t="shared" si="0"/>
        <v>25182641</v>
      </c>
      <c r="F20" s="40"/>
    </row>
    <row r="21" spans="1:6" s="2" customFormat="1" ht="20.100000000000001" customHeight="1" thickBot="1">
      <c r="A21" s="35" t="s">
        <v>48</v>
      </c>
      <c r="B21" s="36" t="s">
        <v>89</v>
      </c>
      <c r="C21" s="25"/>
      <c r="D21" s="25">
        <v>62900</v>
      </c>
      <c r="E21" s="5">
        <f t="shared" si="0"/>
        <v>25119741</v>
      </c>
      <c r="F21" s="37"/>
    </row>
    <row r="22" spans="1:6" s="2" customFormat="1" ht="20.100000000000001" customHeight="1" thickTop="1" thickBot="1">
      <c r="A22" s="68" t="s">
        <v>0</v>
      </c>
      <c r="B22" s="69"/>
      <c r="C22" s="26">
        <f>SUM(C4:C21)</f>
        <v>142700</v>
      </c>
      <c r="D22" s="26">
        <f>SUM(D4:D21)</f>
        <v>6725178</v>
      </c>
      <c r="E22" s="41">
        <f>E3+C22-D22</f>
        <v>25119741</v>
      </c>
      <c r="F22" s="27"/>
    </row>
    <row r="23" spans="1:6" s="2" customFormat="1" ht="20.100000000000001" customHeight="1">
      <c r="A23" s="6"/>
      <c r="B23" s="7"/>
      <c r="C23" s="8"/>
      <c r="D23" s="8"/>
      <c r="E23" s="8"/>
      <c r="F23" s="9"/>
    </row>
    <row r="24" spans="1:6" s="2" customFormat="1" ht="20.100000000000001" customHeight="1">
      <c r="A24" s="6"/>
      <c r="B24" s="10"/>
      <c r="C24" s="8"/>
      <c r="D24" s="8"/>
      <c r="E24" s="8"/>
      <c r="F24" s="11"/>
    </row>
    <row r="25" spans="1:6" s="2" customFormat="1" ht="20.100000000000001" customHeight="1">
      <c r="A25" s="6"/>
      <c r="B25" s="7"/>
      <c r="C25" s="8"/>
      <c r="D25" s="8"/>
      <c r="E25" s="8"/>
      <c r="F25" s="11"/>
    </row>
    <row r="26" spans="1:6" s="2" customFormat="1" ht="20.100000000000001" customHeight="1">
      <c r="A26" s="6"/>
      <c r="B26" s="10"/>
      <c r="C26" s="8"/>
      <c r="D26" s="8"/>
      <c r="E26" s="8"/>
      <c r="F26" s="11"/>
    </row>
    <row r="27" spans="1:6" s="2" customFormat="1" ht="20.100000000000001" customHeight="1">
      <c r="A27" s="6"/>
      <c r="B27" s="10"/>
      <c r="C27" s="8"/>
      <c r="D27" s="8"/>
      <c r="E27" s="8"/>
      <c r="F27" s="11"/>
    </row>
    <row r="28" spans="1:6" s="2" customFormat="1" ht="20.100000000000001" customHeight="1">
      <c r="A28" s="6"/>
      <c r="B28" s="12"/>
      <c r="C28" s="8"/>
      <c r="D28" s="8"/>
      <c r="E28" s="8"/>
      <c r="F28" s="11"/>
    </row>
    <row r="29" spans="1:6" s="2" customFormat="1" ht="20.100000000000001" customHeight="1">
      <c r="A29" s="6"/>
      <c r="B29" s="10"/>
      <c r="C29" s="8"/>
      <c r="D29" s="8"/>
      <c r="E29" s="8"/>
      <c r="F29" s="13"/>
    </row>
    <row r="30" spans="1:6" s="2" customFormat="1" ht="20.100000000000001" customHeight="1">
      <c r="A30" s="6"/>
      <c r="B30" s="12"/>
      <c r="C30" s="8"/>
      <c r="D30" s="8"/>
      <c r="E30" s="8"/>
      <c r="F30" s="11"/>
    </row>
    <row r="31" spans="1:6" s="2" customFormat="1" ht="20.100000000000001" customHeight="1">
      <c r="A31" s="6"/>
      <c r="B31" s="10"/>
      <c r="C31" s="8"/>
      <c r="D31" s="8"/>
      <c r="E31" s="8"/>
      <c r="F31" s="11"/>
    </row>
    <row r="32" spans="1:6" s="2" customFormat="1" ht="20.100000000000001" customHeight="1">
      <c r="A32" s="14"/>
      <c r="B32" s="10"/>
      <c r="C32" s="8"/>
      <c r="D32" s="8"/>
      <c r="E32" s="8"/>
      <c r="F32" s="11"/>
    </row>
    <row r="33" spans="1:6" s="2" customFormat="1" ht="20.100000000000001" customHeight="1">
      <c r="A33" s="6"/>
      <c r="B33" s="10"/>
      <c r="C33" s="8"/>
      <c r="D33" s="8"/>
      <c r="E33" s="8"/>
      <c r="F33" s="11"/>
    </row>
    <row r="34" spans="1:6" s="2" customFormat="1" ht="20.100000000000001" customHeight="1">
      <c r="A34" s="6"/>
      <c r="B34" s="10"/>
      <c r="C34" s="8"/>
      <c r="D34" s="8"/>
      <c r="E34" s="8"/>
      <c r="F34" s="11"/>
    </row>
    <row r="35" spans="1:6" s="3" customFormat="1" ht="20.100000000000001" customHeight="1">
      <c r="A35" s="6"/>
      <c r="B35" s="10"/>
      <c r="C35" s="8"/>
      <c r="D35" s="8"/>
      <c r="E35" s="8"/>
      <c r="F35" s="11"/>
    </row>
    <row r="36" spans="1:6" s="1" customFormat="1" ht="21.75" customHeight="1">
      <c r="A36" s="6"/>
      <c r="B36" s="10"/>
      <c r="C36" s="8"/>
      <c r="D36" s="8"/>
      <c r="E36" s="8"/>
      <c r="F36" s="11"/>
    </row>
    <row r="37" spans="1:6" s="1" customFormat="1" ht="21.75" customHeight="1">
      <c r="A37" s="6"/>
      <c r="B37" s="10"/>
      <c r="C37" s="8"/>
      <c r="D37" s="8"/>
      <c r="E37" s="8"/>
      <c r="F37" s="11"/>
    </row>
    <row r="38" spans="1:6" s="1" customFormat="1" ht="21.75" customHeight="1">
      <c r="A38" s="6"/>
      <c r="B38" s="12"/>
      <c r="C38" s="8"/>
      <c r="D38" s="8"/>
      <c r="E38" s="8"/>
      <c r="F38" s="11"/>
    </row>
    <row r="39" spans="1:6" s="1" customFormat="1" ht="21.75" customHeight="1">
      <c r="A39" s="6"/>
      <c r="B39" s="15"/>
      <c r="C39" s="15"/>
      <c r="D39" s="8"/>
      <c r="E39" s="8"/>
      <c r="F39" s="15"/>
    </row>
    <row r="40" spans="1:6" s="1" customFormat="1" ht="21.75" customHeight="1">
      <c r="A40" s="6"/>
      <c r="B40" s="15"/>
      <c r="C40" s="15"/>
      <c r="D40" s="8"/>
      <c r="E40" s="8"/>
      <c r="F40" s="15"/>
    </row>
    <row r="41" spans="1:6" s="1" customFormat="1" ht="21.75" customHeight="1">
      <c r="A41" s="6"/>
      <c r="B41" s="16"/>
      <c r="C41" s="15"/>
      <c r="D41" s="8"/>
      <c r="E41" s="8"/>
      <c r="F41" s="15"/>
    </row>
    <row r="42" spans="1:6" s="1" customFormat="1" ht="28.5" customHeight="1">
      <c r="A42" s="6"/>
      <c r="B42" s="15"/>
      <c r="C42" s="15"/>
      <c r="D42" s="8"/>
      <c r="E42" s="8"/>
      <c r="F42" s="15"/>
    </row>
    <row r="43" spans="1:6" s="1" customFormat="1" ht="22.5" customHeight="1">
      <c r="A43" s="6"/>
      <c r="B43" s="15"/>
      <c r="C43" s="15"/>
      <c r="D43" s="8"/>
      <c r="E43" s="8"/>
      <c r="F43" s="15"/>
    </row>
    <row r="44" spans="1:6" s="1" customFormat="1" ht="22.5" customHeight="1">
      <c r="A44" s="6"/>
      <c r="B44" s="15"/>
      <c r="C44" s="15"/>
      <c r="D44" s="8"/>
      <c r="E44" s="8"/>
      <c r="F44" s="15"/>
    </row>
    <row r="45" spans="1:6" s="1" customFormat="1" ht="22.5" customHeight="1">
      <c r="A45" s="6"/>
      <c r="B45" s="15"/>
      <c r="C45" s="15"/>
      <c r="D45" s="8"/>
      <c r="E45" s="8"/>
      <c r="F45" s="15"/>
    </row>
    <row r="46" spans="1:6" s="1" customFormat="1" ht="22.5" customHeight="1">
      <c r="A46" s="6"/>
      <c r="B46" s="16"/>
      <c r="C46" s="15"/>
      <c r="D46" s="8"/>
      <c r="E46" s="8"/>
      <c r="F46" s="13"/>
    </row>
    <row r="47" spans="1:6" s="1" customFormat="1" ht="22.5" customHeight="1">
      <c r="A47" s="6"/>
      <c r="B47" s="16"/>
      <c r="C47" s="15"/>
      <c r="D47" s="8"/>
      <c r="E47" s="8"/>
      <c r="F47" s="15"/>
    </row>
    <row r="48" spans="1:6" s="1" customFormat="1" ht="22.5" customHeight="1">
      <c r="A48" s="70"/>
      <c r="B48" s="70"/>
      <c r="C48" s="17"/>
      <c r="D48" s="18"/>
      <c r="E48" s="17"/>
      <c r="F48" s="15"/>
    </row>
    <row r="49" spans="1:6" s="1" customFormat="1" ht="22.5" customHeight="1">
      <c r="A49" s="6"/>
      <c r="B49" s="15"/>
      <c r="C49" s="15"/>
      <c r="D49" s="8"/>
      <c r="E49" s="15"/>
      <c r="F49" s="15"/>
    </row>
    <row r="50" spans="1:6" s="1" customFormat="1" ht="22.5" customHeight="1">
      <c r="A50" s="19"/>
      <c r="B50" s="20"/>
      <c r="C50" s="20"/>
      <c r="D50" s="21"/>
      <c r="E50" s="20"/>
      <c r="F50" s="20"/>
    </row>
    <row r="51" spans="1:6" s="1" customFormat="1" ht="22.5" customHeight="1">
      <c r="A51" s="19"/>
      <c r="B51" s="20"/>
      <c r="C51" s="20"/>
      <c r="D51" s="21"/>
      <c r="E51" s="20"/>
      <c r="F51" s="20"/>
    </row>
    <row r="52" spans="1:6" s="1" customFormat="1" ht="22.5" customHeight="1">
      <c r="A52" s="19"/>
      <c r="B52" s="20"/>
      <c r="C52" s="20"/>
      <c r="D52" s="21"/>
      <c r="E52" s="20"/>
      <c r="F52" s="20"/>
    </row>
    <row r="53" spans="1:6" s="1" customFormat="1" ht="22.5" customHeight="1">
      <c r="A53" s="19"/>
      <c r="B53" s="20"/>
      <c r="C53" s="20"/>
      <c r="D53" s="21"/>
      <c r="E53" s="20"/>
      <c r="F53" s="20"/>
    </row>
    <row r="54" spans="1:6" s="1" customFormat="1" ht="22.5" customHeight="1">
      <c r="A54" s="19"/>
      <c r="B54" s="20"/>
      <c r="C54" s="20"/>
      <c r="D54" s="21"/>
      <c r="E54" s="20"/>
      <c r="F54" s="20"/>
    </row>
    <row r="55" spans="1:6" s="1" customFormat="1" ht="22.5" customHeight="1">
      <c r="A55" s="19"/>
      <c r="B55" s="20"/>
      <c r="C55" s="20"/>
      <c r="D55" s="21"/>
      <c r="E55" s="20"/>
      <c r="F55" s="20"/>
    </row>
    <row r="56" spans="1:6" s="1" customFormat="1" ht="22.5" customHeight="1">
      <c r="A56" s="22"/>
      <c r="B56" s="23"/>
      <c r="C56" s="23"/>
      <c r="D56" s="24"/>
      <c r="E56" s="23"/>
      <c r="F56" s="23"/>
    </row>
    <row r="57" spans="1:6" s="1" customFormat="1" ht="22.5" customHeight="1">
      <c r="A57" s="22"/>
      <c r="B57" s="23"/>
      <c r="C57" s="23"/>
      <c r="D57" s="24"/>
      <c r="E57" s="23"/>
      <c r="F57" s="23"/>
    </row>
    <row r="58" spans="1:6" s="1" customFormat="1" ht="22.5" customHeight="1">
      <c r="A58" s="22"/>
      <c r="B58" s="23"/>
      <c r="C58" s="23"/>
      <c r="D58" s="24"/>
      <c r="E58" s="23"/>
      <c r="F58" s="23"/>
    </row>
    <row r="59" spans="1:6" s="1" customFormat="1" ht="22.5" customHeight="1">
      <c r="A59" s="22"/>
      <c r="B59" s="23"/>
      <c r="C59" s="23"/>
      <c r="D59" s="24"/>
      <c r="E59" s="23"/>
      <c r="F59" s="23"/>
    </row>
    <row r="60" spans="1:6" s="1" customFormat="1" ht="22.5" customHeight="1">
      <c r="A60" s="22"/>
      <c r="B60" s="23"/>
      <c r="C60" s="23"/>
      <c r="D60" s="24"/>
      <c r="E60" s="23"/>
      <c r="F60" s="23"/>
    </row>
    <row r="61" spans="1:6" s="1" customFormat="1" ht="22.5" customHeight="1">
      <c r="A61" s="22"/>
      <c r="B61" s="23"/>
      <c r="C61" s="23"/>
      <c r="D61" s="24"/>
      <c r="E61" s="23"/>
      <c r="F61" s="23"/>
    </row>
    <row r="62" spans="1:6" s="1" customFormat="1" ht="22.5" customHeight="1">
      <c r="A62" s="22"/>
      <c r="B62" s="23"/>
      <c r="C62" s="23"/>
      <c r="D62" s="24"/>
      <c r="E62" s="23"/>
      <c r="F62" s="23"/>
    </row>
    <row r="63" spans="1:6" s="1" customFormat="1" ht="22.5" customHeight="1">
      <c r="A63" s="22"/>
      <c r="B63" s="23"/>
      <c r="C63" s="23"/>
      <c r="D63" s="24"/>
      <c r="E63" s="23"/>
      <c r="F63" s="23"/>
    </row>
    <row r="64" spans="1:6" s="1" customFormat="1" ht="22.5" customHeight="1">
      <c r="A64" s="22"/>
      <c r="B64" s="23"/>
      <c r="C64" s="23"/>
      <c r="D64" s="24"/>
      <c r="E64" s="23"/>
      <c r="F64" s="23"/>
    </row>
    <row r="65" spans="1:6" s="1" customFormat="1" ht="22.5" customHeight="1">
      <c r="A65" s="22"/>
      <c r="B65" s="23"/>
      <c r="C65" s="23"/>
      <c r="D65" s="24"/>
      <c r="E65" s="23"/>
      <c r="F65" s="23"/>
    </row>
    <row r="66" spans="1:6" s="1" customFormat="1" ht="22.5" customHeight="1">
      <c r="A66" s="22"/>
      <c r="B66" s="23"/>
      <c r="C66" s="23"/>
      <c r="D66" s="24"/>
      <c r="E66" s="23"/>
      <c r="F66" s="23"/>
    </row>
    <row r="67" spans="1:6" s="1" customFormat="1" ht="22.5" customHeight="1">
      <c r="A67" s="22"/>
      <c r="B67" s="23"/>
      <c r="C67" s="23"/>
      <c r="D67" s="24"/>
      <c r="E67" s="23"/>
      <c r="F67" s="23"/>
    </row>
  </sheetData>
  <mergeCells count="3">
    <mergeCell ref="A1:F1"/>
    <mergeCell ref="A22:B22"/>
    <mergeCell ref="A48:B48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63"/>
  <sheetViews>
    <sheetView zoomScaleNormal="100" workbookViewId="0">
      <selection activeCell="C11" sqref="C11"/>
    </sheetView>
  </sheetViews>
  <sheetFormatPr defaultRowHeight="16.5"/>
  <cols>
    <col min="1" max="1" width="5.6640625" style="22" customWidth="1"/>
    <col min="2" max="2" width="19.44140625" style="23" customWidth="1"/>
    <col min="3" max="3" width="12.44140625" style="23" customWidth="1"/>
    <col min="4" max="4" width="11.6640625" style="24" customWidth="1"/>
    <col min="5" max="5" width="12.33203125" style="23" customWidth="1"/>
    <col min="6" max="6" width="7.33203125" style="23" customWidth="1"/>
  </cols>
  <sheetData>
    <row r="1" spans="1:6" s="1" customFormat="1" ht="39.950000000000003" customHeight="1" thickBot="1">
      <c r="A1" s="67" t="s">
        <v>90</v>
      </c>
      <c r="B1" s="67"/>
      <c r="C1" s="67"/>
      <c r="D1" s="67"/>
      <c r="E1" s="67"/>
      <c r="F1" s="67"/>
    </row>
    <row r="2" spans="1:6" s="2" customFormat="1" ht="20.100000000000001" customHeight="1" thickBot="1">
      <c r="A2" s="28" t="s">
        <v>2</v>
      </c>
      <c r="B2" s="29" t="s">
        <v>6</v>
      </c>
      <c r="C2" s="30" t="s">
        <v>3</v>
      </c>
      <c r="D2" s="30" t="s">
        <v>4</v>
      </c>
      <c r="E2" s="30" t="s">
        <v>1</v>
      </c>
      <c r="F2" s="31" t="s">
        <v>5</v>
      </c>
    </row>
    <row r="3" spans="1:6" s="2" customFormat="1" ht="20.100000000000001" customHeight="1" thickTop="1">
      <c r="A3" s="32" t="s">
        <v>24</v>
      </c>
      <c r="B3" s="33" t="s">
        <v>31</v>
      </c>
      <c r="C3" s="4"/>
      <c r="D3" s="5"/>
      <c r="E3" s="4">
        <f>'8월'!E22</f>
        <v>25119741</v>
      </c>
      <c r="F3" s="34"/>
    </row>
    <row r="4" spans="1:6" s="2" customFormat="1" ht="20.100000000000001" customHeight="1">
      <c r="A4" s="32"/>
      <c r="B4" s="33" t="s">
        <v>91</v>
      </c>
      <c r="C4" s="5"/>
      <c r="D4" s="5">
        <v>5290000</v>
      </c>
      <c r="E4" s="5">
        <f t="shared" ref="E4:E17" si="0">E3+C4-D4</f>
        <v>19829741</v>
      </c>
      <c r="F4" s="34"/>
    </row>
    <row r="5" spans="1:6" s="2" customFormat="1" ht="20.100000000000001" customHeight="1">
      <c r="A5" s="32"/>
      <c r="B5" s="33" t="s">
        <v>52</v>
      </c>
      <c r="C5" s="5"/>
      <c r="D5" s="5">
        <v>100000</v>
      </c>
      <c r="E5" s="5">
        <f t="shared" si="0"/>
        <v>19729741</v>
      </c>
      <c r="F5" s="34"/>
    </row>
    <row r="6" spans="1:6" s="2" customFormat="1" ht="20.100000000000001" customHeight="1">
      <c r="A6" s="32"/>
      <c r="B6" s="33" t="s">
        <v>92</v>
      </c>
      <c r="C6" s="5">
        <v>20000</v>
      </c>
      <c r="D6" s="5"/>
      <c r="E6" s="5">
        <f t="shared" si="0"/>
        <v>19749741</v>
      </c>
      <c r="F6" s="34"/>
    </row>
    <row r="7" spans="1:6" s="2" customFormat="1" ht="20.100000000000001" customHeight="1">
      <c r="A7" s="35" t="s">
        <v>49</v>
      </c>
      <c r="B7" s="36" t="s">
        <v>93</v>
      </c>
      <c r="C7" s="25"/>
      <c r="D7" s="25">
        <v>250000</v>
      </c>
      <c r="E7" s="5">
        <f t="shared" si="0"/>
        <v>19499741</v>
      </c>
      <c r="F7" s="37"/>
    </row>
    <row r="8" spans="1:6" s="2" customFormat="1" ht="20.100000000000001" customHeight="1">
      <c r="A8" s="35" t="s">
        <v>33</v>
      </c>
      <c r="B8" s="36" t="s">
        <v>89</v>
      </c>
      <c r="C8" s="25"/>
      <c r="D8" s="25">
        <v>31300</v>
      </c>
      <c r="E8" s="5">
        <f t="shared" si="0"/>
        <v>19468441</v>
      </c>
      <c r="F8" s="37"/>
    </row>
    <row r="9" spans="1:6" s="2" customFormat="1" ht="20.100000000000001" customHeight="1">
      <c r="A9" s="35" t="s">
        <v>39</v>
      </c>
      <c r="B9" s="36" t="s">
        <v>94</v>
      </c>
      <c r="C9" s="25"/>
      <c r="D9" s="25">
        <v>294000</v>
      </c>
      <c r="E9" s="5">
        <f t="shared" si="0"/>
        <v>19174441</v>
      </c>
      <c r="F9" s="37"/>
    </row>
    <row r="10" spans="1:6" s="2" customFormat="1" ht="20.100000000000001" customHeight="1">
      <c r="A10" s="35" t="s">
        <v>35</v>
      </c>
      <c r="B10" s="36" t="s">
        <v>42</v>
      </c>
      <c r="C10" s="25"/>
      <c r="D10" s="25">
        <v>95700</v>
      </c>
      <c r="E10" s="5">
        <f t="shared" si="0"/>
        <v>19078741</v>
      </c>
      <c r="F10" s="37"/>
    </row>
    <row r="11" spans="1:6" s="2" customFormat="1" ht="20.100000000000001" customHeight="1">
      <c r="A11" s="35" t="s">
        <v>27</v>
      </c>
      <c r="B11" s="36" t="s">
        <v>95</v>
      </c>
      <c r="C11" s="25">
        <v>13204000</v>
      </c>
      <c r="D11" s="25"/>
      <c r="E11" s="5">
        <f t="shared" si="0"/>
        <v>32282741</v>
      </c>
      <c r="F11" s="37"/>
    </row>
    <row r="12" spans="1:6" s="2" customFormat="1" ht="20.100000000000001" customHeight="1">
      <c r="A12" s="35" t="s">
        <v>41</v>
      </c>
      <c r="B12" s="36" t="s">
        <v>96</v>
      </c>
      <c r="C12" s="25">
        <v>3348000</v>
      </c>
      <c r="D12" s="25"/>
      <c r="E12" s="5">
        <f t="shared" si="0"/>
        <v>35630741</v>
      </c>
      <c r="F12" s="37"/>
    </row>
    <row r="13" spans="1:6" s="2" customFormat="1" ht="20.100000000000001" customHeight="1">
      <c r="A13" s="35" t="s">
        <v>44</v>
      </c>
      <c r="B13" s="36" t="s">
        <v>96</v>
      </c>
      <c r="C13" s="25">
        <v>720000</v>
      </c>
      <c r="D13" s="25"/>
      <c r="E13" s="5">
        <f t="shared" si="0"/>
        <v>36350741</v>
      </c>
      <c r="F13" s="37"/>
    </row>
    <row r="14" spans="1:6" s="2" customFormat="1" ht="20.100000000000001" customHeight="1">
      <c r="A14" s="35" t="s">
        <v>36</v>
      </c>
      <c r="B14" s="36" t="s">
        <v>96</v>
      </c>
      <c r="C14" s="25">
        <v>831000</v>
      </c>
      <c r="D14" s="25"/>
      <c r="E14" s="5">
        <f t="shared" si="0"/>
        <v>37181741</v>
      </c>
      <c r="F14" s="38"/>
    </row>
    <row r="15" spans="1:6" s="2" customFormat="1" ht="20.100000000000001" customHeight="1">
      <c r="A15" s="35" t="s">
        <v>29</v>
      </c>
      <c r="B15" s="39" t="s">
        <v>53</v>
      </c>
      <c r="C15" s="25"/>
      <c r="D15" s="25">
        <v>6930</v>
      </c>
      <c r="E15" s="5">
        <f t="shared" si="0"/>
        <v>37174811</v>
      </c>
      <c r="F15" s="37"/>
    </row>
    <row r="16" spans="1:6" s="2" customFormat="1" ht="20.100000000000001" customHeight="1">
      <c r="A16" s="35" t="s">
        <v>43</v>
      </c>
      <c r="B16" s="36" t="s">
        <v>96</v>
      </c>
      <c r="C16" s="25">
        <v>792000</v>
      </c>
      <c r="D16" s="25"/>
      <c r="E16" s="5">
        <f t="shared" si="0"/>
        <v>37966811</v>
      </c>
      <c r="F16" s="37"/>
    </row>
    <row r="17" spans="1:6" s="2" customFormat="1" ht="20.100000000000001" customHeight="1" thickBot="1">
      <c r="A17" s="35"/>
      <c r="B17" s="39" t="s">
        <v>88</v>
      </c>
      <c r="C17" s="25"/>
      <c r="D17" s="25">
        <v>49030</v>
      </c>
      <c r="E17" s="5">
        <f t="shared" si="0"/>
        <v>37917781</v>
      </c>
      <c r="F17" s="37"/>
    </row>
    <row r="18" spans="1:6" s="2" customFormat="1" ht="20.100000000000001" customHeight="1" thickTop="1" thickBot="1">
      <c r="A18" s="68" t="s">
        <v>0</v>
      </c>
      <c r="B18" s="69"/>
      <c r="C18" s="26">
        <f>SUM(C4:C17)</f>
        <v>18915000</v>
      </c>
      <c r="D18" s="26">
        <f>SUM(D4:D17)</f>
        <v>6116960</v>
      </c>
      <c r="E18" s="41">
        <f>E3+C18-D18</f>
        <v>37917781</v>
      </c>
      <c r="F18" s="27"/>
    </row>
    <row r="19" spans="1:6" s="2" customFormat="1" ht="20.100000000000001" customHeight="1">
      <c r="A19" s="6"/>
      <c r="B19" s="7"/>
      <c r="C19" s="8"/>
      <c r="D19" s="8"/>
      <c r="E19" s="8"/>
      <c r="F19" s="9"/>
    </row>
    <row r="20" spans="1:6" s="2" customFormat="1" ht="20.100000000000001" customHeight="1">
      <c r="A20" s="6"/>
      <c r="B20" s="10"/>
      <c r="C20" s="8"/>
      <c r="D20" s="8"/>
      <c r="E20" s="8"/>
      <c r="F20" s="11"/>
    </row>
    <row r="21" spans="1:6" s="2" customFormat="1" ht="20.100000000000001" customHeight="1">
      <c r="A21" s="6"/>
      <c r="B21" s="7"/>
      <c r="C21" s="8"/>
      <c r="D21" s="8"/>
      <c r="E21" s="8"/>
      <c r="F21" s="11"/>
    </row>
    <row r="22" spans="1:6" s="2" customFormat="1" ht="20.100000000000001" customHeight="1">
      <c r="A22" s="6"/>
      <c r="B22" s="10"/>
      <c r="C22" s="8"/>
      <c r="D22" s="8"/>
      <c r="E22" s="8"/>
      <c r="F22" s="11"/>
    </row>
    <row r="23" spans="1:6" s="2" customFormat="1" ht="20.100000000000001" customHeight="1">
      <c r="A23" s="6"/>
      <c r="B23" s="10"/>
      <c r="C23" s="8"/>
      <c r="D23" s="8"/>
      <c r="E23" s="8"/>
      <c r="F23" s="11"/>
    </row>
    <row r="24" spans="1:6" s="2" customFormat="1" ht="20.100000000000001" customHeight="1">
      <c r="A24" s="6"/>
      <c r="B24" s="12"/>
      <c r="C24" s="8"/>
      <c r="D24" s="8"/>
      <c r="E24" s="8"/>
      <c r="F24" s="11"/>
    </row>
    <row r="25" spans="1:6" s="2" customFormat="1" ht="20.100000000000001" customHeight="1">
      <c r="A25" s="6"/>
      <c r="B25" s="10"/>
      <c r="C25" s="8"/>
      <c r="D25" s="8"/>
      <c r="E25" s="8"/>
      <c r="F25" s="13"/>
    </row>
    <row r="26" spans="1:6" s="2" customFormat="1" ht="20.100000000000001" customHeight="1">
      <c r="A26" s="6"/>
      <c r="B26" s="12"/>
      <c r="C26" s="8"/>
      <c r="D26" s="8"/>
      <c r="E26" s="8"/>
      <c r="F26" s="11"/>
    </row>
    <row r="27" spans="1:6" s="2" customFormat="1" ht="20.100000000000001" customHeight="1">
      <c r="A27" s="6"/>
      <c r="B27" s="10"/>
      <c r="C27" s="8"/>
      <c r="D27" s="8"/>
      <c r="E27" s="8"/>
      <c r="F27" s="11"/>
    </row>
    <row r="28" spans="1:6" s="2" customFormat="1" ht="20.100000000000001" customHeight="1">
      <c r="A28" s="14"/>
      <c r="B28" s="10"/>
      <c r="C28" s="8"/>
      <c r="D28" s="8"/>
      <c r="E28" s="8"/>
      <c r="F28" s="11"/>
    </row>
    <row r="29" spans="1:6" s="2" customFormat="1" ht="20.100000000000001" customHeight="1">
      <c r="A29" s="6"/>
      <c r="B29" s="10"/>
      <c r="C29" s="8"/>
      <c r="D29" s="8"/>
      <c r="E29" s="8"/>
      <c r="F29" s="11"/>
    </row>
    <row r="30" spans="1:6" s="2" customFormat="1" ht="20.100000000000001" customHeight="1">
      <c r="A30" s="6"/>
      <c r="B30" s="10"/>
      <c r="C30" s="8"/>
      <c r="D30" s="8"/>
      <c r="E30" s="8"/>
      <c r="F30" s="11"/>
    </row>
    <row r="31" spans="1:6" s="3" customFormat="1" ht="20.100000000000001" customHeight="1">
      <c r="A31" s="6"/>
      <c r="B31" s="10"/>
      <c r="C31" s="8"/>
      <c r="D31" s="8"/>
      <c r="E31" s="8"/>
      <c r="F31" s="11"/>
    </row>
    <row r="32" spans="1:6" s="1" customFormat="1" ht="21.75" customHeight="1">
      <c r="A32" s="6"/>
      <c r="B32" s="10"/>
      <c r="C32" s="8"/>
      <c r="D32" s="8"/>
      <c r="E32" s="8"/>
      <c r="F32" s="11"/>
    </row>
    <row r="33" spans="1:6" s="1" customFormat="1" ht="21.75" customHeight="1">
      <c r="A33" s="6"/>
      <c r="B33" s="10"/>
      <c r="C33" s="8"/>
      <c r="D33" s="8"/>
      <c r="E33" s="8"/>
      <c r="F33" s="11"/>
    </row>
    <row r="34" spans="1:6" s="1" customFormat="1" ht="21.75" customHeight="1">
      <c r="A34" s="6"/>
      <c r="B34" s="12"/>
      <c r="C34" s="8"/>
      <c r="D34" s="8"/>
      <c r="E34" s="8"/>
      <c r="F34" s="11"/>
    </row>
    <row r="35" spans="1:6" s="1" customFormat="1" ht="21.75" customHeight="1">
      <c r="A35" s="6"/>
      <c r="B35" s="15"/>
      <c r="C35" s="15"/>
      <c r="D35" s="8"/>
      <c r="E35" s="8"/>
      <c r="F35" s="15"/>
    </row>
    <row r="36" spans="1:6" s="1" customFormat="1" ht="21.75" customHeight="1">
      <c r="A36" s="6"/>
      <c r="B36" s="15"/>
      <c r="C36" s="15"/>
      <c r="D36" s="8"/>
      <c r="E36" s="8"/>
      <c r="F36" s="15"/>
    </row>
    <row r="37" spans="1:6" s="1" customFormat="1" ht="21.75" customHeight="1">
      <c r="A37" s="6"/>
      <c r="B37" s="16"/>
      <c r="C37" s="15"/>
      <c r="D37" s="8"/>
      <c r="E37" s="8"/>
      <c r="F37" s="15"/>
    </row>
    <row r="38" spans="1:6" s="1" customFormat="1" ht="28.5" customHeight="1">
      <c r="A38" s="6"/>
      <c r="B38" s="15"/>
      <c r="C38" s="15"/>
      <c r="D38" s="8"/>
      <c r="E38" s="8"/>
      <c r="F38" s="15"/>
    </row>
    <row r="39" spans="1:6" s="1" customFormat="1" ht="22.5" customHeight="1">
      <c r="A39" s="6"/>
      <c r="B39" s="15"/>
      <c r="C39" s="15"/>
      <c r="D39" s="8"/>
      <c r="E39" s="8"/>
      <c r="F39" s="15"/>
    </row>
    <row r="40" spans="1:6" s="1" customFormat="1" ht="22.5" customHeight="1">
      <c r="A40" s="6"/>
      <c r="B40" s="15"/>
      <c r="C40" s="15"/>
      <c r="D40" s="8"/>
      <c r="E40" s="8"/>
      <c r="F40" s="15"/>
    </row>
    <row r="41" spans="1:6" s="1" customFormat="1" ht="22.5" customHeight="1">
      <c r="A41" s="6"/>
      <c r="B41" s="15"/>
      <c r="C41" s="15"/>
      <c r="D41" s="8"/>
      <c r="E41" s="8"/>
      <c r="F41" s="15"/>
    </row>
    <row r="42" spans="1:6" s="1" customFormat="1" ht="22.5" customHeight="1">
      <c r="A42" s="6"/>
      <c r="B42" s="16"/>
      <c r="C42" s="15"/>
      <c r="D42" s="8"/>
      <c r="E42" s="8"/>
      <c r="F42" s="13"/>
    </row>
    <row r="43" spans="1:6" s="1" customFormat="1" ht="22.5" customHeight="1">
      <c r="A43" s="6"/>
      <c r="B43" s="16"/>
      <c r="C43" s="15"/>
      <c r="D43" s="8"/>
      <c r="E43" s="8"/>
      <c r="F43" s="15"/>
    </row>
    <row r="44" spans="1:6" s="1" customFormat="1" ht="22.5" customHeight="1">
      <c r="A44" s="70"/>
      <c r="B44" s="70"/>
      <c r="C44" s="17"/>
      <c r="D44" s="18"/>
      <c r="E44" s="17"/>
      <c r="F44" s="15"/>
    </row>
    <row r="45" spans="1:6" s="1" customFormat="1" ht="22.5" customHeight="1">
      <c r="A45" s="6"/>
      <c r="B45" s="15"/>
      <c r="C45" s="15"/>
      <c r="D45" s="8"/>
      <c r="E45" s="15"/>
      <c r="F45" s="15"/>
    </row>
    <row r="46" spans="1:6" s="1" customFormat="1" ht="22.5" customHeight="1">
      <c r="A46" s="19"/>
      <c r="B46" s="20"/>
      <c r="C46" s="20"/>
      <c r="D46" s="21"/>
      <c r="E46" s="20"/>
      <c r="F46" s="20"/>
    </row>
    <row r="47" spans="1:6" s="1" customFormat="1" ht="22.5" customHeight="1">
      <c r="A47" s="19"/>
      <c r="B47" s="20"/>
      <c r="C47" s="20"/>
      <c r="D47" s="21"/>
      <c r="E47" s="20"/>
      <c r="F47" s="20"/>
    </row>
    <row r="48" spans="1:6" s="1" customFormat="1" ht="22.5" customHeight="1">
      <c r="A48" s="19"/>
      <c r="B48" s="20"/>
      <c r="C48" s="20"/>
      <c r="D48" s="21"/>
      <c r="E48" s="20"/>
      <c r="F48" s="20"/>
    </row>
    <row r="49" spans="1:6" s="1" customFormat="1" ht="22.5" customHeight="1">
      <c r="A49" s="19"/>
      <c r="B49" s="20"/>
      <c r="C49" s="20"/>
      <c r="D49" s="21"/>
      <c r="E49" s="20"/>
      <c r="F49" s="20"/>
    </row>
    <row r="50" spans="1:6" s="1" customFormat="1" ht="22.5" customHeight="1">
      <c r="A50" s="19"/>
      <c r="B50" s="20"/>
      <c r="C50" s="20"/>
      <c r="D50" s="21"/>
      <c r="E50" s="20"/>
      <c r="F50" s="20"/>
    </row>
    <row r="51" spans="1:6" s="1" customFormat="1" ht="22.5" customHeight="1">
      <c r="A51" s="19"/>
      <c r="B51" s="20"/>
      <c r="C51" s="20"/>
      <c r="D51" s="21"/>
      <c r="E51" s="20"/>
      <c r="F51" s="20"/>
    </row>
    <row r="52" spans="1:6" s="1" customFormat="1" ht="22.5" customHeight="1">
      <c r="A52" s="22"/>
      <c r="B52" s="23"/>
      <c r="C52" s="23"/>
      <c r="D52" s="24"/>
      <c r="E52" s="23"/>
      <c r="F52" s="23"/>
    </row>
    <row r="53" spans="1:6" s="1" customFormat="1" ht="22.5" customHeight="1">
      <c r="A53" s="22"/>
      <c r="B53" s="23"/>
      <c r="C53" s="23"/>
      <c r="D53" s="24"/>
      <c r="E53" s="23"/>
      <c r="F53" s="23"/>
    </row>
    <row r="54" spans="1:6" s="1" customFormat="1" ht="22.5" customHeight="1">
      <c r="A54" s="22"/>
      <c r="B54" s="23"/>
      <c r="C54" s="23"/>
      <c r="D54" s="24"/>
      <c r="E54" s="23"/>
      <c r="F54" s="23"/>
    </row>
    <row r="55" spans="1:6" s="1" customFormat="1" ht="22.5" customHeight="1">
      <c r="A55" s="22"/>
      <c r="B55" s="23"/>
      <c r="C55" s="23"/>
      <c r="D55" s="24"/>
      <c r="E55" s="23"/>
      <c r="F55" s="23"/>
    </row>
    <row r="56" spans="1:6" s="1" customFormat="1" ht="22.5" customHeight="1">
      <c r="A56" s="22"/>
      <c r="B56" s="23"/>
      <c r="C56" s="23"/>
      <c r="D56" s="24"/>
      <c r="E56" s="23"/>
      <c r="F56" s="23"/>
    </row>
    <row r="57" spans="1:6" s="1" customFormat="1" ht="22.5" customHeight="1">
      <c r="A57" s="22"/>
      <c r="B57" s="23"/>
      <c r="C57" s="23"/>
      <c r="D57" s="24"/>
      <c r="E57" s="23"/>
      <c r="F57" s="23"/>
    </row>
    <row r="58" spans="1:6" s="1" customFormat="1" ht="22.5" customHeight="1">
      <c r="A58" s="22"/>
      <c r="B58" s="23"/>
      <c r="C58" s="23"/>
      <c r="D58" s="24"/>
      <c r="E58" s="23"/>
      <c r="F58" s="23"/>
    </row>
    <row r="59" spans="1:6" s="1" customFormat="1" ht="22.5" customHeight="1">
      <c r="A59" s="22"/>
      <c r="B59" s="23"/>
      <c r="C59" s="23"/>
      <c r="D59" s="24"/>
      <c r="E59" s="23"/>
      <c r="F59" s="23"/>
    </row>
    <row r="60" spans="1:6" s="1" customFormat="1" ht="22.5" customHeight="1">
      <c r="A60" s="22"/>
      <c r="B60" s="23"/>
      <c r="C60" s="23"/>
      <c r="D60" s="24"/>
      <c r="E60" s="23"/>
      <c r="F60" s="23"/>
    </row>
    <row r="61" spans="1:6" s="1" customFormat="1" ht="22.5" customHeight="1">
      <c r="A61" s="22"/>
      <c r="B61" s="23"/>
      <c r="C61" s="23"/>
      <c r="D61" s="24"/>
      <c r="E61" s="23"/>
      <c r="F61" s="23"/>
    </row>
    <row r="62" spans="1:6" s="1" customFormat="1" ht="22.5" customHeight="1">
      <c r="A62" s="22"/>
      <c r="B62" s="23"/>
      <c r="C62" s="23"/>
      <c r="D62" s="24"/>
      <c r="E62" s="23"/>
      <c r="F62" s="23"/>
    </row>
    <row r="63" spans="1:6" s="1" customFormat="1" ht="22.5" customHeight="1">
      <c r="A63" s="22"/>
      <c r="B63" s="23"/>
      <c r="C63" s="23"/>
      <c r="D63" s="24"/>
      <c r="E63" s="23"/>
      <c r="F63" s="23"/>
    </row>
  </sheetData>
  <mergeCells count="3">
    <mergeCell ref="A1:F1"/>
    <mergeCell ref="A18:B18"/>
    <mergeCell ref="A44:B4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76"/>
  <sheetViews>
    <sheetView zoomScaleNormal="100" workbookViewId="0">
      <selection activeCell="G10" sqref="G10"/>
    </sheetView>
  </sheetViews>
  <sheetFormatPr defaultRowHeight="16.5"/>
  <cols>
    <col min="1" max="1" width="5.6640625" style="22" customWidth="1"/>
    <col min="2" max="2" width="19.44140625" style="23" customWidth="1"/>
    <col min="3" max="3" width="12.44140625" style="23" customWidth="1"/>
    <col min="4" max="4" width="11.6640625" style="24" customWidth="1"/>
    <col min="5" max="5" width="12.33203125" style="23" customWidth="1"/>
    <col min="6" max="6" width="7.33203125" style="23" customWidth="1"/>
  </cols>
  <sheetData>
    <row r="1" spans="1:6" s="1" customFormat="1" ht="39.950000000000003" customHeight="1" thickBot="1">
      <c r="A1" s="67" t="s">
        <v>97</v>
      </c>
      <c r="B1" s="67"/>
      <c r="C1" s="67"/>
      <c r="D1" s="67"/>
      <c r="E1" s="67"/>
      <c r="F1" s="67"/>
    </row>
    <row r="2" spans="1:6" s="2" customFormat="1" ht="20.100000000000001" customHeight="1" thickBot="1">
      <c r="A2" s="28" t="s">
        <v>2</v>
      </c>
      <c r="B2" s="29" t="s">
        <v>6</v>
      </c>
      <c r="C2" s="30" t="s">
        <v>3</v>
      </c>
      <c r="D2" s="30" t="s">
        <v>4</v>
      </c>
      <c r="E2" s="30" t="s">
        <v>1</v>
      </c>
      <c r="F2" s="31" t="s">
        <v>5</v>
      </c>
    </row>
    <row r="3" spans="1:6" s="2" customFormat="1" ht="20.100000000000001" customHeight="1" thickTop="1">
      <c r="A3" s="32" t="s">
        <v>24</v>
      </c>
      <c r="B3" s="33" t="s">
        <v>31</v>
      </c>
      <c r="C3" s="4"/>
      <c r="D3" s="5"/>
      <c r="E3" s="4">
        <f>'9월'!E18</f>
        <v>37917781</v>
      </c>
      <c r="F3" s="34"/>
    </row>
    <row r="4" spans="1:6" s="2" customFormat="1" ht="20.100000000000001" customHeight="1">
      <c r="A4" s="32"/>
      <c r="B4" s="33" t="s">
        <v>98</v>
      </c>
      <c r="C4" s="5"/>
      <c r="D4" s="5">
        <v>5290000</v>
      </c>
      <c r="E4" s="5">
        <f t="shared" ref="E4:E16" si="0">E3+C4-D4</f>
        <v>32627781</v>
      </c>
      <c r="F4" s="34"/>
    </row>
    <row r="5" spans="1:6" s="2" customFormat="1" ht="20.100000000000001" customHeight="1">
      <c r="A5" s="32"/>
      <c r="B5" s="33" t="s">
        <v>95</v>
      </c>
      <c r="C5" s="5">
        <v>819000</v>
      </c>
      <c r="D5" s="5"/>
      <c r="E5" s="5">
        <f t="shared" si="0"/>
        <v>33446781</v>
      </c>
      <c r="F5" s="34"/>
    </row>
    <row r="6" spans="1:6" s="2" customFormat="1" ht="20.100000000000001" customHeight="1">
      <c r="A6" s="32" t="s">
        <v>32</v>
      </c>
      <c r="B6" s="33" t="s">
        <v>96</v>
      </c>
      <c r="C6" s="5">
        <v>494000</v>
      </c>
      <c r="D6" s="5"/>
      <c r="E6" s="5">
        <f t="shared" si="0"/>
        <v>33940781</v>
      </c>
      <c r="F6" s="34"/>
    </row>
    <row r="7" spans="1:6" s="2" customFormat="1" ht="20.100000000000001" customHeight="1">
      <c r="A7" s="35" t="s">
        <v>51</v>
      </c>
      <c r="B7" s="36" t="s">
        <v>52</v>
      </c>
      <c r="C7" s="25"/>
      <c r="D7" s="25">
        <v>100000</v>
      </c>
      <c r="E7" s="5">
        <f t="shared" si="0"/>
        <v>33840781</v>
      </c>
      <c r="F7" s="37"/>
    </row>
    <row r="8" spans="1:6" s="2" customFormat="1" ht="20.100000000000001" customHeight="1">
      <c r="A8" s="35" t="s">
        <v>99</v>
      </c>
      <c r="B8" s="36" t="s">
        <v>81</v>
      </c>
      <c r="C8" s="25">
        <v>516000</v>
      </c>
      <c r="D8" s="25"/>
      <c r="E8" s="5">
        <f t="shared" si="0"/>
        <v>34356781</v>
      </c>
      <c r="F8" s="37"/>
    </row>
    <row r="9" spans="1:6" s="2" customFormat="1" ht="20.100000000000001" customHeight="1">
      <c r="A9" s="35"/>
      <c r="B9" s="36" t="s">
        <v>100</v>
      </c>
      <c r="C9" s="25"/>
      <c r="D9" s="25">
        <v>267200</v>
      </c>
      <c r="E9" s="5">
        <f t="shared" si="0"/>
        <v>34089581</v>
      </c>
      <c r="F9" s="37"/>
    </row>
    <row r="10" spans="1:6" s="2" customFormat="1" ht="20.100000000000001" customHeight="1">
      <c r="A10" s="35" t="s">
        <v>34</v>
      </c>
      <c r="B10" s="36" t="s">
        <v>102</v>
      </c>
      <c r="C10" s="25"/>
      <c r="D10" s="25">
        <v>498000</v>
      </c>
      <c r="E10" s="5">
        <f t="shared" si="0"/>
        <v>33591581</v>
      </c>
      <c r="F10" s="37"/>
    </row>
    <row r="11" spans="1:6" s="2" customFormat="1" ht="20.100000000000001" customHeight="1">
      <c r="A11" s="35" t="s">
        <v>40</v>
      </c>
      <c r="B11" s="36" t="s">
        <v>101</v>
      </c>
      <c r="C11" s="25"/>
      <c r="D11" s="25">
        <v>5000000</v>
      </c>
      <c r="E11" s="5">
        <f t="shared" si="0"/>
        <v>28591581</v>
      </c>
      <c r="F11" s="37"/>
    </row>
    <row r="12" spans="1:6" s="2" customFormat="1" ht="20.100000000000001" customHeight="1">
      <c r="A12" s="35" t="s">
        <v>103</v>
      </c>
      <c r="B12" s="36" t="s">
        <v>101</v>
      </c>
      <c r="C12" s="25"/>
      <c r="D12" s="25">
        <v>2000000</v>
      </c>
      <c r="E12" s="5">
        <f t="shared" si="0"/>
        <v>26591581</v>
      </c>
      <c r="F12" s="37"/>
    </row>
    <row r="13" spans="1:6" s="2" customFormat="1" ht="20.100000000000001" customHeight="1">
      <c r="A13" s="35"/>
      <c r="B13" s="36" t="s">
        <v>104</v>
      </c>
      <c r="C13" s="25"/>
      <c r="D13" s="25">
        <v>270000</v>
      </c>
      <c r="E13" s="5">
        <f t="shared" si="0"/>
        <v>26321581</v>
      </c>
      <c r="F13" s="37"/>
    </row>
    <row r="14" spans="1:6" s="2" customFormat="1" ht="20.100000000000001" customHeight="1">
      <c r="A14" s="35"/>
      <c r="B14" s="36" t="s">
        <v>104</v>
      </c>
      <c r="C14" s="25"/>
      <c r="D14" s="25">
        <v>270000</v>
      </c>
      <c r="E14" s="5">
        <f t="shared" si="0"/>
        <v>26051581</v>
      </c>
      <c r="F14" s="38"/>
    </row>
    <row r="15" spans="1:6" s="2" customFormat="1" ht="20.100000000000001" customHeight="1">
      <c r="A15" s="35"/>
      <c r="B15" s="39" t="s">
        <v>105</v>
      </c>
      <c r="C15" s="25">
        <v>270000</v>
      </c>
      <c r="D15" s="25"/>
      <c r="E15" s="5">
        <f t="shared" si="0"/>
        <v>26321581</v>
      </c>
      <c r="F15" s="37"/>
    </row>
    <row r="16" spans="1:6" s="2" customFormat="1" ht="20.100000000000001" customHeight="1">
      <c r="A16" s="35" t="s">
        <v>35</v>
      </c>
      <c r="B16" s="36" t="s">
        <v>42</v>
      </c>
      <c r="C16" s="25"/>
      <c r="D16" s="25">
        <v>95700</v>
      </c>
      <c r="E16" s="5">
        <f t="shared" si="0"/>
        <v>26225881</v>
      </c>
      <c r="F16" s="37"/>
    </row>
    <row r="17" spans="1:6" s="2" customFormat="1" ht="20.100000000000001" customHeight="1">
      <c r="A17" s="35"/>
      <c r="B17" s="36" t="s">
        <v>54</v>
      </c>
      <c r="C17" s="25"/>
      <c r="D17" s="25">
        <v>220000</v>
      </c>
      <c r="E17" s="5">
        <f t="shared" ref="E17:E23" si="1">E16+C17-D17</f>
        <v>26005881</v>
      </c>
      <c r="F17" s="37"/>
    </row>
    <row r="18" spans="1:6" s="2" customFormat="1" ht="20.100000000000001" customHeight="1">
      <c r="A18" s="35"/>
      <c r="B18" s="36" t="s">
        <v>84</v>
      </c>
      <c r="C18" s="25"/>
      <c r="D18" s="25">
        <v>30000</v>
      </c>
      <c r="E18" s="5">
        <f t="shared" si="1"/>
        <v>25975881</v>
      </c>
      <c r="F18" s="37"/>
    </row>
    <row r="19" spans="1:6" s="2" customFormat="1" ht="20.100000000000001" customHeight="1">
      <c r="A19" s="35" t="s">
        <v>45</v>
      </c>
      <c r="B19" s="36" t="s">
        <v>106</v>
      </c>
      <c r="C19" s="25"/>
      <c r="D19" s="25">
        <v>435910</v>
      </c>
      <c r="E19" s="5">
        <f t="shared" si="1"/>
        <v>25539971</v>
      </c>
      <c r="F19" s="37"/>
    </row>
    <row r="20" spans="1:6" s="2" customFormat="1" ht="20.100000000000001" customHeight="1">
      <c r="A20" s="35" t="s">
        <v>28</v>
      </c>
      <c r="B20" s="36" t="s">
        <v>107</v>
      </c>
      <c r="C20" s="25">
        <v>1390000</v>
      </c>
      <c r="D20" s="25"/>
      <c r="E20" s="5">
        <f t="shared" si="1"/>
        <v>26929971</v>
      </c>
      <c r="F20" s="37"/>
    </row>
    <row r="21" spans="1:6" s="2" customFormat="1" ht="20.100000000000001" customHeight="1">
      <c r="A21" s="35" t="s">
        <v>50</v>
      </c>
      <c r="B21" s="36" t="s">
        <v>108</v>
      </c>
      <c r="C21" s="25"/>
      <c r="D21" s="25">
        <v>2037000</v>
      </c>
      <c r="E21" s="5">
        <f t="shared" si="1"/>
        <v>24892971</v>
      </c>
      <c r="F21" s="37"/>
    </row>
    <row r="22" spans="1:6" s="2" customFormat="1" ht="20.100000000000001" customHeight="1">
      <c r="A22" s="35" t="s">
        <v>36</v>
      </c>
      <c r="B22" s="36" t="s">
        <v>109</v>
      </c>
      <c r="C22" s="25"/>
      <c r="D22" s="25">
        <v>3000000</v>
      </c>
      <c r="E22" s="5">
        <f t="shared" si="1"/>
        <v>21892971</v>
      </c>
      <c r="F22" s="37"/>
    </row>
    <row r="23" spans="1:6" s="2" customFormat="1" ht="20.100000000000001" customHeight="1">
      <c r="A23" s="35"/>
      <c r="B23" s="36" t="s">
        <v>110</v>
      </c>
      <c r="C23" s="25"/>
      <c r="D23" s="25">
        <v>174490</v>
      </c>
      <c r="E23" s="5">
        <f t="shared" si="1"/>
        <v>21718481</v>
      </c>
      <c r="F23" s="37"/>
    </row>
    <row r="24" spans="1:6" s="2" customFormat="1" ht="20.100000000000001" customHeight="1">
      <c r="A24" s="35"/>
      <c r="B24" s="36" t="s">
        <v>111</v>
      </c>
      <c r="C24" s="25"/>
      <c r="D24" s="25">
        <v>540000</v>
      </c>
      <c r="E24" s="5">
        <f t="shared" ref="E24:E27" si="2">E23+C24-D24</f>
        <v>21178481</v>
      </c>
      <c r="F24" s="37"/>
    </row>
    <row r="25" spans="1:6" s="2" customFormat="1" ht="20.100000000000001" customHeight="1">
      <c r="A25" s="35"/>
      <c r="B25" s="36" t="s">
        <v>111</v>
      </c>
      <c r="C25" s="25"/>
      <c r="D25" s="25">
        <v>1040000</v>
      </c>
      <c r="E25" s="5">
        <f t="shared" si="2"/>
        <v>20138481</v>
      </c>
      <c r="F25" s="37"/>
    </row>
    <row r="26" spans="1:6" s="2" customFormat="1" ht="20.100000000000001" customHeight="1">
      <c r="A26" s="35"/>
      <c r="B26" s="36" t="s">
        <v>112</v>
      </c>
      <c r="C26" s="25">
        <v>50000</v>
      </c>
      <c r="D26" s="25"/>
      <c r="E26" s="5">
        <f t="shared" si="2"/>
        <v>20188481</v>
      </c>
      <c r="F26" s="37"/>
    </row>
    <row r="27" spans="1:6" s="2" customFormat="1" ht="20.100000000000001" customHeight="1">
      <c r="A27" s="35" t="s">
        <v>29</v>
      </c>
      <c r="B27" s="36" t="s">
        <v>113</v>
      </c>
      <c r="C27" s="25">
        <v>120000</v>
      </c>
      <c r="D27" s="25"/>
      <c r="E27" s="5">
        <f t="shared" si="2"/>
        <v>20308481</v>
      </c>
      <c r="F27" s="37"/>
    </row>
    <row r="28" spans="1:6" s="2" customFormat="1" ht="20.100000000000001" customHeight="1">
      <c r="A28" s="35"/>
      <c r="B28" s="36" t="s">
        <v>114</v>
      </c>
      <c r="C28" s="25"/>
      <c r="D28" s="25">
        <v>272100</v>
      </c>
      <c r="E28" s="5">
        <f t="shared" ref="E28:E30" si="3">E27+C28-D28</f>
        <v>20036381</v>
      </c>
      <c r="F28" s="37"/>
    </row>
    <row r="29" spans="1:6" s="2" customFormat="1" ht="20.100000000000001" customHeight="1">
      <c r="A29" s="35"/>
      <c r="B29" s="36" t="s">
        <v>53</v>
      </c>
      <c r="C29" s="25"/>
      <c r="D29" s="25">
        <v>6930</v>
      </c>
      <c r="E29" s="5">
        <f t="shared" si="3"/>
        <v>20029451</v>
      </c>
      <c r="F29" s="37"/>
    </row>
    <row r="30" spans="1:6" s="2" customFormat="1" ht="20.100000000000001" customHeight="1" thickBot="1">
      <c r="A30" s="35" t="s">
        <v>37</v>
      </c>
      <c r="B30" s="39" t="s">
        <v>88</v>
      </c>
      <c r="C30" s="25"/>
      <c r="D30" s="25">
        <v>49030</v>
      </c>
      <c r="E30" s="5">
        <f t="shared" si="3"/>
        <v>19980421</v>
      </c>
      <c r="F30" s="37"/>
    </row>
    <row r="31" spans="1:6" s="2" customFormat="1" ht="20.100000000000001" customHeight="1" thickTop="1" thickBot="1">
      <c r="A31" s="68" t="s">
        <v>0</v>
      </c>
      <c r="B31" s="69"/>
      <c r="C31" s="26">
        <f>SUM(C4:C30)</f>
        <v>3659000</v>
      </c>
      <c r="D31" s="26">
        <f>SUM(D4:D30)</f>
        <v>21596360</v>
      </c>
      <c r="E31" s="41">
        <f>E3+C31-D31</f>
        <v>19980421</v>
      </c>
      <c r="F31" s="27"/>
    </row>
    <row r="32" spans="1:6" s="2" customFormat="1" ht="20.100000000000001" customHeight="1">
      <c r="A32" s="6"/>
      <c r="B32" s="7"/>
      <c r="C32" s="8"/>
      <c r="D32" s="8"/>
      <c r="E32" s="8"/>
      <c r="F32" s="9"/>
    </row>
    <row r="33" spans="1:6" s="2" customFormat="1" ht="20.100000000000001" customHeight="1">
      <c r="A33" s="6"/>
      <c r="B33" s="10"/>
      <c r="C33" s="8"/>
      <c r="D33" s="8"/>
      <c r="E33" s="8"/>
      <c r="F33" s="11"/>
    </row>
    <row r="34" spans="1:6" s="2" customFormat="1" ht="20.100000000000001" customHeight="1">
      <c r="A34" s="6"/>
      <c r="B34" s="7"/>
      <c r="C34" s="8"/>
      <c r="D34" s="8"/>
      <c r="E34" s="8"/>
      <c r="F34" s="11"/>
    </row>
    <row r="35" spans="1:6" s="2" customFormat="1" ht="20.100000000000001" customHeight="1">
      <c r="A35" s="6"/>
      <c r="B35" s="10"/>
      <c r="C35" s="8"/>
      <c r="D35" s="8"/>
      <c r="E35" s="8" t="s">
        <v>115</v>
      </c>
      <c r="F35" s="11"/>
    </row>
    <row r="36" spans="1:6" s="2" customFormat="1" ht="20.100000000000001" customHeight="1">
      <c r="A36" s="6"/>
      <c r="B36" s="10"/>
      <c r="C36" s="8"/>
      <c r="D36" s="8"/>
      <c r="E36" s="8"/>
      <c r="F36" s="11"/>
    </row>
    <row r="37" spans="1:6" s="2" customFormat="1" ht="20.100000000000001" customHeight="1">
      <c r="A37" s="6"/>
      <c r="B37" s="12"/>
      <c r="C37" s="8"/>
      <c r="D37" s="8"/>
      <c r="E37" s="8"/>
      <c r="F37" s="11"/>
    </row>
    <row r="38" spans="1:6" s="2" customFormat="1" ht="20.100000000000001" customHeight="1">
      <c r="A38" s="6"/>
      <c r="B38" s="10"/>
      <c r="C38" s="8"/>
      <c r="D38" s="8"/>
      <c r="E38" s="8"/>
      <c r="F38" s="13"/>
    </row>
    <row r="39" spans="1:6" s="2" customFormat="1" ht="20.100000000000001" customHeight="1">
      <c r="A39" s="6"/>
      <c r="B39" s="12"/>
      <c r="C39" s="8"/>
      <c r="D39" s="8"/>
      <c r="E39" s="8"/>
      <c r="F39" s="11"/>
    </row>
    <row r="40" spans="1:6" s="2" customFormat="1" ht="20.100000000000001" customHeight="1">
      <c r="A40" s="6"/>
      <c r="B40" s="10"/>
      <c r="C40" s="8"/>
      <c r="D40" s="8"/>
      <c r="E40" s="8"/>
      <c r="F40" s="11"/>
    </row>
    <row r="41" spans="1:6" s="2" customFormat="1" ht="20.100000000000001" customHeight="1">
      <c r="A41" s="14"/>
      <c r="B41" s="10"/>
      <c r="C41" s="8"/>
      <c r="D41" s="8"/>
      <c r="E41" s="8"/>
      <c r="F41" s="11"/>
    </row>
    <row r="42" spans="1:6" s="2" customFormat="1" ht="20.100000000000001" customHeight="1">
      <c r="A42" s="6"/>
      <c r="B42" s="10"/>
      <c r="C42" s="8"/>
      <c r="D42" s="8"/>
      <c r="E42" s="8"/>
      <c r="F42" s="11"/>
    </row>
    <row r="43" spans="1:6" s="2" customFormat="1" ht="20.100000000000001" customHeight="1">
      <c r="A43" s="6"/>
      <c r="B43" s="10"/>
      <c r="C43" s="8"/>
      <c r="D43" s="8"/>
      <c r="E43" s="8"/>
      <c r="F43" s="11"/>
    </row>
    <row r="44" spans="1:6" s="3" customFormat="1" ht="20.100000000000001" customHeight="1">
      <c r="A44" s="6"/>
      <c r="B44" s="10"/>
      <c r="C44" s="8"/>
      <c r="D44" s="8"/>
      <c r="E44" s="8"/>
      <c r="F44" s="11"/>
    </row>
    <row r="45" spans="1:6" s="1" customFormat="1" ht="21.75" customHeight="1">
      <c r="A45" s="6"/>
      <c r="B45" s="10"/>
      <c r="C45" s="8"/>
      <c r="D45" s="8"/>
      <c r="E45" s="8"/>
      <c r="F45" s="11"/>
    </row>
    <row r="46" spans="1:6" s="1" customFormat="1" ht="21.75" customHeight="1">
      <c r="A46" s="6"/>
      <c r="B46" s="10"/>
      <c r="C46" s="8"/>
      <c r="D46" s="8"/>
      <c r="E46" s="8"/>
      <c r="F46" s="11"/>
    </row>
    <row r="47" spans="1:6" s="1" customFormat="1" ht="21.75" customHeight="1">
      <c r="A47" s="6"/>
      <c r="B47" s="12"/>
      <c r="C47" s="8"/>
      <c r="D47" s="8"/>
      <c r="E47" s="8"/>
      <c r="F47" s="11"/>
    </row>
    <row r="48" spans="1:6" s="1" customFormat="1" ht="21.75" customHeight="1">
      <c r="A48" s="6"/>
      <c r="B48" s="15"/>
      <c r="C48" s="15"/>
      <c r="D48" s="8"/>
      <c r="E48" s="8"/>
      <c r="F48" s="15"/>
    </row>
    <row r="49" spans="1:6" s="1" customFormat="1" ht="21.75" customHeight="1">
      <c r="A49" s="6"/>
      <c r="B49" s="15"/>
      <c r="C49" s="15"/>
      <c r="D49" s="8"/>
      <c r="E49" s="8"/>
      <c r="F49" s="15"/>
    </row>
    <row r="50" spans="1:6" s="1" customFormat="1" ht="21.75" customHeight="1">
      <c r="A50" s="6"/>
      <c r="B50" s="16"/>
      <c r="C50" s="15"/>
      <c r="D50" s="8"/>
      <c r="E50" s="8"/>
      <c r="F50" s="15"/>
    </row>
    <row r="51" spans="1:6" s="1" customFormat="1" ht="28.5" customHeight="1">
      <c r="A51" s="6"/>
      <c r="B51" s="15"/>
      <c r="C51" s="15"/>
      <c r="D51" s="8"/>
      <c r="E51" s="8"/>
      <c r="F51" s="15"/>
    </row>
    <row r="52" spans="1:6" s="1" customFormat="1" ht="22.5" customHeight="1">
      <c r="A52" s="6"/>
      <c r="B52" s="15"/>
      <c r="C52" s="15"/>
      <c r="D52" s="8"/>
      <c r="E52" s="8"/>
      <c r="F52" s="15"/>
    </row>
    <row r="53" spans="1:6" s="1" customFormat="1" ht="22.5" customHeight="1">
      <c r="A53" s="6"/>
      <c r="B53" s="15"/>
      <c r="C53" s="15"/>
      <c r="D53" s="8"/>
      <c r="E53" s="8"/>
      <c r="F53" s="15"/>
    </row>
    <row r="54" spans="1:6" s="1" customFormat="1" ht="22.5" customHeight="1">
      <c r="A54" s="6"/>
      <c r="B54" s="15"/>
      <c r="C54" s="15"/>
      <c r="D54" s="8"/>
      <c r="E54" s="8"/>
      <c r="F54" s="15"/>
    </row>
    <row r="55" spans="1:6" s="1" customFormat="1" ht="22.5" customHeight="1">
      <c r="A55" s="6"/>
      <c r="B55" s="16"/>
      <c r="C55" s="15"/>
      <c r="D55" s="8"/>
      <c r="E55" s="8"/>
      <c r="F55" s="13"/>
    </row>
    <row r="56" spans="1:6" s="1" customFormat="1" ht="22.5" customHeight="1">
      <c r="A56" s="6"/>
      <c r="B56" s="16"/>
      <c r="C56" s="15"/>
      <c r="D56" s="8"/>
      <c r="E56" s="8"/>
      <c r="F56" s="15"/>
    </row>
    <row r="57" spans="1:6" s="1" customFormat="1" ht="22.5" customHeight="1">
      <c r="A57" s="70"/>
      <c r="B57" s="70"/>
      <c r="C57" s="17"/>
      <c r="D57" s="18"/>
      <c r="E57" s="17"/>
      <c r="F57" s="15"/>
    </row>
    <row r="58" spans="1:6" s="1" customFormat="1" ht="22.5" customHeight="1">
      <c r="A58" s="6"/>
      <c r="B58" s="15"/>
      <c r="C58" s="15"/>
      <c r="D58" s="8"/>
      <c r="E58" s="15"/>
      <c r="F58" s="15"/>
    </row>
    <row r="59" spans="1:6" s="1" customFormat="1" ht="22.5" customHeight="1">
      <c r="A59" s="19"/>
      <c r="B59" s="20"/>
      <c r="C59" s="20"/>
      <c r="D59" s="21"/>
      <c r="E59" s="20"/>
      <c r="F59" s="20"/>
    </row>
    <row r="60" spans="1:6" s="1" customFormat="1" ht="22.5" customHeight="1">
      <c r="A60" s="19"/>
      <c r="B60" s="20"/>
      <c r="C60" s="20"/>
      <c r="D60" s="21"/>
      <c r="E60" s="20"/>
      <c r="F60" s="20"/>
    </row>
    <row r="61" spans="1:6" s="1" customFormat="1" ht="22.5" customHeight="1">
      <c r="A61" s="19"/>
      <c r="B61" s="20"/>
      <c r="C61" s="20"/>
      <c r="D61" s="21"/>
      <c r="E61" s="20"/>
      <c r="F61" s="20"/>
    </row>
    <row r="62" spans="1:6" s="1" customFormat="1" ht="22.5" customHeight="1">
      <c r="A62" s="19"/>
      <c r="B62" s="20"/>
      <c r="C62" s="20"/>
      <c r="D62" s="21"/>
      <c r="E62" s="20"/>
      <c r="F62" s="20"/>
    </row>
    <row r="63" spans="1:6" s="1" customFormat="1" ht="22.5" customHeight="1">
      <c r="A63" s="19"/>
      <c r="B63" s="20"/>
      <c r="C63" s="20"/>
      <c r="D63" s="21"/>
      <c r="E63" s="20"/>
      <c r="F63" s="20"/>
    </row>
    <row r="64" spans="1:6" s="1" customFormat="1" ht="22.5" customHeight="1">
      <c r="A64" s="19"/>
      <c r="B64" s="20"/>
      <c r="C64" s="20"/>
      <c r="D64" s="21"/>
      <c r="E64" s="20"/>
      <c r="F64" s="20"/>
    </row>
    <row r="65" spans="1:6" s="1" customFormat="1" ht="22.5" customHeight="1">
      <c r="A65" s="22"/>
      <c r="B65" s="23"/>
      <c r="C65" s="23"/>
      <c r="D65" s="24"/>
      <c r="E65" s="23"/>
      <c r="F65" s="23"/>
    </row>
    <row r="66" spans="1:6" s="1" customFormat="1" ht="22.5" customHeight="1">
      <c r="A66" s="22"/>
      <c r="B66" s="23"/>
      <c r="C66" s="23"/>
      <c r="D66" s="24"/>
      <c r="E66" s="23"/>
      <c r="F66" s="23"/>
    </row>
    <row r="67" spans="1:6" s="1" customFormat="1" ht="22.5" customHeight="1">
      <c r="A67" s="22"/>
      <c r="B67" s="23"/>
      <c r="C67" s="23"/>
      <c r="D67" s="24"/>
      <c r="E67" s="23"/>
      <c r="F67" s="23"/>
    </row>
    <row r="68" spans="1:6" s="1" customFormat="1" ht="22.5" customHeight="1">
      <c r="A68" s="22"/>
      <c r="B68" s="23"/>
      <c r="C68" s="23"/>
      <c r="D68" s="24"/>
      <c r="E68" s="23"/>
      <c r="F68" s="23"/>
    </row>
    <row r="69" spans="1:6" s="1" customFormat="1" ht="22.5" customHeight="1">
      <c r="A69" s="22"/>
      <c r="B69" s="23"/>
      <c r="C69" s="23"/>
      <c r="D69" s="24"/>
      <c r="E69" s="23"/>
      <c r="F69" s="23"/>
    </row>
    <row r="70" spans="1:6" s="1" customFormat="1" ht="22.5" customHeight="1">
      <c r="A70" s="22"/>
      <c r="B70" s="23"/>
      <c r="C70" s="23"/>
      <c r="D70" s="24"/>
      <c r="E70" s="23"/>
      <c r="F70" s="23"/>
    </row>
    <row r="71" spans="1:6" s="1" customFormat="1" ht="22.5" customHeight="1">
      <c r="A71" s="22"/>
      <c r="B71" s="23"/>
      <c r="C71" s="23"/>
      <c r="D71" s="24"/>
      <c r="E71" s="23"/>
      <c r="F71" s="23"/>
    </row>
    <row r="72" spans="1:6" s="1" customFormat="1" ht="22.5" customHeight="1">
      <c r="A72" s="22"/>
      <c r="B72" s="23"/>
      <c r="C72" s="23"/>
      <c r="D72" s="24"/>
      <c r="E72" s="23"/>
      <c r="F72" s="23"/>
    </row>
    <row r="73" spans="1:6" s="1" customFormat="1" ht="22.5" customHeight="1">
      <c r="A73" s="22"/>
      <c r="B73" s="23"/>
      <c r="C73" s="23"/>
      <c r="D73" s="24"/>
      <c r="E73" s="23"/>
      <c r="F73" s="23"/>
    </row>
    <row r="74" spans="1:6" s="1" customFormat="1" ht="22.5" customHeight="1">
      <c r="A74" s="22"/>
      <c r="B74" s="23"/>
      <c r="C74" s="23"/>
      <c r="D74" s="24"/>
      <c r="E74" s="23"/>
      <c r="F74" s="23"/>
    </row>
    <row r="75" spans="1:6" s="1" customFormat="1" ht="22.5" customHeight="1">
      <c r="A75" s="22"/>
      <c r="B75" s="23"/>
      <c r="C75" s="23"/>
      <c r="D75" s="24"/>
      <c r="E75" s="23"/>
      <c r="F75" s="23"/>
    </row>
    <row r="76" spans="1:6" s="1" customFormat="1" ht="22.5" customHeight="1">
      <c r="A76" s="22"/>
      <c r="B76" s="23"/>
      <c r="C76" s="23"/>
      <c r="D76" s="24"/>
      <c r="E76" s="23"/>
      <c r="F76" s="23"/>
    </row>
  </sheetData>
  <mergeCells count="3">
    <mergeCell ref="A1:F1"/>
    <mergeCell ref="A31:B31"/>
    <mergeCell ref="A57:B57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59"/>
  <sheetViews>
    <sheetView zoomScaleNormal="100" workbookViewId="0">
      <selection activeCell="F19" sqref="F19"/>
    </sheetView>
  </sheetViews>
  <sheetFormatPr defaultRowHeight="16.5"/>
  <cols>
    <col min="1" max="1" width="5.6640625" style="22" customWidth="1"/>
    <col min="2" max="2" width="19.44140625" style="23" customWidth="1"/>
    <col min="3" max="3" width="12.44140625" style="23" customWidth="1"/>
    <col min="4" max="4" width="11.6640625" style="24" customWidth="1"/>
    <col min="5" max="5" width="12.33203125" style="23" customWidth="1"/>
    <col min="6" max="6" width="7.33203125" style="23" customWidth="1"/>
  </cols>
  <sheetData>
    <row r="1" spans="1:6" s="1" customFormat="1" ht="39.950000000000003" customHeight="1" thickBot="1">
      <c r="A1" s="67" t="s">
        <v>116</v>
      </c>
      <c r="B1" s="67"/>
      <c r="C1" s="67"/>
      <c r="D1" s="67"/>
      <c r="E1" s="67"/>
      <c r="F1" s="67"/>
    </row>
    <row r="2" spans="1:6" s="2" customFormat="1" ht="20.100000000000001" customHeight="1" thickBot="1">
      <c r="A2" s="28" t="s">
        <v>2</v>
      </c>
      <c r="B2" s="29" t="s">
        <v>6</v>
      </c>
      <c r="C2" s="30" t="s">
        <v>3</v>
      </c>
      <c r="D2" s="30" t="s">
        <v>4</v>
      </c>
      <c r="E2" s="30" t="s">
        <v>1</v>
      </c>
      <c r="F2" s="31" t="s">
        <v>5</v>
      </c>
    </row>
    <row r="3" spans="1:6" s="2" customFormat="1" ht="20.100000000000001" customHeight="1" thickTop="1">
      <c r="A3" s="32" t="s">
        <v>24</v>
      </c>
      <c r="B3" s="33" t="s">
        <v>31</v>
      </c>
      <c r="C3" s="4"/>
      <c r="D3" s="5"/>
      <c r="E3" s="4">
        <f>'10월'!E31</f>
        <v>19980421</v>
      </c>
      <c r="F3" s="34"/>
    </row>
    <row r="4" spans="1:6" s="2" customFormat="1" ht="20.100000000000001" customHeight="1">
      <c r="A4" s="32" t="s">
        <v>49</v>
      </c>
      <c r="B4" s="33" t="s">
        <v>117</v>
      </c>
      <c r="C4" s="5"/>
      <c r="D4" s="5">
        <v>340000</v>
      </c>
      <c r="E4" s="5">
        <f t="shared" ref="E4:E13" si="0">E3+C4-D4</f>
        <v>19640421</v>
      </c>
      <c r="F4" s="34"/>
    </row>
    <row r="5" spans="1:6" s="2" customFormat="1" ht="20.100000000000001" customHeight="1">
      <c r="A5" s="32"/>
      <c r="B5" s="33" t="s">
        <v>52</v>
      </c>
      <c r="C5" s="5"/>
      <c r="D5" s="5">
        <v>100000</v>
      </c>
      <c r="E5" s="5">
        <f t="shared" si="0"/>
        <v>19540421</v>
      </c>
      <c r="F5" s="34"/>
    </row>
    <row r="6" spans="1:6" s="2" customFormat="1" ht="20.100000000000001" customHeight="1">
      <c r="A6" s="32" t="s">
        <v>51</v>
      </c>
      <c r="B6" s="33" t="s">
        <v>118</v>
      </c>
      <c r="C6" s="5"/>
      <c r="D6" s="5">
        <v>108000</v>
      </c>
      <c r="E6" s="5">
        <f t="shared" si="0"/>
        <v>19432421</v>
      </c>
      <c r="F6" s="34"/>
    </row>
    <row r="7" spans="1:6" s="2" customFormat="1" ht="20.100000000000001" customHeight="1">
      <c r="A7" s="35" t="s">
        <v>26</v>
      </c>
      <c r="B7" s="36" t="s">
        <v>81</v>
      </c>
      <c r="C7" s="25">
        <v>200000</v>
      </c>
      <c r="D7" s="25"/>
      <c r="E7" s="5">
        <f t="shared" si="0"/>
        <v>19632421</v>
      </c>
      <c r="F7" s="37"/>
    </row>
    <row r="8" spans="1:6" s="2" customFormat="1" ht="20.100000000000001" customHeight="1">
      <c r="A8" s="35" t="s">
        <v>40</v>
      </c>
      <c r="B8" s="36" t="s">
        <v>42</v>
      </c>
      <c r="C8" s="25"/>
      <c r="D8" s="25">
        <v>95700</v>
      </c>
      <c r="E8" s="5">
        <f t="shared" si="0"/>
        <v>19536721</v>
      </c>
      <c r="F8" s="37"/>
    </row>
    <row r="9" spans="1:6" s="2" customFormat="1" ht="20.100000000000001" customHeight="1">
      <c r="A9" s="35" t="s">
        <v>27</v>
      </c>
      <c r="B9" s="36" t="s">
        <v>119</v>
      </c>
      <c r="C9" s="25"/>
      <c r="D9" s="25">
        <v>142200</v>
      </c>
      <c r="E9" s="5">
        <f t="shared" si="0"/>
        <v>19394521</v>
      </c>
      <c r="F9" s="37"/>
    </row>
    <row r="10" spans="1:6" s="2" customFormat="1" ht="20.100000000000001" customHeight="1">
      <c r="A10" s="35"/>
      <c r="B10" s="36" t="s">
        <v>120</v>
      </c>
      <c r="C10" s="25">
        <v>120000</v>
      </c>
      <c r="D10" s="25"/>
      <c r="E10" s="5">
        <f t="shared" si="0"/>
        <v>19514521</v>
      </c>
      <c r="F10" s="37"/>
    </row>
    <row r="11" spans="1:6" s="2" customFormat="1" ht="20.100000000000001" customHeight="1">
      <c r="A11" s="35" t="s">
        <v>41</v>
      </c>
      <c r="B11" s="36" t="s">
        <v>121</v>
      </c>
      <c r="C11" s="25"/>
      <c r="D11" s="25">
        <v>77000</v>
      </c>
      <c r="E11" s="5">
        <f t="shared" si="0"/>
        <v>19437521</v>
      </c>
      <c r="F11" s="37"/>
    </row>
    <row r="12" spans="1:6" s="2" customFormat="1" ht="20.100000000000001" customHeight="1">
      <c r="A12" s="35" t="s">
        <v>29</v>
      </c>
      <c r="B12" s="36" t="s">
        <v>25</v>
      </c>
      <c r="C12" s="25"/>
      <c r="D12" s="25">
        <v>6930</v>
      </c>
      <c r="E12" s="5">
        <f t="shared" si="0"/>
        <v>19430591</v>
      </c>
      <c r="F12" s="37"/>
    </row>
    <row r="13" spans="1:6" s="2" customFormat="1" ht="20.100000000000001" customHeight="1" thickBot="1">
      <c r="A13" s="35" t="s">
        <v>37</v>
      </c>
      <c r="B13" s="36" t="s">
        <v>88</v>
      </c>
      <c r="C13" s="25"/>
      <c r="D13" s="25">
        <v>49030</v>
      </c>
      <c r="E13" s="5">
        <f t="shared" si="0"/>
        <v>19381561</v>
      </c>
      <c r="F13" s="37"/>
    </row>
    <row r="14" spans="1:6" s="2" customFormat="1" ht="20.100000000000001" customHeight="1" thickTop="1" thickBot="1">
      <c r="A14" s="68" t="s">
        <v>0</v>
      </c>
      <c r="B14" s="69"/>
      <c r="C14" s="26">
        <f>SUM(C4:C13)</f>
        <v>320000</v>
      </c>
      <c r="D14" s="26">
        <f>SUM(D4:D13)</f>
        <v>918860</v>
      </c>
      <c r="E14" s="41">
        <f>E3+C14-D14</f>
        <v>19381561</v>
      </c>
      <c r="F14" s="27"/>
    </row>
    <row r="15" spans="1:6" s="2" customFormat="1" ht="20.100000000000001" customHeight="1">
      <c r="A15" s="6"/>
      <c r="B15" s="7"/>
      <c r="C15" s="8"/>
      <c r="D15" s="8"/>
      <c r="E15" s="8"/>
      <c r="F15" s="9"/>
    </row>
    <row r="16" spans="1:6" s="2" customFormat="1" ht="20.100000000000001" customHeight="1">
      <c r="A16" s="6"/>
      <c r="B16" s="10"/>
      <c r="C16" s="8"/>
      <c r="D16" s="8"/>
      <c r="E16" s="8"/>
      <c r="F16" s="11"/>
    </row>
    <row r="17" spans="1:6" s="2" customFormat="1" ht="20.100000000000001" customHeight="1">
      <c r="A17" s="6"/>
      <c r="B17" s="7"/>
      <c r="C17" s="8"/>
      <c r="D17" s="8"/>
      <c r="E17" s="8"/>
      <c r="F17" s="11"/>
    </row>
    <row r="18" spans="1:6" s="2" customFormat="1" ht="20.100000000000001" customHeight="1">
      <c r="A18" s="6"/>
      <c r="B18" s="10"/>
      <c r="C18" s="8"/>
      <c r="D18" s="8"/>
      <c r="E18" s="8"/>
      <c r="F18" s="11"/>
    </row>
    <row r="19" spans="1:6" s="2" customFormat="1" ht="20.100000000000001" customHeight="1">
      <c r="A19" s="6"/>
      <c r="B19" s="10"/>
      <c r="C19" s="8"/>
      <c r="D19" s="8"/>
      <c r="E19" s="8"/>
      <c r="F19" s="11"/>
    </row>
    <row r="20" spans="1:6" s="2" customFormat="1" ht="20.100000000000001" customHeight="1">
      <c r="A20" s="6"/>
      <c r="B20" s="12"/>
      <c r="C20" s="8"/>
      <c r="D20" s="8"/>
      <c r="E20" s="8"/>
      <c r="F20" s="11"/>
    </row>
    <row r="21" spans="1:6" s="2" customFormat="1" ht="20.100000000000001" customHeight="1">
      <c r="A21" s="6"/>
      <c r="B21" s="10"/>
      <c r="C21" s="8"/>
      <c r="D21" s="8"/>
      <c r="E21" s="8"/>
      <c r="F21" s="13"/>
    </row>
    <row r="22" spans="1:6" s="2" customFormat="1" ht="20.100000000000001" customHeight="1">
      <c r="A22" s="6"/>
      <c r="B22" s="12"/>
      <c r="C22" s="8"/>
      <c r="D22" s="8"/>
      <c r="E22" s="8"/>
      <c r="F22" s="11"/>
    </row>
    <row r="23" spans="1:6" s="2" customFormat="1" ht="20.100000000000001" customHeight="1">
      <c r="A23" s="6"/>
      <c r="B23" s="10"/>
      <c r="C23" s="8"/>
      <c r="D23" s="8"/>
      <c r="E23" s="8"/>
      <c r="F23" s="11"/>
    </row>
    <row r="24" spans="1:6" s="2" customFormat="1" ht="20.100000000000001" customHeight="1">
      <c r="A24" s="14"/>
      <c r="B24" s="10"/>
      <c r="C24" s="8"/>
      <c r="D24" s="8"/>
      <c r="E24" s="8"/>
      <c r="F24" s="11"/>
    </row>
    <row r="25" spans="1:6" s="2" customFormat="1" ht="20.100000000000001" customHeight="1">
      <c r="A25" s="6"/>
      <c r="B25" s="10"/>
      <c r="C25" s="8"/>
      <c r="D25" s="8"/>
      <c r="E25" s="8"/>
      <c r="F25" s="11"/>
    </row>
    <row r="26" spans="1:6" s="2" customFormat="1" ht="20.100000000000001" customHeight="1">
      <c r="A26" s="6"/>
      <c r="B26" s="10"/>
      <c r="C26" s="8"/>
      <c r="D26" s="8"/>
      <c r="E26" s="8"/>
      <c r="F26" s="11"/>
    </row>
    <row r="27" spans="1:6" s="3" customFormat="1" ht="20.100000000000001" customHeight="1">
      <c r="A27" s="6"/>
      <c r="B27" s="10"/>
      <c r="C27" s="8"/>
      <c r="D27" s="8"/>
      <c r="E27" s="8"/>
      <c r="F27" s="11"/>
    </row>
    <row r="28" spans="1:6" s="1" customFormat="1" ht="21.75" customHeight="1">
      <c r="A28" s="6"/>
      <c r="B28" s="10"/>
      <c r="C28" s="8"/>
      <c r="D28" s="8"/>
      <c r="E28" s="8"/>
      <c r="F28" s="11"/>
    </row>
    <row r="29" spans="1:6" s="1" customFormat="1" ht="21.75" customHeight="1">
      <c r="A29" s="6"/>
      <c r="B29" s="10"/>
      <c r="C29" s="8"/>
      <c r="D29" s="8"/>
      <c r="E29" s="8"/>
      <c r="F29" s="11"/>
    </row>
    <row r="30" spans="1:6" s="1" customFormat="1" ht="21.75" customHeight="1">
      <c r="A30" s="6"/>
      <c r="B30" s="12"/>
      <c r="C30" s="8"/>
      <c r="D30" s="8"/>
      <c r="E30" s="8"/>
      <c r="F30" s="11"/>
    </row>
    <row r="31" spans="1:6" s="1" customFormat="1" ht="21.75" customHeight="1">
      <c r="A31" s="6"/>
      <c r="B31" s="15"/>
      <c r="C31" s="15"/>
      <c r="D31" s="8"/>
      <c r="E31" s="8"/>
      <c r="F31" s="15"/>
    </row>
    <row r="32" spans="1:6" s="1" customFormat="1" ht="21.75" customHeight="1">
      <c r="A32" s="6"/>
      <c r="B32" s="15"/>
      <c r="C32" s="15"/>
      <c r="D32" s="8"/>
      <c r="E32" s="8"/>
      <c r="F32" s="15"/>
    </row>
    <row r="33" spans="1:6" s="1" customFormat="1" ht="21.75" customHeight="1">
      <c r="A33" s="6"/>
      <c r="B33" s="16"/>
      <c r="C33" s="15"/>
      <c r="D33" s="8"/>
      <c r="E33" s="8"/>
      <c r="F33" s="15"/>
    </row>
    <row r="34" spans="1:6" s="1" customFormat="1" ht="28.5" customHeight="1">
      <c r="A34" s="6"/>
      <c r="B34" s="15"/>
      <c r="C34" s="15"/>
      <c r="D34" s="8"/>
      <c r="E34" s="8"/>
      <c r="F34" s="15"/>
    </row>
    <row r="35" spans="1:6" s="1" customFormat="1" ht="22.5" customHeight="1">
      <c r="A35" s="6"/>
      <c r="B35" s="15"/>
      <c r="C35" s="15"/>
      <c r="D35" s="8"/>
      <c r="E35" s="8"/>
      <c r="F35" s="15"/>
    </row>
    <row r="36" spans="1:6" s="1" customFormat="1" ht="22.5" customHeight="1">
      <c r="A36" s="6"/>
      <c r="B36" s="15"/>
      <c r="C36" s="15"/>
      <c r="D36" s="8"/>
      <c r="E36" s="8"/>
      <c r="F36" s="15"/>
    </row>
    <row r="37" spans="1:6" s="1" customFormat="1" ht="22.5" customHeight="1">
      <c r="A37" s="6"/>
      <c r="B37" s="15"/>
      <c r="C37" s="15"/>
      <c r="D37" s="8"/>
      <c r="E37" s="8"/>
      <c r="F37" s="15"/>
    </row>
    <row r="38" spans="1:6" s="1" customFormat="1" ht="22.5" customHeight="1">
      <c r="A38" s="6"/>
      <c r="B38" s="16"/>
      <c r="C38" s="15"/>
      <c r="D38" s="8"/>
      <c r="E38" s="8"/>
      <c r="F38" s="13"/>
    </row>
    <row r="39" spans="1:6" s="1" customFormat="1" ht="22.5" customHeight="1">
      <c r="A39" s="6"/>
      <c r="B39" s="16"/>
      <c r="C39" s="15"/>
      <c r="D39" s="8"/>
      <c r="E39" s="8"/>
      <c r="F39" s="15"/>
    </row>
    <row r="40" spans="1:6" s="1" customFormat="1" ht="22.5" customHeight="1">
      <c r="A40" s="70"/>
      <c r="B40" s="70"/>
      <c r="C40" s="17"/>
      <c r="D40" s="18"/>
      <c r="E40" s="17"/>
      <c r="F40" s="15"/>
    </row>
    <row r="41" spans="1:6" s="1" customFormat="1" ht="22.5" customHeight="1">
      <c r="A41" s="6"/>
      <c r="B41" s="15"/>
      <c r="C41" s="15"/>
      <c r="D41" s="8"/>
      <c r="E41" s="15"/>
      <c r="F41" s="15"/>
    </row>
    <row r="42" spans="1:6" s="1" customFormat="1" ht="22.5" customHeight="1">
      <c r="A42" s="19"/>
      <c r="B42" s="20"/>
      <c r="C42" s="20"/>
      <c r="D42" s="21"/>
      <c r="E42" s="20"/>
      <c r="F42" s="20"/>
    </row>
    <row r="43" spans="1:6" s="1" customFormat="1" ht="22.5" customHeight="1">
      <c r="A43" s="19"/>
      <c r="B43" s="20"/>
      <c r="C43" s="20"/>
      <c r="D43" s="21"/>
      <c r="E43" s="20"/>
      <c r="F43" s="20"/>
    </row>
    <row r="44" spans="1:6" s="1" customFormat="1" ht="22.5" customHeight="1">
      <c r="A44" s="19"/>
      <c r="B44" s="20"/>
      <c r="C44" s="20"/>
      <c r="D44" s="21"/>
      <c r="E44" s="20"/>
      <c r="F44" s="20"/>
    </row>
    <row r="45" spans="1:6" s="1" customFormat="1" ht="22.5" customHeight="1">
      <c r="A45" s="19"/>
      <c r="B45" s="20"/>
      <c r="C45" s="20"/>
      <c r="D45" s="21"/>
      <c r="E45" s="20"/>
      <c r="F45" s="20"/>
    </row>
    <row r="46" spans="1:6" s="1" customFormat="1" ht="22.5" customHeight="1">
      <c r="A46" s="19"/>
      <c r="B46" s="20"/>
      <c r="C46" s="20"/>
      <c r="D46" s="21"/>
      <c r="E46" s="20"/>
      <c r="F46" s="20"/>
    </row>
    <row r="47" spans="1:6" s="1" customFormat="1" ht="22.5" customHeight="1">
      <c r="A47" s="19"/>
      <c r="B47" s="20"/>
      <c r="C47" s="20"/>
      <c r="D47" s="21"/>
      <c r="E47" s="20"/>
      <c r="F47" s="20"/>
    </row>
    <row r="48" spans="1:6" s="1" customFormat="1" ht="22.5" customHeight="1">
      <c r="A48" s="22"/>
      <c r="B48" s="23"/>
      <c r="C48" s="23"/>
      <c r="D48" s="24"/>
      <c r="E48" s="23"/>
      <c r="F48" s="23"/>
    </row>
    <row r="49" spans="1:6" s="1" customFormat="1" ht="22.5" customHeight="1">
      <c r="A49" s="22"/>
      <c r="B49" s="23"/>
      <c r="C49" s="23"/>
      <c r="D49" s="24"/>
      <c r="E49" s="23"/>
      <c r="F49" s="23"/>
    </row>
    <row r="50" spans="1:6" s="1" customFormat="1" ht="22.5" customHeight="1">
      <c r="A50" s="22"/>
      <c r="B50" s="23"/>
      <c r="C50" s="23"/>
      <c r="D50" s="24"/>
      <c r="E50" s="23"/>
      <c r="F50" s="23"/>
    </row>
    <row r="51" spans="1:6" s="1" customFormat="1" ht="22.5" customHeight="1">
      <c r="A51" s="22"/>
      <c r="B51" s="23"/>
      <c r="C51" s="23"/>
      <c r="D51" s="24"/>
      <c r="E51" s="23"/>
      <c r="F51" s="23"/>
    </row>
    <row r="52" spans="1:6" s="1" customFormat="1" ht="22.5" customHeight="1">
      <c r="A52" s="22"/>
      <c r="B52" s="23"/>
      <c r="C52" s="23"/>
      <c r="D52" s="24"/>
      <c r="E52" s="23"/>
      <c r="F52" s="23"/>
    </row>
    <row r="53" spans="1:6" s="1" customFormat="1" ht="22.5" customHeight="1">
      <c r="A53" s="22"/>
      <c r="B53" s="23"/>
      <c r="C53" s="23"/>
      <c r="D53" s="24"/>
      <c r="E53" s="23"/>
      <c r="F53" s="23"/>
    </row>
    <row r="54" spans="1:6" s="1" customFormat="1" ht="22.5" customHeight="1">
      <c r="A54" s="22"/>
      <c r="B54" s="23"/>
      <c r="C54" s="23"/>
      <c r="D54" s="24"/>
      <c r="E54" s="23"/>
      <c r="F54" s="23"/>
    </row>
    <row r="55" spans="1:6" s="1" customFormat="1" ht="22.5" customHeight="1">
      <c r="A55" s="22"/>
      <c r="B55" s="23"/>
      <c r="C55" s="23"/>
      <c r="D55" s="24"/>
      <c r="E55" s="23"/>
      <c r="F55" s="23"/>
    </row>
    <row r="56" spans="1:6" s="1" customFormat="1" ht="22.5" customHeight="1">
      <c r="A56" s="22"/>
      <c r="B56" s="23"/>
      <c r="C56" s="23"/>
      <c r="D56" s="24"/>
      <c r="E56" s="23"/>
      <c r="F56" s="23"/>
    </row>
    <row r="57" spans="1:6" s="1" customFormat="1" ht="22.5" customHeight="1">
      <c r="A57" s="22"/>
      <c r="B57" s="23"/>
      <c r="C57" s="23"/>
      <c r="D57" s="24"/>
      <c r="E57" s="23"/>
      <c r="F57" s="23"/>
    </row>
    <row r="58" spans="1:6" s="1" customFormat="1" ht="22.5" customHeight="1">
      <c r="A58" s="22"/>
      <c r="B58" s="23"/>
      <c r="C58" s="23"/>
      <c r="D58" s="24"/>
      <c r="E58" s="23"/>
      <c r="F58" s="23"/>
    </row>
    <row r="59" spans="1:6" s="1" customFormat="1" ht="22.5" customHeight="1">
      <c r="A59" s="22"/>
      <c r="B59" s="23"/>
      <c r="C59" s="23"/>
      <c r="D59" s="24"/>
      <c r="E59" s="23"/>
      <c r="F59" s="23"/>
    </row>
  </sheetData>
  <mergeCells count="3">
    <mergeCell ref="A1:F1"/>
    <mergeCell ref="A14:B14"/>
    <mergeCell ref="A40:B40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5"/>
  <sheetViews>
    <sheetView zoomScaleNormal="100" workbookViewId="0">
      <selection activeCell="H17" sqref="H17"/>
    </sheetView>
  </sheetViews>
  <sheetFormatPr defaultRowHeight="16.5"/>
  <cols>
    <col min="1" max="1" width="5.6640625" style="22" customWidth="1"/>
    <col min="2" max="2" width="19.44140625" style="23" customWidth="1"/>
    <col min="3" max="3" width="12.44140625" style="23" customWidth="1"/>
    <col min="4" max="4" width="11.6640625" style="24" customWidth="1"/>
    <col min="5" max="5" width="12.33203125" style="23" customWidth="1"/>
    <col min="6" max="6" width="7.33203125" style="23" customWidth="1"/>
  </cols>
  <sheetData>
    <row r="1" spans="1:6" s="1" customFormat="1" ht="39.950000000000003" customHeight="1" thickBot="1">
      <c r="A1" s="67" t="s">
        <v>122</v>
      </c>
      <c r="B1" s="67"/>
      <c r="C1" s="67"/>
      <c r="D1" s="67"/>
      <c r="E1" s="67"/>
      <c r="F1" s="67"/>
    </row>
    <row r="2" spans="1:6" s="2" customFormat="1" ht="20.100000000000001" customHeight="1" thickBot="1">
      <c r="A2" s="28" t="s">
        <v>2</v>
      </c>
      <c r="B2" s="29" t="s">
        <v>6</v>
      </c>
      <c r="C2" s="30" t="s">
        <v>3</v>
      </c>
      <c r="D2" s="30" t="s">
        <v>4</v>
      </c>
      <c r="E2" s="30" t="s">
        <v>1</v>
      </c>
      <c r="F2" s="31" t="s">
        <v>5</v>
      </c>
    </row>
    <row r="3" spans="1:6" s="2" customFormat="1" ht="20.100000000000001" customHeight="1" thickTop="1">
      <c r="A3" s="32" t="s">
        <v>24</v>
      </c>
      <c r="B3" s="33" t="s">
        <v>31</v>
      </c>
      <c r="C3" s="4"/>
      <c r="D3" s="5"/>
      <c r="E3" s="4">
        <f>'11월'!E14</f>
        <v>19381561</v>
      </c>
      <c r="F3" s="34"/>
    </row>
    <row r="4" spans="1:6" s="2" customFormat="1" ht="20.100000000000001" customHeight="1">
      <c r="A4" s="32" t="s">
        <v>127</v>
      </c>
      <c r="B4" s="33" t="s">
        <v>128</v>
      </c>
      <c r="C4" s="5"/>
      <c r="D4" s="5">
        <v>92000</v>
      </c>
      <c r="E4" s="5">
        <f t="shared" ref="E4:E29" si="0">E3+C4-D4</f>
        <v>19289561</v>
      </c>
      <c r="F4" s="34"/>
    </row>
    <row r="5" spans="1:6" s="2" customFormat="1" ht="20.100000000000001" customHeight="1">
      <c r="A5" s="32" t="s">
        <v>129</v>
      </c>
      <c r="B5" s="33" t="s">
        <v>130</v>
      </c>
      <c r="C5" s="5"/>
      <c r="D5" s="5">
        <v>410000</v>
      </c>
      <c r="E5" s="5">
        <f t="shared" si="0"/>
        <v>18879561</v>
      </c>
      <c r="F5" s="34"/>
    </row>
    <row r="6" spans="1:6" s="2" customFormat="1" ht="20.100000000000001" customHeight="1">
      <c r="A6" s="32"/>
      <c r="B6" s="33" t="s">
        <v>131</v>
      </c>
      <c r="C6" s="5"/>
      <c r="D6" s="5">
        <v>100000</v>
      </c>
      <c r="E6" s="5">
        <f t="shared" si="0"/>
        <v>18779561</v>
      </c>
      <c r="F6" s="34"/>
    </row>
    <row r="7" spans="1:6" s="2" customFormat="1" ht="20.100000000000001" customHeight="1">
      <c r="A7" s="35"/>
      <c r="B7" s="43" t="s">
        <v>132</v>
      </c>
      <c r="C7" s="25"/>
      <c r="D7" s="25">
        <v>250000</v>
      </c>
      <c r="E7" s="5">
        <f t="shared" si="0"/>
        <v>18529561</v>
      </c>
      <c r="F7" s="37"/>
    </row>
    <row r="8" spans="1:6" s="2" customFormat="1" ht="20.100000000000001" customHeight="1">
      <c r="A8" s="35"/>
      <c r="B8" s="36" t="s">
        <v>133</v>
      </c>
      <c r="C8" s="25"/>
      <c r="D8" s="25">
        <v>76400</v>
      </c>
      <c r="E8" s="5">
        <f t="shared" si="0"/>
        <v>18453161</v>
      </c>
      <c r="F8" s="37"/>
    </row>
    <row r="9" spans="1:6" s="2" customFormat="1" ht="20.100000000000001" customHeight="1">
      <c r="A9" s="35"/>
      <c r="B9" s="36" t="s">
        <v>134</v>
      </c>
      <c r="C9" s="25">
        <v>100000</v>
      </c>
      <c r="D9" s="25"/>
      <c r="E9" s="5">
        <f t="shared" si="0"/>
        <v>18553161</v>
      </c>
      <c r="F9" s="37"/>
    </row>
    <row r="10" spans="1:6" s="2" customFormat="1" ht="20.100000000000001" customHeight="1">
      <c r="A10" s="35"/>
      <c r="B10" s="36" t="s">
        <v>135</v>
      </c>
      <c r="C10" s="25">
        <v>2000000</v>
      </c>
      <c r="D10" s="25"/>
      <c r="E10" s="5">
        <f t="shared" si="0"/>
        <v>20553161</v>
      </c>
      <c r="F10" s="37"/>
    </row>
    <row r="11" spans="1:6" s="2" customFormat="1" ht="20.100000000000001" customHeight="1">
      <c r="A11" s="35"/>
      <c r="B11" s="36" t="s">
        <v>136</v>
      </c>
      <c r="C11" s="25"/>
      <c r="D11" s="25">
        <v>203500</v>
      </c>
      <c r="E11" s="5">
        <f t="shared" si="0"/>
        <v>20349661</v>
      </c>
      <c r="F11" s="37"/>
    </row>
    <row r="12" spans="1:6" s="2" customFormat="1" ht="20.100000000000001" customHeight="1">
      <c r="A12" s="35"/>
      <c r="B12" s="36" t="s">
        <v>137</v>
      </c>
      <c r="C12" s="25"/>
      <c r="D12" s="25">
        <v>95700</v>
      </c>
      <c r="E12" s="5">
        <f t="shared" si="0"/>
        <v>20253961</v>
      </c>
      <c r="F12" s="37"/>
    </row>
    <row r="13" spans="1:6" s="2" customFormat="1" ht="20.100000000000001" customHeight="1">
      <c r="A13" s="35"/>
      <c r="B13" s="36" t="s">
        <v>138</v>
      </c>
      <c r="C13" s="25">
        <v>11749500</v>
      </c>
      <c r="D13" s="25"/>
      <c r="E13" s="5">
        <f t="shared" si="0"/>
        <v>32003461</v>
      </c>
      <c r="F13" s="37"/>
    </row>
    <row r="14" spans="1:6" s="2" customFormat="1" ht="20.100000000000001" customHeight="1">
      <c r="A14" s="35"/>
      <c r="B14" s="36" t="s">
        <v>139</v>
      </c>
      <c r="C14" s="25"/>
      <c r="D14" s="25">
        <v>19000</v>
      </c>
      <c r="E14" s="5">
        <f t="shared" si="0"/>
        <v>31984461</v>
      </c>
      <c r="F14" s="37"/>
    </row>
    <row r="15" spans="1:6" s="2" customFormat="1" ht="20.100000000000001" customHeight="1">
      <c r="A15" s="35"/>
      <c r="B15" s="36" t="s">
        <v>140</v>
      </c>
      <c r="C15" s="25">
        <v>3664500</v>
      </c>
      <c r="D15" s="25"/>
      <c r="E15" s="5">
        <f t="shared" si="0"/>
        <v>35648961</v>
      </c>
      <c r="F15" s="37"/>
    </row>
    <row r="16" spans="1:6" s="2" customFormat="1" ht="20.100000000000001" customHeight="1">
      <c r="A16" s="35"/>
      <c r="B16" s="36" t="s">
        <v>141</v>
      </c>
      <c r="C16" s="25"/>
      <c r="D16" s="25">
        <v>57900</v>
      </c>
      <c r="E16" s="5">
        <f t="shared" si="0"/>
        <v>35591061</v>
      </c>
      <c r="F16" s="37"/>
    </row>
    <row r="17" spans="1:6" s="2" customFormat="1" ht="20.100000000000001" customHeight="1">
      <c r="A17" s="35"/>
      <c r="B17" s="36" t="s">
        <v>142</v>
      </c>
      <c r="C17" s="25"/>
      <c r="D17" s="25">
        <v>400000</v>
      </c>
      <c r="E17" s="5">
        <f t="shared" si="0"/>
        <v>35191061</v>
      </c>
      <c r="F17" s="37"/>
    </row>
    <row r="18" spans="1:6" s="2" customFormat="1" ht="20.100000000000001" customHeight="1">
      <c r="A18" s="35"/>
      <c r="B18" s="36" t="s">
        <v>140</v>
      </c>
      <c r="C18" s="25">
        <v>1164000</v>
      </c>
      <c r="D18" s="25"/>
      <c r="E18" s="5">
        <f t="shared" si="0"/>
        <v>36355061</v>
      </c>
      <c r="F18" s="37"/>
    </row>
    <row r="19" spans="1:6" s="2" customFormat="1" ht="20.100000000000001" customHeight="1">
      <c r="A19" s="35"/>
      <c r="B19" s="36" t="s">
        <v>143</v>
      </c>
      <c r="C19" s="25">
        <v>8292</v>
      </c>
      <c r="D19" s="25"/>
      <c r="E19" s="5">
        <f t="shared" si="0"/>
        <v>36363353</v>
      </c>
      <c r="F19" s="37"/>
    </row>
    <row r="20" spans="1:6" s="2" customFormat="1" ht="20.100000000000001" customHeight="1">
      <c r="A20" s="35"/>
      <c r="B20" s="36" t="s">
        <v>144</v>
      </c>
      <c r="C20" s="25"/>
      <c r="D20" s="25">
        <v>70000</v>
      </c>
      <c r="E20" s="5">
        <f t="shared" si="0"/>
        <v>36293353</v>
      </c>
      <c r="F20" s="37"/>
    </row>
    <row r="21" spans="1:6" s="2" customFormat="1" ht="20.100000000000001" customHeight="1">
      <c r="A21" s="35"/>
      <c r="B21" s="36" t="s">
        <v>140</v>
      </c>
      <c r="C21" s="25">
        <v>255000</v>
      </c>
      <c r="D21" s="25"/>
      <c r="E21" s="5">
        <f t="shared" si="0"/>
        <v>36548353</v>
      </c>
      <c r="F21" s="37"/>
    </row>
    <row r="22" spans="1:6" s="2" customFormat="1" ht="20.100000000000001" customHeight="1">
      <c r="A22" s="35"/>
      <c r="B22" s="36" t="s">
        <v>140</v>
      </c>
      <c r="C22" s="25">
        <v>375000</v>
      </c>
      <c r="D22" s="25"/>
      <c r="E22" s="5">
        <f t="shared" si="0"/>
        <v>36923353</v>
      </c>
      <c r="F22" s="37"/>
    </row>
    <row r="23" spans="1:6" s="2" customFormat="1" ht="20.100000000000001" customHeight="1">
      <c r="A23" s="35"/>
      <c r="B23" s="36" t="s">
        <v>140</v>
      </c>
      <c r="C23" s="25">
        <v>327000</v>
      </c>
      <c r="D23" s="25"/>
      <c r="E23" s="5">
        <f t="shared" si="0"/>
        <v>37250353</v>
      </c>
      <c r="F23" s="37"/>
    </row>
    <row r="24" spans="1:6" s="2" customFormat="1" ht="20.100000000000001" customHeight="1">
      <c r="A24" s="35"/>
      <c r="B24" s="36" t="s">
        <v>145</v>
      </c>
      <c r="C24" s="25"/>
      <c r="D24" s="25">
        <v>6930</v>
      </c>
      <c r="E24" s="5">
        <f t="shared" si="0"/>
        <v>37243423</v>
      </c>
      <c r="F24" s="37"/>
    </row>
    <row r="25" spans="1:6" s="2" customFormat="1" ht="19.5" customHeight="1">
      <c r="A25" s="35"/>
      <c r="B25" s="36" t="s">
        <v>140</v>
      </c>
      <c r="C25" s="25">
        <v>568000</v>
      </c>
      <c r="D25" s="25"/>
      <c r="E25" s="5">
        <f t="shared" si="0"/>
        <v>37811423</v>
      </c>
      <c r="F25" s="37"/>
    </row>
    <row r="26" spans="1:6" s="2" customFormat="1" ht="19.5" customHeight="1">
      <c r="A26" s="35"/>
      <c r="B26" s="36" t="s">
        <v>140</v>
      </c>
      <c r="C26" s="25">
        <v>907000</v>
      </c>
      <c r="D26" s="25"/>
      <c r="E26" s="5">
        <f t="shared" si="0"/>
        <v>38718423</v>
      </c>
      <c r="F26" s="37"/>
    </row>
    <row r="27" spans="1:6" s="2" customFormat="1" ht="19.5" customHeight="1">
      <c r="A27" s="35"/>
      <c r="B27" s="36" t="s">
        <v>146</v>
      </c>
      <c r="C27" s="25"/>
      <c r="D27" s="25">
        <v>79030</v>
      </c>
      <c r="E27" s="5">
        <f t="shared" si="0"/>
        <v>38639393</v>
      </c>
      <c r="F27" s="37"/>
    </row>
    <row r="28" spans="1:6" s="2" customFormat="1" ht="19.5" customHeight="1">
      <c r="A28" s="35"/>
      <c r="B28" s="36" t="s">
        <v>140</v>
      </c>
      <c r="C28" s="25">
        <v>609000</v>
      </c>
      <c r="D28" s="25"/>
      <c r="E28" s="5">
        <f t="shared" si="0"/>
        <v>39248393</v>
      </c>
      <c r="F28" s="37"/>
    </row>
    <row r="29" spans="1:6" s="2" customFormat="1" ht="20.100000000000001" customHeight="1" thickBot="1">
      <c r="A29" s="35"/>
      <c r="B29" s="36" t="s">
        <v>147</v>
      </c>
      <c r="C29" s="25"/>
      <c r="D29" s="25">
        <v>154300</v>
      </c>
      <c r="E29" s="5">
        <f t="shared" si="0"/>
        <v>39094093</v>
      </c>
      <c r="F29" s="37"/>
    </row>
    <row r="30" spans="1:6" s="2" customFormat="1" ht="20.100000000000001" customHeight="1" thickTop="1" thickBot="1">
      <c r="A30" s="68" t="s">
        <v>0</v>
      </c>
      <c r="B30" s="69"/>
      <c r="C30" s="26">
        <f>SUM(C4:C29)</f>
        <v>21727292</v>
      </c>
      <c r="D30" s="26">
        <f>SUM(D4:D29)</f>
        <v>2014760</v>
      </c>
      <c r="E30" s="41">
        <f>E3+C30-D30</f>
        <v>39094093</v>
      </c>
      <c r="F30" s="27"/>
    </row>
    <row r="31" spans="1:6" s="2" customFormat="1" ht="20.100000000000001" customHeight="1">
      <c r="A31" s="6"/>
      <c r="B31" s="7"/>
      <c r="C31" s="8"/>
      <c r="D31" s="8"/>
      <c r="E31" s="8"/>
      <c r="F31" s="9"/>
    </row>
    <row r="32" spans="1:6" s="2" customFormat="1" ht="20.100000000000001" customHeight="1">
      <c r="A32" s="6"/>
      <c r="B32" s="10"/>
      <c r="C32" s="8"/>
      <c r="D32" s="8"/>
      <c r="E32" s="8"/>
      <c r="F32" s="11"/>
    </row>
    <row r="33" spans="1:6" s="2" customFormat="1" ht="20.100000000000001" customHeight="1">
      <c r="A33" s="6"/>
      <c r="B33" s="7"/>
      <c r="C33" s="8"/>
      <c r="D33" s="8"/>
      <c r="E33" s="8"/>
      <c r="F33" s="11"/>
    </row>
    <row r="34" spans="1:6" s="2" customFormat="1" ht="20.100000000000001" customHeight="1">
      <c r="A34" s="6"/>
      <c r="B34" s="10"/>
      <c r="C34" s="8"/>
      <c r="D34" s="8"/>
      <c r="E34" s="8"/>
      <c r="F34" s="11"/>
    </row>
    <row r="35" spans="1:6" s="2" customFormat="1" ht="20.100000000000001" customHeight="1">
      <c r="A35" s="6"/>
      <c r="B35" s="10"/>
      <c r="C35" s="8"/>
      <c r="D35" s="8"/>
      <c r="E35" s="8"/>
      <c r="F35" s="11"/>
    </row>
    <row r="36" spans="1:6" s="2" customFormat="1" ht="20.100000000000001" customHeight="1">
      <c r="A36" s="6"/>
      <c r="B36" s="12"/>
      <c r="C36" s="8"/>
      <c r="D36" s="8"/>
      <c r="E36" s="8"/>
      <c r="F36" s="11"/>
    </row>
    <row r="37" spans="1:6" s="2" customFormat="1" ht="20.100000000000001" customHeight="1">
      <c r="A37" s="6"/>
      <c r="B37" s="10"/>
      <c r="C37" s="8"/>
      <c r="D37" s="8"/>
      <c r="E37" s="8"/>
      <c r="F37" s="13"/>
    </row>
    <row r="38" spans="1:6" s="2" customFormat="1" ht="20.100000000000001" customHeight="1">
      <c r="A38" s="6"/>
      <c r="B38" s="12"/>
      <c r="C38" s="8"/>
      <c r="D38" s="8"/>
      <c r="E38" s="8"/>
      <c r="F38" s="11"/>
    </row>
    <row r="39" spans="1:6" s="2" customFormat="1" ht="20.100000000000001" customHeight="1">
      <c r="A39" s="6"/>
      <c r="B39" s="10"/>
      <c r="C39" s="8"/>
      <c r="D39" s="8"/>
      <c r="E39" s="8"/>
      <c r="F39" s="11"/>
    </row>
    <row r="40" spans="1:6" s="2" customFormat="1" ht="20.100000000000001" customHeight="1">
      <c r="A40" s="14"/>
      <c r="B40" s="10"/>
      <c r="C40" s="8"/>
      <c r="D40" s="8"/>
      <c r="E40" s="8"/>
      <c r="F40" s="11"/>
    </row>
    <row r="41" spans="1:6" s="2" customFormat="1" ht="20.100000000000001" customHeight="1">
      <c r="A41" s="6"/>
      <c r="B41" s="10"/>
      <c r="C41" s="8"/>
      <c r="D41" s="8"/>
      <c r="E41" s="8"/>
      <c r="F41" s="11"/>
    </row>
    <row r="42" spans="1:6" s="2" customFormat="1" ht="20.100000000000001" customHeight="1">
      <c r="A42" s="6"/>
      <c r="B42" s="10"/>
      <c r="C42" s="8"/>
      <c r="D42" s="8"/>
      <c r="E42" s="8"/>
      <c r="F42" s="11"/>
    </row>
    <row r="43" spans="1:6" s="3" customFormat="1" ht="20.100000000000001" customHeight="1">
      <c r="A43" s="6"/>
      <c r="B43" s="10"/>
      <c r="C43" s="8"/>
      <c r="D43" s="8"/>
      <c r="E43" s="8"/>
      <c r="F43" s="11"/>
    </row>
    <row r="44" spans="1:6" s="1" customFormat="1" ht="21.75" customHeight="1">
      <c r="A44" s="6"/>
      <c r="B44" s="10"/>
      <c r="C44" s="8"/>
      <c r="D44" s="8"/>
      <c r="E44" s="8"/>
      <c r="F44" s="11"/>
    </row>
    <row r="45" spans="1:6" s="1" customFormat="1" ht="21.75" customHeight="1">
      <c r="A45" s="6"/>
      <c r="B45" s="10"/>
      <c r="C45" s="8"/>
      <c r="D45" s="8"/>
      <c r="E45" s="8"/>
      <c r="F45" s="11"/>
    </row>
    <row r="46" spans="1:6" s="1" customFormat="1" ht="21.75" customHeight="1">
      <c r="A46" s="6"/>
      <c r="B46" s="12"/>
      <c r="C46" s="8"/>
      <c r="D46" s="8"/>
      <c r="E46" s="8"/>
      <c r="F46" s="11"/>
    </row>
    <row r="47" spans="1:6" s="1" customFormat="1" ht="21.75" customHeight="1">
      <c r="A47" s="6"/>
      <c r="B47" s="15"/>
      <c r="C47" s="15"/>
      <c r="D47" s="8"/>
      <c r="E47" s="8"/>
      <c r="F47" s="15"/>
    </row>
    <row r="48" spans="1:6" s="1" customFormat="1" ht="21.75" customHeight="1">
      <c r="A48" s="6"/>
      <c r="B48" s="15"/>
      <c r="C48" s="15"/>
      <c r="D48" s="8"/>
      <c r="E48" s="8"/>
      <c r="F48" s="15"/>
    </row>
    <row r="49" spans="1:6" s="1" customFormat="1" ht="21.75" customHeight="1">
      <c r="A49" s="6"/>
      <c r="B49" s="16"/>
      <c r="C49" s="15"/>
      <c r="D49" s="8"/>
      <c r="E49" s="8"/>
      <c r="F49" s="15"/>
    </row>
    <row r="50" spans="1:6" s="1" customFormat="1" ht="28.5" customHeight="1">
      <c r="A50" s="6"/>
      <c r="B50" s="15"/>
      <c r="C50" s="15"/>
      <c r="D50" s="8"/>
      <c r="E50" s="8"/>
      <c r="F50" s="15"/>
    </row>
    <row r="51" spans="1:6" s="1" customFormat="1" ht="22.5" customHeight="1">
      <c r="A51" s="6"/>
      <c r="B51" s="15"/>
      <c r="C51" s="15"/>
      <c r="D51" s="8"/>
      <c r="E51" s="8"/>
      <c r="F51" s="15"/>
    </row>
    <row r="52" spans="1:6" s="1" customFormat="1" ht="22.5" customHeight="1">
      <c r="A52" s="6"/>
      <c r="B52" s="15"/>
      <c r="C52" s="15"/>
      <c r="D52" s="8"/>
      <c r="E52" s="8"/>
      <c r="F52" s="15"/>
    </row>
    <row r="53" spans="1:6" s="1" customFormat="1" ht="22.5" customHeight="1">
      <c r="A53" s="6"/>
      <c r="B53" s="15"/>
      <c r="C53" s="15"/>
      <c r="D53" s="8"/>
      <c r="E53" s="8"/>
      <c r="F53" s="15"/>
    </row>
    <row r="54" spans="1:6" s="1" customFormat="1" ht="22.5" customHeight="1">
      <c r="A54" s="6"/>
      <c r="B54" s="16"/>
      <c r="C54" s="15"/>
      <c r="D54" s="8"/>
      <c r="E54" s="8"/>
      <c r="F54" s="13"/>
    </row>
    <row r="55" spans="1:6" s="1" customFormat="1" ht="22.5" customHeight="1">
      <c r="A55" s="6"/>
      <c r="B55" s="16"/>
      <c r="C55" s="15"/>
      <c r="D55" s="8"/>
      <c r="E55" s="8"/>
      <c r="F55" s="15"/>
    </row>
    <row r="56" spans="1:6" s="1" customFormat="1" ht="22.5" customHeight="1">
      <c r="A56" s="70"/>
      <c r="B56" s="70"/>
      <c r="C56" s="17"/>
      <c r="D56" s="18"/>
      <c r="E56" s="17"/>
      <c r="F56" s="15"/>
    </row>
    <row r="57" spans="1:6" s="1" customFormat="1" ht="22.5" customHeight="1">
      <c r="A57" s="6"/>
      <c r="B57" s="15"/>
      <c r="C57" s="15"/>
      <c r="D57" s="8"/>
      <c r="E57" s="15"/>
      <c r="F57" s="15"/>
    </row>
    <row r="58" spans="1:6" s="1" customFormat="1" ht="22.5" customHeight="1">
      <c r="A58" s="19"/>
      <c r="B58" s="20"/>
      <c r="C58" s="20"/>
      <c r="D58" s="21"/>
      <c r="E58" s="20"/>
      <c r="F58" s="20"/>
    </row>
    <row r="59" spans="1:6" s="1" customFormat="1" ht="22.5" customHeight="1">
      <c r="A59" s="19"/>
      <c r="B59" s="20"/>
      <c r="C59" s="20"/>
      <c r="D59" s="21"/>
      <c r="E59" s="20"/>
      <c r="F59" s="20"/>
    </row>
    <row r="60" spans="1:6" s="1" customFormat="1" ht="22.5" customHeight="1">
      <c r="A60" s="19"/>
      <c r="B60" s="20"/>
      <c r="C60" s="20"/>
      <c r="D60" s="21"/>
      <c r="E60" s="20"/>
      <c r="F60" s="20"/>
    </row>
    <row r="61" spans="1:6" s="1" customFormat="1" ht="22.5" customHeight="1">
      <c r="A61" s="19"/>
      <c r="B61" s="20"/>
      <c r="C61" s="20"/>
      <c r="D61" s="21"/>
      <c r="E61" s="20"/>
      <c r="F61" s="20"/>
    </row>
    <row r="62" spans="1:6" s="1" customFormat="1" ht="22.5" customHeight="1">
      <c r="A62" s="19"/>
      <c r="B62" s="20"/>
      <c r="C62" s="20"/>
      <c r="D62" s="21"/>
      <c r="E62" s="20"/>
      <c r="F62" s="20"/>
    </row>
    <row r="63" spans="1:6" s="1" customFormat="1" ht="22.5" customHeight="1">
      <c r="A63" s="19"/>
      <c r="B63" s="20"/>
      <c r="C63" s="20"/>
      <c r="D63" s="21"/>
      <c r="E63" s="20"/>
      <c r="F63" s="20"/>
    </row>
    <row r="64" spans="1:6" s="1" customFormat="1" ht="22.5" customHeight="1">
      <c r="A64" s="22"/>
      <c r="B64" s="23"/>
      <c r="C64" s="23"/>
      <c r="D64" s="24"/>
      <c r="E64" s="23"/>
      <c r="F64" s="23"/>
    </row>
    <row r="65" spans="1:6" s="1" customFormat="1" ht="22.5" customHeight="1">
      <c r="A65" s="22"/>
      <c r="B65" s="23"/>
      <c r="C65" s="23"/>
      <c r="D65" s="24"/>
      <c r="E65" s="23"/>
      <c r="F65" s="23"/>
    </row>
    <row r="66" spans="1:6" s="1" customFormat="1" ht="22.5" customHeight="1">
      <c r="A66" s="22"/>
      <c r="B66" s="23"/>
      <c r="C66" s="23"/>
      <c r="D66" s="24"/>
      <c r="E66" s="23"/>
      <c r="F66" s="23"/>
    </row>
    <row r="67" spans="1:6" s="1" customFormat="1" ht="22.5" customHeight="1">
      <c r="A67" s="22"/>
      <c r="B67" s="23"/>
      <c r="C67" s="23"/>
      <c r="D67" s="24"/>
      <c r="E67" s="23"/>
      <c r="F67" s="23"/>
    </row>
    <row r="68" spans="1:6" s="1" customFormat="1" ht="22.5" customHeight="1">
      <c r="A68" s="22"/>
      <c r="B68" s="23"/>
      <c r="C68" s="23"/>
      <c r="D68" s="24"/>
      <c r="E68" s="23"/>
      <c r="F68" s="23"/>
    </row>
    <row r="69" spans="1:6" s="1" customFormat="1" ht="22.5" customHeight="1">
      <c r="A69" s="22"/>
      <c r="B69" s="23"/>
      <c r="C69" s="23"/>
      <c r="D69" s="24"/>
      <c r="E69" s="23"/>
      <c r="F69" s="23"/>
    </row>
    <row r="70" spans="1:6" s="1" customFormat="1" ht="22.5" customHeight="1">
      <c r="A70" s="22"/>
      <c r="B70" s="23"/>
      <c r="C70" s="23"/>
      <c r="D70" s="24"/>
      <c r="E70" s="23"/>
      <c r="F70" s="23"/>
    </row>
    <row r="71" spans="1:6" s="1" customFormat="1" ht="22.5" customHeight="1">
      <c r="A71" s="22"/>
      <c r="B71" s="23"/>
      <c r="C71" s="23"/>
      <c r="D71" s="24"/>
      <c r="E71" s="23"/>
      <c r="F71" s="23"/>
    </row>
    <row r="72" spans="1:6" s="1" customFormat="1" ht="22.5" customHeight="1">
      <c r="A72" s="22"/>
      <c r="B72" s="23"/>
      <c r="C72" s="23"/>
      <c r="D72" s="24"/>
      <c r="E72" s="23"/>
      <c r="F72" s="23"/>
    </row>
    <row r="73" spans="1:6" s="1" customFormat="1" ht="22.5" customHeight="1">
      <c r="A73" s="22"/>
      <c r="B73" s="23"/>
      <c r="C73" s="23"/>
      <c r="D73" s="24"/>
      <c r="E73" s="23"/>
      <c r="F73" s="23"/>
    </row>
    <row r="74" spans="1:6" s="1" customFormat="1" ht="22.5" customHeight="1">
      <c r="A74" s="22"/>
      <c r="B74" s="23"/>
      <c r="C74" s="23"/>
      <c r="D74" s="24"/>
      <c r="E74" s="23"/>
      <c r="F74" s="23"/>
    </row>
    <row r="75" spans="1:6" s="1" customFormat="1" ht="22.5" customHeight="1">
      <c r="A75" s="22"/>
      <c r="B75" s="23"/>
      <c r="C75" s="23"/>
      <c r="D75" s="24"/>
      <c r="E75" s="23"/>
      <c r="F75" s="23"/>
    </row>
  </sheetData>
  <mergeCells count="3">
    <mergeCell ref="A1:F1"/>
    <mergeCell ref="A30:B30"/>
    <mergeCell ref="A56:B5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총괄</vt:lpstr>
      <vt:lpstr>7월</vt:lpstr>
      <vt:lpstr>8월</vt:lpstr>
      <vt:lpstr>9월</vt:lpstr>
      <vt:lpstr>10월</vt:lpstr>
      <vt:lpstr>11월</vt:lpstr>
      <vt:lpstr>12월</vt:lpstr>
      <vt:lpstr>총괄!Print_Area</vt:lpstr>
    </vt:vector>
  </TitlesOfParts>
  <Company>,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2016-01-04T02:49:45Z</cp:lastPrinted>
  <dcterms:created xsi:type="dcterms:W3CDTF">2013-01-16T01:29:36Z</dcterms:created>
  <dcterms:modified xsi:type="dcterms:W3CDTF">2016-02-17T02:55:27Z</dcterms:modified>
</cp:coreProperties>
</file>