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주민등록. 인감관련\인구현황\2020\10월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인구현황" sheetId="6" r:id="rId4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/>
</workbook>
</file>

<file path=xl/calcChain.xml><?xml version="1.0" encoding="utf-8"?>
<calcChain xmlns="http://schemas.openxmlformats.org/spreadsheetml/2006/main">
  <c r="J6" i="1" l="1"/>
  <c r="J13" i="1" l="1"/>
  <c r="J12" i="1"/>
  <c r="J11" i="1"/>
  <c r="J10" i="1"/>
  <c r="J9" i="1"/>
  <c r="J8" i="1"/>
  <c r="J7" i="1"/>
  <c r="D10" i="6" l="1"/>
  <c r="D9" i="6"/>
  <c r="D8" i="6"/>
  <c r="D7" i="6"/>
  <c r="D6" i="6"/>
  <c r="N5" i="1"/>
  <c r="M5" i="1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1" i="5"/>
  <c r="F11" i="5"/>
  <c r="G17" i="5"/>
  <c r="F17" i="5"/>
  <c r="F25" i="5"/>
  <c r="C11" i="5" l="1"/>
  <c r="B25" i="5"/>
  <c r="D25" i="5"/>
  <c r="E25" i="5"/>
  <c r="C25" i="5"/>
  <c r="D11" i="5"/>
  <c r="E11" i="5"/>
  <c r="B11" i="5"/>
  <c r="E17" i="5" l="1"/>
  <c r="E8" i="1" s="1"/>
  <c r="D17" i="5"/>
  <c r="D8" i="1" s="1"/>
  <c r="B9" i="1"/>
  <c r="H9" i="1" s="1"/>
  <c r="B17" i="5"/>
  <c r="B8" i="1" s="1"/>
  <c r="E44" i="5"/>
  <c r="E11" i="1" s="1"/>
  <c r="D44" i="5"/>
  <c r="D11" i="1" s="1"/>
  <c r="B44" i="5"/>
  <c r="B11" i="1" s="1"/>
  <c r="H11" i="1" s="1"/>
  <c r="E13" i="1"/>
  <c r="D13" i="1"/>
  <c r="E12" i="1"/>
  <c r="D12" i="1"/>
  <c r="B7" i="1"/>
  <c r="H7" i="1" s="1"/>
  <c r="E7" i="1"/>
  <c r="D7" i="1"/>
  <c r="B4" i="5"/>
  <c r="B6" i="1" s="1"/>
  <c r="H6" i="1" s="1"/>
  <c r="E4" i="5"/>
  <c r="E6" i="1" s="1"/>
  <c r="D4" i="5"/>
  <c r="D6" i="1" s="1"/>
  <c r="D37" i="5"/>
  <c r="D10" i="1" s="1"/>
  <c r="E37" i="5"/>
  <c r="E10" i="1" s="1"/>
  <c r="B37" i="5"/>
  <c r="B10" i="1" s="1"/>
  <c r="H10" i="1" s="1"/>
  <c r="D9" i="1"/>
  <c r="E9" i="1"/>
  <c r="F5" i="1"/>
  <c r="B13" i="1"/>
  <c r="H13" i="1" s="1"/>
  <c r="B12" i="1"/>
  <c r="H12" i="1" s="1"/>
  <c r="L5" i="1"/>
  <c r="K5" i="1"/>
  <c r="C17" i="5" l="1"/>
  <c r="J5" i="1"/>
  <c r="C44" i="5"/>
  <c r="C11" i="1"/>
  <c r="C37" i="5"/>
  <c r="C6" i="1"/>
  <c r="C4" i="5"/>
  <c r="E5" i="1"/>
  <c r="C10" i="1"/>
  <c r="C13" i="1"/>
  <c r="C7" i="1"/>
  <c r="C12" i="1"/>
  <c r="C9" i="1"/>
  <c r="C8" i="1"/>
  <c r="D5" i="1"/>
  <c r="B5" i="1"/>
  <c r="H5" i="1" s="1"/>
  <c r="H8" i="1"/>
  <c r="C5" i="1" l="1"/>
  <c r="I13" i="1"/>
  <c r="I10" i="1"/>
  <c r="I8" i="1"/>
  <c r="I6" i="1"/>
  <c r="G5" i="1"/>
  <c r="I12" i="1"/>
  <c r="I7" i="1"/>
  <c r="I11" i="1"/>
  <c r="I9" i="1"/>
  <c r="I5" i="1" l="1"/>
</calcChain>
</file>

<file path=xl/sharedStrings.xml><?xml version="1.0" encoding="utf-8"?>
<sst xmlns="http://schemas.openxmlformats.org/spreadsheetml/2006/main" count="145" uniqueCount="78">
  <si>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</si>
  <si>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</si>
  <si>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</si>
  <si>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</si>
  <si>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</si>
  <si>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</si>
  <si>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</si>
  <si>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</si>
  <si>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</si>
  <si>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</si>
  <si>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</si>
  <si>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</si>
  <si>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</si>
  <si>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</si>
  <si>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</si>
  <si>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</si>
  <si>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</si>
  <si>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</si>
  <si>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</si>
  <si>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</si>
  <si>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</si>
  <si>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</si>
  <si>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</si>
  <si>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</si>
  <si>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</si>
  <si>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</si>
  <si>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</si>
  <si>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</si>
  <si>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</si>
  <si>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</si>
  <si>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</si>
  <si>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</si>
  <si>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</si>
  <si>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</si>
  <si>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</si>
  <si>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</si>
  <si>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</si>
  <si>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</si>
  <si>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</si>
  <si>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한국인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</si>
  <si>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</si>
  <si>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</si>
  <si>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</si>
  <si>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</si>
  <si>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</si>
  <si>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</si>
  <si>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</si>
  <si>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</si>
  <si>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</si>
  <si>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</si>
  <si>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</si>
  <si>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</si>
  <si>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</si>
  <si>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</si>
  <si>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</si>
  <si>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>외국인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</si>
  <si>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</si>
  <si>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</si>
  <si>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</si>
  <si>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</si>
  <si>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</si>
  <si>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</si>
  <si>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</si>
  <si>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</si>
  <si>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</si>
  <si>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</si>
  <si>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</si>
  <si>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</si>
  <si>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</si>
  <si>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</si>
  <si>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명</t>
    <phoneticPr fontId="2" type="noConversion"/>
  </si>
  <si>
    <t>구분</t>
    <phoneticPr fontId="2" type="noConversion"/>
  </si>
  <si>
    <t>※ 전월말세대수 : 83,130세대    전월말인구수 : 218,903명</t>
    <phoneticPr fontId="2" type="noConversion"/>
  </si>
  <si>
    <t>2020년 10월말 주민등록인구 현황</t>
    <phoneticPr fontId="2" type="noConversion"/>
  </si>
  <si>
    <t xml:space="preserve">                                                                                                                       2020. 10. 31. 기준</t>
    <phoneticPr fontId="2" type="noConversion"/>
  </si>
  <si>
    <t>2020년 10월말 주민등록 인구현황(법정동별)</t>
    <phoneticPr fontId="2" type="noConversion"/>
  </si>
  <si>
    <t xml:space="preserve">                         농소1동        2020. 10. 31. 기준</t>
    <phoneticPr fontId="2" type="noConversion"/>
  </si>
  <si>
    <t>2020.10.31.기준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</si>
</sst>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#,##0_ "/>
    <numFmt numFmtId="178" formatCode="#,##0\ "/>
  </numFmts>
  <fonts count="4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3"/>
      <name val="돋움"/>
      <family val="3"/>
      <charset val="129"/>
    </font>
    <font>
      <sz val="22"/>
      <name val="돋움"/>
      <family val="3"/>
      <charset val="129"/>
    </font>
    <font>
      <sz val="14"/>
      <name val="돋움"/>
      <family val="3"/>
      <charset val="129"/>
    </font>
    <font>
      <sz val="14"/>
      <name val="바탕체"/>
      <family val="1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4"/>
      <name val="HY울릉도M"/>
      <family val="1"/>
      <charset val="129"/>
    </font>
    <font>
      <b/>
      <sz val="11"/>
      <name val="문체부 제목 돋음체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4"/>
      <color indexed="8"/>
      <name val="굴림체"/>
      <family val="3"/>
      <charset val="129"/>
    </font>
    <font>
      <sz val="22"/>
      <color indexed="62"/>
      <name val="휴먼모음T"/>
      <family val="1"/>
      <charset val="129"/>
    </font>
    <font>
      <sz val="11"/>
      <name val="돋움"/>
      <family val="3"/>
      <charset val="129"/>
    </font>
    <font>
      <sz val="14"/>
      <color indexed="8"/>
      <name val="문체부 제목 돋음체"/>
      <family val="3"/>
      <charset val="129"/>
    </font>
    <font>
      <sz val="24"/>
      <name val="HY울릉도M"/>
      <family val="1"/>
      <charset val="129"/>
    </font>
    <font>
      <sz val="12"/>
      <color indexed="8"/>
      <name val="바탕체"/>
      <family val="1"/>
      <charset val="129"/>
    </font>
    <font>
      <sz val="12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color indexed="8"/>
      <name val="돋움"/>
      <family val="3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sz val="16"/>
      <color rgb="FF0000CC"/>
      <name val="돋움"/>
      <family val="3"/>
      <charset val="129"/>
    </font>
    <font>
      <sz val="16"/>
      <color rgb="FFFF0000"/>
      <name val="돋움"/>
      <family val="3"/>
      <charset val="129"/>
    </font>
    <font>
      <b/>
      <sz val="13"/>
      <color indexed="8"/>
      <name val="굴림체"/>
      <family val="3"/>
      <charset val="129"/>
    </font>
    <font>
      <b/>
      <sz val="13"/>
      <color theme="1"/>
      <name val="굴림체"/>
      <family val="3"/>
      <charset val="129"/>
    </font>
    <font>
      <b/>
      <sz val="13"/>
      <name val="굴림"/>
      <family val="3"/>
      <charset val="129"/>
    </font>
    <font>
      <sz val="13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name val="굴림"/>
      <family val="3"/>
      <charset val="129"/>
    </font>
    <font>
      <sz val="13"/>
      <color rgb="FF000000"/>
      <name val="굴림체"/>
      <family val="3"/>
      <charset val="129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7" borderId="1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177" fontId="30" fillId="0" borderId="0" applyFont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7" fillId="24" borderId="11" xfId="0" applyFont="1" applyFill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27" fillId="0" borderId="12" xfId="0" applyFont="1" applyBorder="1" applyAlignment="1">
      <alignment horizontal="center" vertical="center" shrinkToFit="1"/>
    </xf>
    <xf numFmtId="0" fontId="0" fillId="0" borderId="0" xfId="0" applyFont="1"/>
    <xf numFmtId="0" fontId="28" fillId="0" borderId="10" xfId="0" applyFont="1" applyFill="1" applyBorder="1" applyAlignment="1">
      <alignment horizontal="center" vertical="center"/>
    </xf>
    <xf numFmtId="3" fontId="0" fillId="0" borderId="0" xfId="0" applyNumberFormat="1"/>
    <xf numFmtId="41" fontId="3" fillId="0" borderId="0" xfId="0" applyNumberFormat="1" applyFont="1" applyAlignment="1">
      <alignment vertical="center"/>
    </xf>
    <xf numFmtId="41" fontId="34" fillId="0" borderId="10" xfId="32" applyFont="1" applyBorder="1" applyAlignment="1">
      <alignment horizontal="center" vertical="center"/>
    </xf>
    <xf numFmtId="41" fontId="34" fillId="0" borderId="16" xfId="32" applyFont="1" applyBorder="1" applyAlignment="1">
      <alignment horizontal="center" vertical="center"/>
    </xf>
    <xf numFmtId="41" fontId="34" fillId="0" borderId="17" xfId="32" applyFont="1" applyBorder="1" applyAlignment="1">
      <alignment horizontal="center" vertical="center"/>
    </xf>
    <xf numFmtId="41" fontId="34" fillId="0" borderId="18" xfId="32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176" fontId="33" fillId="0" borderId="11" xfId="0" applyNumberFormat="1" applyFont="1" applyBorder="1" applyAlignment="1">
      <alignment horizontal="center" vertical="center" wrapText="1"/>
    </xf>
    <xf numFmtId="176" fontId="33" fillId="0" borderId="12" xfId="0" applyNumberFormat="1" applyFont="1" applyBorder="1" applyAlignment="1">
      <alignment horizontal="center" vertical="center" wrapText="1"/>
    </xf>
    <xf numFmtId="176" fontId="33" fillId="0" borderId="11" xfId="0" applyNumberFormat="1" applyFont="1" applyBorder="1" applyAlignment="1">
      <alignment horizontal="right" vertical="center" wrapText="1" indent="1"/>
    </xf>
    <xf numFmtId="176" fontId="33" fillId="0" borderId="12" xfId="0" applyNumberFormat="1" applyFont="1" applyBorder="1" applyAlignment="1">
      <alignment horizontal="right" vertical="center" wrapText="1" indent="1"/>
    </xf>
    <xf numFmtId="0" fontId="33" fillId="0" borderId="12" xfId="0" applyFont="1" applyFill="1" applyBorder="1" applyAlignment="1">
      <alignment horizontal="center" vertical="center" wrapText="1"/>
    </xf>
    <xf numFmtId="176" fontId="0" fillId="0" borderId="10" xfId="32" applyNumberFormat="1" applyFont="1" applyBorder="1" applyAlignment="1">
      <alignment horizontal="right" vertical="center" indent="1"/>
    </xf>
    <xf numFmtId="176" fontId="0" fillId="0" borderId="16" xfId="32" applyNumberFormat="1" applyFont="1" applyBorder="1" applyAlignment="1">
      <alignment horizontal="right" vertical="center" indent="1"/>
    </xf>
    <xf numFmtId="176" fontId="0" fillId="0" borderId="17" xfId="32" applyNumberFormat="1" applyFont="1" applyBorder="1" applyAlignment="1">
      <alignment horizontal="right" vertical="center" indent="1"/>
    </xf>
    <xf numFmtId="176" fontId="0" fillId="0" borderId="18" xfId="32" applyNumberFormat="1" applyFont="1" applyBorder="1" applyAlignment="1">
      <alignment horizontal="right" vertical="center" indent="1"/>
    </xf>
    <xf numFmtId="176" fontId="35" fillId="0" borderId="10" xfId="32" applyNumberFormat="1" applyFont="1" applyBorder="1" applyAlignment="1">
      <alignment horizontal="right" vertical="center" indent="1"/>
    </xf>
    <xf numFmtId="176" fontId="35" fillId="0" borderId="16" xfId="32" applyNumberFormat="1" applyFont="1" applyBorder="1" applyAlignment="1">
      <alignment horizontal="right" vertical="center" indent="1"/>
    </xf>
    <xf numFmtId="41" fontId="0" fillId="0" borderId="16" xfId="32" applyFont="1" applyBorder="1" applyAlignment="1">
      <alignment horizontal="right" vertical="center"/>
    </xf>
    <xf numFmtId="41" fontId="0" fillId="0" borderId="18" xfId="32" applyFont="1" applyBorder="1" applyAlignment="1">
      <alignment horizontal="right" vertical="center"/>
    </xf>
    <xf numFmtId="41" fontId="0" fillId="0" borderId="10" xfId="32" applyFont="1" applyBorder="1" applyAlignment="1">
      <alignment horizontal="center" vertical="center"/>
    </xf>
    <xf numFmtId="41" fontId="0" fillId="0" borderId="17" xfId="32" applyFont="1" applyBorder="1" applyAlignment="1">
      <alignment horizontal="center" vertical="center"/>
    </xf>
    <xf numFmtId="41" fontId="30" fillId="0" borderId="10" xfId="32" applyFont="1" applyBorder="1" applyAlignment="1">
      <alignment horizontal="center" vertical="center"/>
    </xf>
    <xf numFmtId="41" fontId="30" fillId="0" borderId="16" xfId="32" applyFont="1" applyBorder="1" applyAlignment="1">
      <alignment horizontal="right" vertical="center"/>
    </xf>
    <xf numFmtId="41" fontId="35" fillId="0" borderId="10" xfId="32" applyFont="1" applyBorder="1" applyAlignment="1">
      <alignment horizontal="right" vertical="center" indent="1"/>
    </xf>
    <xf numFmtId="41" fontId="35" fillId="0" borderId="16" xfId="32" applyFont="1" applyBorder="1" applyAlignment="1">
      <alignment horizontal="right" vertical="center" indent="1"/>
    </xf>
    <xf numFmtId="41" fontId="35" fillId="0" borderId="17" xfId="32" applyFont="1" applyBorder="1" applyAlignment="1">
      <alignment horizontal="right" vertical="center" indent="1"/>
    </xf>
    <xf numFmtId="41" fontId="35" fillId="0" borderId="18" xfId="32" applyFont="1" applyBorder="1" applyAlignment="1">
      <alignment horizontal="right" vertical="center" indent="1"/>
    </xf>
    <xf numFmtId="41" fontId="0" fillId="29" borderId="10" xfId="32" applyFont="1" applyFill="1" applyBorder="1" applyAlignment="1">
      <alignment horizontal="right" vertical="center" indent="1"/>
    </xf>
    <xf numFmtId="41" fontId="34" fillId="29" borderId="10" xfId="32" applyFont="1" applyFill="1" applyBorder="1" applyAlignment="1">
      <alignment horizontal="center" vertical="center"/>
    </xf>
    <xf numFmtId="41" fontId="34" fillId="29" borderId="16" xfId="32" applyFont="1" applyFill="1" applyBorder="1" applyAlignment="1">
      <alignment horizontal="center" vertical="center"/>
    </xf>
    <xf numFmtId="0" fontId="33" fillId="29" borderId="11" xfId="0" applyFont="1" applyFill="1" applyBorder="1" applyAlignment="1">
      <alignment horizontal="center" vertical="center" wrapText="1"/>
    </xf>
    <xf numFmtId="41" fontId="0" fillId="29" borderId="10" xfId="32" applyFont="1" applyFill="1" applyBorder="1" applyAlignment="1">
      <alignment horizontal="center" vertical="center"/>
    </xf>
    <xf numFmtId="41" fontId="0" fillId="29" borderId="16" xfId="32" applyFont="1" applyFill="1" applyBorder="1" applyAlignment="1">
      <alignment horizontal="right" vertical="center"/>
    </xf>
    <xf numFmtId="176" fontId="33" fillId="29" borderId="11" xfId="0" applyNumberFormat="1" applyFont="1" applyFill="1" applyBorder="1" applyAlignment="1">
      <alignment horizontal="right" vertical="center" wrapText="1" indent="1"/>
    </xf>
    <xf numFmtId="41" fontId="35" fillId="29" borderId="10" xfId="32" applyFont="1" applyFill="1" applyBorder="1" applyAlignment="1">
      <alignment horizontal="right" vertical="center" indent="1"/>
    </xf>
    <xf numFmtId="41" fontId="35" fillId="29" borderId="16" xfId="32" applyFont="1" applyFill="1" applyBorder="1" applyAlignment="1">
      <alignment horizontal="right" vertical="center" indent="1"/>
    </xf>
    <xf numFmtId="176" fontId="0" fillId="29" borderId="10" xfId="32" applyNumberFormat="1" applyFont="1" applyFill="1" applyBorder="1" applyAlignment="1">
      <alignment horizontal="right" vertical="center" indent="1"/>
    </xf>
    <xf numFmtId="176" fontId="0" fillId="29" borderId="16" xfId="32" applyNumberFormat="1" applyFont="1" applyFill="1" applyBorder="1" applyAlignment="1">
      <alignment horizontal="right" vertical="center" indent="1"/>
    </xf>
    <xf numFmtId="41" fontId="0" fillId="29" borderId="17" xfId="32" applyFont="1" applyFill="1" applyBorder="1" applyAlignment="1">
      <alignment horizontal="right" vertical="center" indent="1"/>
    </xf>
    <xf numFmtId="176" fontId="33" fillId="29" borderId="11" xfId="0" applyNumberFormat="1" applyFont="1" applyFill="1" applyBorder="1" applyAlignment="1">
      <alignment horizontal="center" vertical="center" wrapText="1"/>
    </xf>
    <xf numFmtId="176" fontId="33" fillId="29" borderId="10" xfId="32" applyNumberFormat="1" applyFont="1" applyFill="1" applyBorder="1" applyAlignment="1">
      <alignment horizontal="right" vertical="center"/>
    </xf>
    <xf numFmtId="176" fontId="33" fillId="29" borderId="16" xfId="32" applyNumberFormat="1" applyFont="1" applyFill="1" applyBorder="1" applyAlignment="1">
      <alignment horizontal="right" vertical="center"/>
    </xf>
    <xf numFmtId="176" fontId="35" fillId="29" borderId="10" xfId="32" applyNumberFormat="1" applyFont="1" applyFill="1" applyBorder="1" applyAlignment="1">
      <alignment horizontal="right" vertical="center" indent="1"/>
    </xf>
    <xf numFmtId="176" fontId="35" fillId="29" borderId="16" xfId="32" applyNumberFormat="1" applyFont="1" applyFill="1" applyBorder="1" applyAlignment="1">
      <alignment horizontal="right" vertical="center" indent="1"/>
    </xf>
    <xf numFmtId="176" fontId="34" fillId="0" borderId="10" xfId="32" applyNumberFormat="1" applyFont="1" applyBorder="1" applyAlignment="1">
      <alignment horizontal="right" vertical="center"/>
    </xf>
    <xf numFmtId="176" fontId="34" fillId="0" borderId="16" xfId="32" applyNumberFormat="1" applyFont="1" applyBorder="1" applyAlignment="1">
      <alignment horizontal="right" vertical="center"/>
    </xf>
    <xf numFmtId="176" fontId="34" fillId="0" borderId="17" xfId="32" applyNumberFormat="1" applyFont="1" applyBorder="1" applyAlignment="1">
      <alignment horizontal="right" vertical="center"/>
    </xf>
    <xf numFmtId="176" fontId="34" fillId="0" borderId="18" xfId="32" applyNumberFormat="1" applyFont="1" applyBorder="1" applyAlignment="1">
      <alignment horizontal="right" vertical="center"/>
    </xf>
    <xf numFmtId="41" fontId="36" fillId="29" borderId="17" xfId="32" applyFont="1" applyFill="1" applyBorder="1" applyAlignment="1">
      <alignment horizontal="right" vertical="center" indent="1"/>
    </xf>
    <xf numFmtId="41" fontId="36" fillId="29" borderId="18" xfId="32" applyFont="1" applyFill="1" applyBorder="1" applyAlignment="1">
      <alignment horizontal="right" vertical="center" indent="1"/>
    </xf>
    <xf numFmtId="41" fontId="36" fillId="29" borderId="17" xfId="32" applyFont="1" applyFill="1" applyBorder="1" applyAlignment="1">
      <alignment horizontal="center" vertical="center"/>
    </xf>
    <xf numFmtId="41" fontId="36" fillId="29" borderId="18" xfId="32" applyFont="1" applyFill="1" applyBorder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41" fontId="37" fillId="0" borderId="10" xfId="32" applyFont="1" applyBorder="1" applyAlignment="1">
      <alignment vertical="center"/>
    </xf>
    <xf numFmtId="0" fontId="37" fillId="0" borderId="16" xfId="0" applyFont="1" applyBorder="1" applyAlignment="1">
      <alignment horizontal="center" vertical="center"/>
    </xf>
    <xf numFmtId="41" fontId="37" fillId="0" borderId="17" xfId="32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38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37" fillId="0" borderId="0" xfId="0" applyFont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41" fontId="37" fillId="0" borderId="0" xfId="32" applyFont="1" applyBorder="1" applyAlignment="1">
      <alignment vertical="center"/>
    </xf>
    <xf numFmtId="0" fontId="0" fillId="0" borderId="0" xfId="0" applyBorder="1"/>
    <xf numFmtId="0" fontId="38" fillId="0" borderId="26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/>
    </xf>
    <xf numFmtId="41" fontId="39" fillId="0" borderId="16" xfId="32" applyFont="1" applyBorder="1" applyAlignment="1">
      <alignment vertical="center"/>
    </xf>
    <xf numFmtId="41" fontId="40" fillId="0" borderId="16" xfId="32" applyFont="1" applyBorder="1" applyAlignment="1">
      <alignment vertical="center"/>
    </xf>
    <xf numFmtId="0" fontId="38" fillId="0" borderId="12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3" fontId="0" fillId="0" borderId="10" xfId="0" applyNumberFormat="1" applyBorder="1" applyAlignment="1">
      <alignment vertical="center"/>
    </xf>
    <xf numFmtId="41" fontId="0" fillId="29" borderId="17" xfId="32" applyFont="1" applyFill="1" applyBorder="1" applyAlignment="1">
      <alignment horizontal="center" vertical="center"/>
    </xf>
    <xf numFmtId="176" fontId="35" fillId="0" borderId="17" xfId="32" applyNumberFormat="1" applyFont="1" applyBorder="1" applyAlignment="1">
      <alignment horizontal="right" vertical="center" indent="1"/>
    </xf>
    <xf numFmtId="176" fontId="35" fillId="0" borderId="18" xfId="32" applyNumberFormat="1" applyFont="1" applyBorder="1" applyAlignment="1">
      <alignment horizontal="right" vertical="center" indent="1"/>
    </xf>
    <xf numFmtId="41" fontId="41" fillId="25" borderId="10" xfId="32" applyFont="1" applyFill="1" applyBorder="1" applyAlignment="1">
      <alignment horizontal="center" vertical="center" shrinkToFit="1"/>
    </xf>
    <xf numFmtId="41" fontId="41" fillId="24" borderId="10" xfId="32" applyFont="1" applyFill="1" applyBorder="1" applyAlignment="1">
      <alignment horizontal="center" vertical="center" shrinkToFit="1"/>
    </xf>
    <xf numFmtId="41" fontId="42" fillId="24" borderId="10" xfId="32" applyFont="1" applyFill="1" applyBorder="1" applyAlignment="1">
      <alignment vertical="center" shrinkToFit="1"/>
    </xf>
    <xf numFmtId="41" fontId="42" fillId="24" borderId="10" xfId="32" applyFont="1" applyFill="1" applyBorder="1" applyAlignment="1">
      <alignment horizontal="left" vertical="center" shrinkToFit="1"/>
    </xf>
    <xf numFmtId="177" fontId="43" fillId="26" borderId="10" xfId="0" applyNumberFormat="1" applyFont="1" applyFill="1" applyBorder="1" applyAlignment="1">
      <alignment horizontal="center" vertical="center"/>
    </xf>
    <xf numFmtId="41" fontId="41" fillId="24" borderId="10" xfId="32" applyFont="1" applyFill="1" applyBorder="1" applyAlignment="1">
      <alignment vertical="center" shrinkToFit="1"/>
    </xf>
    <xf numFmtId="41" fontId="41" fillId="24" borderId="16" xfId="32" applyFont="1" applyFill="1" applyBorder="1" applyAlignment="1">
      <alignment vertical="center" shrinkToFit="1"/>
    </xf>
    <xf numFmtId="3" fontId="44" fillId="0" borderId="10" xfId="0" applyNumberFormat="1" applyFont="1" applyBorder="1" applyAlignment="1">
      <alignment horizontal="right" vertical="center" indent="1"/>
    </xf>
    <xf numFmtId="178" fontId="44" fillId="0" borderId="10" xfId="0" applyNumberFormat="1" applyFont="1" applyBorder="1" applyAlignment="1">
      <alignment horizontal="right" vertical="center"/>
    </xf>
    <xf numFmtId="178" fontId="45" fillId="0" borderId="10" xfId="0" applyNumberFormat="1" applyFont="1" applyBorder="1" applyAlignment="1">
      <alignment vertical="center"/>
    </xf>
    <xf numFmtId="0" fontId="44" fillId="0" borderId="10" xfId="32" applyNumberFormat="1" applyFont="1" applyBorder="1" applyAlignment="1">
      <alignment horizontal="center" vertical="center" shrinkToFit="1"/>
    </xf>
    <xf numFmtId="177" fontId="44" fillId="26" borderId="10" xfId="0" applyNumberFormat="1" applyFont="1" applyFill="1" applyBorder="1" applyAlignment="1">
      <alignment horizontal="center" vertical="center"/>
    </xf>
    <xf numFmtId="177" fontId="46" fillId="28" borderId="10" xfId="0" applyNumberFormat="1" applyFont="1" applyFill="1" applyBorder="1" applyAlignment="1">
      <alignment horizontal="center" vertical="center"/>
    </xf>
    <xf numFmtId="0" fontId="47" fillId="0" borderId="10" xfId="0" applyFont="1" applyBorder="1" applyAlignment="1">
      <alignment horizontal="center" vertical="center" wrapText="1"/>
    </xf>
    <xf numFmtId="0" fontId="47" fillId="0" borderId="16" xfId="0" applyFont="1" applyBorder="1" applyAlignment="1">
      <alignment horizontal="center" vertical="center" wrapText="1"/>
    </xf>
    <xf numFmtId="3" fontId="44" fillId="0" borderId="17" xfId="0" applyNumberFormat="1" applyFont="1" applyBorder="1" applyAlignment="1">
      <alignment horizontal="right" vertical="center" indent="1"/>
    </xf>
    <xf numFmtId="178" fontId="44" fillId="0" borderId="17" xfId="0" applyNumberFormat="1" applyFont="1" applyBorder="1" applyAlignment="1">
      <alignment horizontal="right" vertical="center"/>
    </xf>
    <xf numFmtId="178" fontId="45" fillId="0" borderId="17" xfId="0" applyNumberFormat="1" applyFont="1" applyBorder="1" applyAlignment="1">
      <alignment vertical="center"/>
    </xf>
    <xf numFmtId="0" fontId="44" fillId="0" borderId="17" xfId="32" applyNumberFormat="1" applyFont="1" applyBorder="1" applyAlignment="1">
      <alignment horizontal="center" vertical="center" shrinkToFit="1"/>
    </xf>
    <xf numFmtId="177" fontId="44" fillId="26" borderId="17" xfId="0" applyNumberFormat="1" applyFont="1" applyFill="1" applyBorder="1" applyAlignment="1">
      <alignment horizontal="center" vertical="center"/>
    </xf>
    <xf numFmtId="177" fontId="46" fillId="28" borderId="17" xfId="0" applyNumberFormat="1" applyFont="1" applyFill="1" applyBorder="1" applyAlignment="1">
      <alignment horizontal="center" vertical="center"/>
    </xf>
    <xf numFmtId="0" fontId="47" fillId="0" borderId="17" xfId="0" applyFont="1" applyBorder="1" applyAlignment="1">
      <alignment horizontal="center" vertical="center" wrapText="1"/>
    </xf>
    <xf numFmtId="0" fontId="47" fillId="0" borderId="18" xfId="0" applyFont="1" applyBorder="1" applyAlignment="1">
      <alignment horizontal="center" vertical="center" wrapText="1"/>
    </xf>
    <xf numFmtId="41" fontId="26" fillId="24" borderId="10" xfId="32" applyFont="1" applyFill="1" applyBorder="1" applyAlignment="1">
      <alignment horizontal="center" vertical="center" shrinkToFit="1"/>
    </xf>
    <xf numFmtId="41" fontId="40" fillId="0" borderId="18" xfId="32" applyFont="1" applyBorder="1" applyAlignment="1">
      <alignment vertical="center"/>
    </xf>
    <xf numFmtId="0" fontId="26" fillId="0" borderId="10" xfId="0" applyFont="1" applyFill="1" applyBorder="1" applyAlignment="1">
      <alignment horizontal="center" vertical="center"/>
    </xf>
    <xf numFmtId="3" fontId="0" fillId="0" borderId="17" xfId="0" applyNumberFormat="1" applyBorder="1" applyAlignment="1">
      <alignment vertical="center"/>
    </xf>
    <xf numFmtId="178" fontId="45" fillId="0" borderId="10" xfId="0" applyNumberFormat="1" applyFont="1" applyFill="1" applyBorder="1" applyAlignment="1">
      <alignment horizontal="right" vertical="center"/>
    </xf>
    <xf numFmtId="178" fontId="44" fillId="0" borderId="10" xfId="0" applyNumberFormat="1" applyFont="1" applyFill="1" applyBorder="1" applyAlignment="1">
      <alignment horizontal="right" vertical="center"/>
    </xf>
    <xf numFmtId="178" fontId="45" fillId="0" borderId="17" xfId="0" applyNumberFormat="1" applyFont="1" applyFill="1" applyBorder="1" applyAlignment="1">
      <alignment vertical="center"/>
    </xf>
    <xf numFmtId="178" fontId="44" fillId="0" borderId="17" xfId="0" applyNumberFormat="1" applyFont="1" applyFill="1" applyBorder="1" applyAlignment="1">
      <alignment horizontal="right" vertical="center"/>
    </xf>
    <xf numFmtId="0" fontId="0" fillId="0" borderId="0" xfId="0" applyFill="1"/>
    <xf numFmtId="0" fontId="25" fillId="0" borderId="0" xfId="0" applyFont="1" applyFill="1" applyAlignment="1">
      <alignment vertical="center"/>
    </xf>
    <xf numFmtId="0" fontId="0" fillId="0" borderId="17" xfId="0" applyBorder="1" applyAlignment="1">
      <alignment vertical="center"/>
    </xf>
    <xf numFmtId="0" fontId="31" fillId="30" borderId="13" xfId="0" applyFont="1" applyFill="1" applyBorder="1" applyAlignment="1">
      <alignment horizontal="center" vertical="center"/>
    </xf>
    <xf numFmtId="0" fontId="31" fillId="30" borderId="14" xfId="0" applyFont="1" applyFill="1" applyBorder="1" applyAlignment="1">
      <alignment horizontal="center" vertical="center"/>
    </xf>
    <xf numFmtId="0" fontId="31" fillId="30" borderId="15" xfId="0" applyFont="1" applyFill="1" applyBorder="1" applyAlignment="1">
      <alignment horizontal="center" vertical="center"/>
    </xf>
    <xf numFmtId="0" fontId="0" fillId="0" borderId="10" xfId="0" applyBorder="1" applyAlignment="1">
      <alignment horizontal="right" vertical="center"/>
    </xf>
    <xf numFmtId="3" fontId="0" fillId="0" borderId="10" xfId="0" applyNumberForma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177" fontId="46" fillId="28" borderId="10" xfId="0" applyNumberFormat="1" applyFont="1" applyFill="1" applyBorder="1" applyAlignment="1">
      <alignment horizontal="center" vertical="center" wrapText="1"/>
    </xf>
    <xf numFmtId="41" fontId="41" fillId="31" borderId="10" xfId="32" applyFont="1" applyFill="1" applyBorder="1" applyAlignment="1">
      <alignment vertical="center" shrinkToFit="1"/>
    </xf>
    <xf numFmtId="0" fontId="26" fillId="0" borderId="14" xfId="0" applyFont="1" applyFill="1" applyBorder="1" applyAlignment="1">
      <alignment horizontal="center" vertical="center"/>
    </xf>
    <xf numFmtId="0" fontId="27" fillId="27" borderId="14" xfId="0" applyFont="1" applyFill="1" applyBorder="1" applyAlignment="1">
      <alignment horizontal="center" vertical="center" wrapText="1"/>
    </xf>
    <xf numFmtId="0" fontId="24" fillId="0" borderId="19" xfId="0" applyFont="1" applyBorder="1" applyAlignment="1">
      <alignment horizontal="right"/>
    </xf>
    <xf numFmtId="0" fontId="24" fillId="0" borderId="20" xfId="0" applyFont="1" applyBorder="1" applyAlignment="1">
      <alignment horizontal="right"/>
    </xf>
    <xf numFmtId="0" fontId="24" fillId="0" borderId="21" xfId="0" applyFont="1" applyBorder="1" applyAlignment="1">
      <alignment horizontal="right"/>
    </xf>
    <xf numFmtId="0" fontId="32" fillId="0" borderId="22" xfId="0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32" fillId="0" borderId="24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6" fillId="0" borderId="11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/>
    </xf>
    <xf numFmtId="0" fontId="26" fillId="0" borderId="16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0" fillId="0" borderId="20" xfId="0" applyFont="1" applyBorder="1"/>
    <xf numFmtId="0" fontId="29" fillId="0" borderId="0" xfId="0" applyFont="1" applyFill="1" applyAlignment="1">
      <alignment horizontal="center" vertical="center"/>
    </xf>
    <xf numFmtId="0" fontId="6" fillId="0" borderId="25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wrapText="1"/>
    </xf>
    <xf numFmtId="0" fontId="6" fillId="0" borderId="20" xfId="0" applyFont="1" applyFill="1" applyBorder="1" applyAlignment="1">
      <alignment horizontal="center"/>
    </xf>
    <xf numFmtId="0" fontId="38" fillId="0" borderId="22" xfId="0" applyFont="1" applyBorder="1" applyAlignment="1">
      <alignment horizontal="center" vertical="center"/>
    </xf>
    <xf numFmtId="0" fontId="38" fillId="0" borderId="23" xfId="0" applyFont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0" fillId="0" borderId="19" xfId="0" applyBorder="1" applyAlignment="1">
      <alignment horizontal="right" vertical="center"/>
    </xf>
    <xf numFmtId="0" fontId="0" fillId="0" borderId="20" xfId="0" applyFont="1" applyBorder="1" applyAlignment="1">
      <alignment horizontal="right" vertical="center"/>
    </xf>
    <xf numFmtId="0" fontId="0" fillId="0" borderId="21" xfId="0" applyFont="1" applyBorder="1" applyAlignment="1">
      <alignment horizontal="right" vertical="center"/>
    </xf>
    <xf numFmtId="0" fontId="37" fillId="0" borderId="22" xfId="0" applyFont="1" applyBorder="1" applyAlignment="1">
      <alignment horizontal="center" vertical="center"/>
    </xf>
    <xf numFmtId="0" fontId="37" fillId="0" borderId="28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38" fillId="0" borderId="30" xfId="0" applyFont="1" applyBorder="1" applyAlignment="1">
      <alignment horizontal="center" vertical="center"/>
    </xf>
    <xf numFmtId="0" fontId="38" fillId="0" borderId="31" xfId="0" applyFont="1" applyBorder="1" applyAlignment="1">
      <alignment horizontal="center" vertical="center"/>
    </xf>
    <xf numFmtId="0" fontId="38" fillId="0" borderId="32" xfId="0" applyFont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 x14ac:dyDescent="0.15"/>
  <cols>
    <col min="1" max="1" width="7.6640625" customWidth="1"/>
    <col min="2" max="2" width="9.88671875" customWidth="1"/>
    <col min="3" max="3" width="9.5546875" customWidth="1"/>
    <col min="4" max="4" width="9" customWidth="1"/>
    <col min="5" max="5" width="8.44140625" customWidth="1"/>
    <col min="6" max="6" width="9.5546875" style="120" customWidth="1"/>
    <col min="7" max="7" width="8.88671875" style="120" customWidth="1"/>
    <col min="8" max="9" width="7.77734375" customWidth="1"/>
    <col min="10" max="11" width="7.77734375" style="9" hidden="1" customWidth="1"/>
    <col min="12" max="12" width="8.5546875" style="9" hidden="1" customWidth="1"/>
    <col min="13" max="13" width="5.88671875" customWidth="1"/>
    <col min="14" max="14" width="8.2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x14ac:dyDescent="0.15">
      <c r="A1" s="136" t="s">
        <v>73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8"/>
    </row>
    <row r="2" spans="1:20" s="5" customFormat="1" ht="55.5" customHeight="1" thickBot="1" x14ac:dyDescent="0.3">
      <c r="A2" s="133" t="s">
        <v>74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5"/>
      <c r="P2" s="70"/>
      <c r="Q2" s="70"/>
      <c r="R2" s="70"/>
      <c r="S2" s="70"/>
      <c r="T2" s="70"/>
    </row>
    <row r="3" spans="1:20" s="1" customFormat="1" ht="60" customHeight="1" x14ac:dyDescent="0.15">
      <c r="A3" s="140" t="s">
        <v>37</v>
      </c>
      <c r="B3" s="131" t="s">
        <v>38</v>
      </c>
      <c r="C3" s="131" t="s">
        <v>39</v>
      </c>
      <c r="D3" s="131"/>
      <c r="E3" s="131"/>
      <c r="F3" s="131" t="s">
        <v>53</v>
      </c>
      <c r="G3" s="131"/>
      <c r="H3" s="143" t="s">
        <v>54</v>
      </c>
      <c r="I3" s="131"/>
      <c r="J3" s="132" t="s">
        <v>55</v>
      </c>
      <c r="K3" s="132"/>
      <c r="L3" s="132"/>
      <c r="M3" s="131" t="s">
        <v>40</v>
      </c>
      <c r="N3" s="144" t="s">
        <v>41</v>
      </c>
      <c r="P3" s="71"/>
      <c r="Q3" s="71"/>
      <c r="R3" s="71"/>
      <c r="S3" s="72"/>
      <c r="T3" s="73"/>
    </row>
    <row r="4" spans="1:20" s="1" customFormat="1" ht="60" customHeight="1" x14ac:dyDescent="0.15">
      <c r="A4" s="141"/>
      <c r="B4" s="142"/>
      <c r="C4" s="66" t="s">
        <v>28</v>
      </c>
      <c r="D4" s="66" t="s">
        <v>42</v>
      </c>
      <c r="E4" s="66" t="s">
        <v>43</v>
      </c>
      <c r="F4" s="114" t="s">
        <v>38</v>
      </c>
      <c r="G4" s="114" t="s">
        <v>44</v>
      </c>
      <c r="H4" s="10" t="s">
        <v>38</v>
      </c>
      <c r="I4" s="10" t="s">
        <v>44</v>
      </c>
      <c r="J4" s="66" t="s">
        <v>28</v>
      </c>
      <c r="K4" s="66" t="s">
        <v>42</v>
      </c>
      <c r="L4" s="66" t="s">
        <v>43</v>
      </c>
      <c r="M4" s="142"/>
      <c r="N4" s="145"/>
      <c r="P4" s="74"/>
      <c r="Q4" s="74"/>
      <c r="R4" s="74"/>
      <c r="S4" s="74"/>
      <c r="T4" s="73"/>
    </row>
    <row r="5" spans="1:20" ht="67.5" customHeight="1" x14ac:dyDescent="0.15">
      <c r="A5" s="6" t="s">
        <v>28</v>
      </c>
      <c r="B5" s="89">
        <f t="shared" ref="B5:G5" si="0">SUM(B6:B13)</f>
        <v>83335</v>
      </c>
      <c r="C5" s="89">
        <f>SUM(C6:C13)</f>
        <v>218949</v>
      </c>
      <c r="D5" s="112">
        <f t="shared" si="0"/>
        <v>113337</v>
      </c>
      <c r="E5" s="90">
        <f t="shared" si="0"/>
        <v>105612</v>
      </c>
      <c r="F5" s="130">
        <f t="shared" si="0"/>
        <v>82917</v>
      </c>
      <c r="G5" s="130">
        <f t="shared" si="0"/>
        <v>218765</v>
      </c>
      <c r="H5" s="91">
        <f>B5-F5</f>
        <v>418</v>
      </c>
      <c r="I5" s="92">
        <f>C5-G5</f>
        <v>184</v>
      </c>
      <c r="J5" s="93">
        <f>K5+L5</f>
        <v>0</v>
      </c>
      <c r="K5" s="93">
        <f>SUM(K6:K13)</f>
        <v>0</v>
      </c>
      <c r="L5" s="93">
        <f>SUM(L6:L13)</f>
        <v>0</v>
      </c>
      <c r="M5" s="94">
        <f>SUM(M6:M13)</f>
        <v>265</v>
      </c>
      <c r="N5" s="95">
        <f>SUM(N6:N13)</f>
        <v>2471</v>
      </c>
      <c r="P5" s="75"/>
      <c r="Q5" s="76"/>
      <c r="R5" s="76"/>
      <c r="S5" s="76"/>
      <c r="T5" s="77"/>
    </row>
    <row r="6" spans="1:20" ht="65.25" customHeight="1" x14ac:dyDescent="0.15">
      <c r="A6" s="7" t="s">
        <v>29</v>
      </c>
      <c r="B6" s="96">
        <f>법정동별!B4</f>
        <v>14333</v>
      </c>
      <c r="C6" s="97">
        <f>SUM(D6:E6)</f>
        <v>37526</v>
      </c>
      <c r="D6" s="98">
        <f>법정동별!D4</f>
        <v>19141</v>
      </c>
      <c r="E6" s="98">
        <f>법정동별!E4</f>
        <v>18385</v>
      </c>
      <c r="F6" s="116">
        <v>14313</v>
      </c>
      <c r="G6" s="117">
        <v>37597</v>
      </c>
      <c r="H6" s="99">
        <f>B6-F6</f>
        <v>20</v>
      </c>
      <c r="I6" s="99">
        <f>C6-G6</f>
        <v>-71</v>
      </c>
      <c r="J6" s="100">
        <f t="shared" ref="J6:J13" si="1">K6+L6</f>
        <v>0</v>
      </c>
      <c r="K6" s="129"/>
      <c r="L6" s="129"/>
      <c r="M6" s="102">
        <v>35</v>
      </c>
      <c r="N6" s="103">
        <v>418</v>
      </c>
      <c r="P6" s="75"/>
      <c r="Q6" s="76"/>
      <c r="R6" s="76"/>
      <c r="S6" s="76"/>
      <c r="T6" s="77"/>
    </row>
    <row r="7" spans="1:20" ht="65.25" customHeight="1" x14ac:dyDescent="0.15">
      <c r="A7" s="7" t="s">
        <v>30</v>
      </c>
      <c r="B7" s="96">
        <f>법정동별!B11</f>
        <v>14624</v>
      </c>
      <c r="C7" s="97">
        <f t="shared" ref="C7:C12" si="2">SUM(D7:E7)</f>
        <v>40295</v>
      </c>
      <c r="D7" s="98">
        <f>법정동별!D11</f>
        <v>20622</v>
      </c>
      <c r="E7" s="98">
        <f>법정동별!E11</f>
        <v>19673</v>
      </c>
      <c r="F7" s="116">
        <v>14539</v>
      </c>
      <c r="G7" s="117">
        <v>40226</v>
      </c>
      <c r="H7" s="99">
        <f t="shared" ref="H7:H13" si="3">B7-F7</f>
        <v>85</v>
      </c>
      <c r="I7" s="99">
        <f t="shared" ref="I7:I13" si="4">C7-G7</f>
        <v>69</v>
      </c>
      <c r="J7" s="100">
        <f t="shared" si="1"/>
        <v>0</v>
      </c>
      <c r="K7" s="101"/>
      <c r="L7" s="101"/>
      <c r="M7" s="102">
        <v>45</v>
      </c>
      <c r="N7" s="103">
        <v>496</v>
      </c>
      <c r="P7" s="75"/>
      <c r="Q7" s="76"/>
      <c r="R7" s="76"/>
      <c r="S7" s="76"/>
      <c r="T7" s="77"/>
    </row>
    <row r="8" spans="1:20" ht="65.25" customHeight="1" x14ac:dyDescent="0.15">
      <c r="A8" s="7" t="s">
        <v>31</v>
      </c>
      <c r="B8" s="96">
        <f>법정동별!B17</f>
        <v>13149</v>
      </c>
      <c r="C8" s="97">
        <f t="shared" si="2"/>
        <v>39131</v>
      </c>
      <c r="D8" s="98">
        <f>법정동별!D17</f>
        <v>19916</v>
      </c>
      <c r="E8" s="98">
        <f>법정동별!E17</f>
        <v>19215</v>
      </c>
      <c r="F8" s="116">
        <v>13112</v>
      </c>
      <c r="G8" s="117">
        <v>39167</v>
      </c>
      <c r="H8" s="99">
        <f t="shared" si="3"/>
        <v>37</v>
      </c>
      <c r="I8" s="99">
        <f t="shared" si="4"/>
        <v>-36</v>
      </c>
      <c r="J8" s="100">
        <f t="shared" si="1"/>
        <v>0</v>
      </c>
      <c r="K8" s="101"/>
      <c r="L8" s="101"/>
      <c r="M8" s="102">
        <v>39</v>
      </c>
      <c r="N8" s="103">
        <v>427</v>
      </c>
      <c r="P8" s="75"/>
      <c r="Q8" s="76"/>
      <c r="R8" s="76"/>
      <c r="S8" s="76"/>
      <c r="T8" s="77"/>
    </row>
    <row r="9" spans="1:20" ht="65.25" customHeight="1" x14ac:dyDescent="0.15">
      <c r="A9" s="7" t="s">
        <v>32</v>
      </c>
      <c r="B9" s="96">
        <f>법정동별!B25</f>
        <v>6605</v>
      </c>
      <c r="C9" s="97">
        <f t="shared" si="2"/>
        <v>16575</v>
      </c>
      <c r="D9" s="98">
        <f>법정동별!D25</f>
        <v>8473</v>
      </c>
      <c r="E9" s="98">
        <f>법정동별!E25</f>
        <v>8102</v>
      </c>
      <c r="F9" s="116">
        <v>6575</v>
      </c>
      <c r="G9" s="117">
        <v>16506</v>
      </c>
      <c r="H9" s="99">
        <f t="shared" si="3"/>
        <v>30</v>
      </c>
      <c r="I9" s="99">
        <f t="shared" si="4"/>
        <v>69</v>
      </c>
      <c r="J9" s="100">
        <f t="shared" si="1"/>
        <v>0</v>
      </c>
      <c r="K9" s="101"/>
      <c r="L9" s="101"/>
      <c r="M9" s="102">
        <v>32</v>
      </c>
      <c r="N9" s="103">
        <v>204</v>
      </c>
      <c r="P9" s="75"/>
      <c r="Q9" s="76"/>
      <c r="R9" s="76"/>
      <c r="S9" s="76"/>
      <c r="T9" s="77"/>
    </row>
    <row r="10" spans="1:20" ht="65.25" customHeight="1" x14ac:dyDescent="0.15">
      <c r="A10" s="7" t="s">
        <v>33</v>
      </c>
      <c r="B10" s="96">
        <f>법정동별!B37</f>
        <v>12714</v>
      </c>
      <c r="C10" s="97">
        <f t="shared" si="2"/>
        <v>29932</v>
      </c>
      <c r="D10" s="98">
        <f>법정동별!D37</f>
        <v>15982</v>
      </c>
      <c r="E10" s="98">
        <f>법정동별!E37</f>
        <v>13950</v>
      </c>
      <c r="F10" s="116">
        <v>12613</v>
      </c>
      <c r="G10" s="117">
        <v>29907</v>
      </c>
      <c r="H10" s="99">
        <f t="shared" si="3"/>
        <v>101</v>
      </c>
      <c r="I10" s="99">
        <f t="shared" si="4"/>
        <v>25</v>
      </c>
      <c r="J10" s="100">
        <f t="shared" si="1"/>
        <v>0</v>
      </c>
      <c r="K10" s="101"/>
      <c r="L10" s="101"/>
      <c r="M10" s="102">
        <v>34</v>
      </c>
      <c r="N10" s="103">
        <v>300</v>
      </c>
      <c r="P10" s="77"/>
      <c r="Q10" s="77"/>
      <c r="R10" s="77"/>
      <c r="S10" s="77"/>
      <c r="T10" s="77"/>
    </row>
    <row r="11" spans="1:20" ht="65.25" customHeight="1" x14ac:dyDescent="0.15">
      <c r="A11" s="7" t="s">
        <v>34</v>
      </c>
      <c r="B11" s="96">
        <f>법정동별!B44</f>
        <v>12717</v>
      </c>
      <c r="C11" s="97">
        <f t="shared" si="2"/>
        <v>35266</v>
      </c>
      <c r="D11" s="98">
        <f>법정동별!D44</f>
        <v>17995</v>
      </c>
      <c r="E11" s="98">
        <f>법정동별!E44</f>
        <v>17271</v>
      </c>
      <c r="F11" s="116">
        <v>12580</v>
      </c>
      <c r="G11" s="117">
        <v>35060</v>
      </c>
      <c r="H11" s="99">
        <f t="shared" si="3"/>
        <v>137</v>
      </c>
      <c r="I11" s="99">
        <f t="shared" si="4"/>
        <v>206</v>
      </c>
      <c r="J11" s="100">
        <f t="shared" si="1"/>
        <v>0</v>
      </c>
      <c r="K11" s="101"/>
      <c r="L11" s="101"/>
      <c r="M11" s="102">
        <v>38</v>
      </c>
      <c r="N11" s="103">
        <v>362</v>
      </c>
    </row>
    <row r="12" spans="1:20" ht="65.25" customHeight="1" x14ac:dyDescent="0.15">
      <c r="A12" s="7" t="s">
        <v>35</v>
      </c>
      <c r="B12" s="96">
        <f>법정동별!B49</f>
        <v>4702</v>
      </c>
      <c r="C12" s="97">
        <f t="shared" si="2"/>
        <v>10095</v>
      </c>
      <c r="D12" s="98">
        <f>법정동별!D49</f>
        <v>5786</v>
      </c>
      <c r="E12" s="98">
        <f>법정동별!E49</f>
        <v>4309</v>
      </c>
      <c r="F12" s="116">
        <v>4683</v>
      </c>
      <c r="G12" s="117">
        <v>10101</v>
      </c>
      <c r="H12" s="99">
        <f t="shared" si="3"/>
        <v>19</v>
      </c>
      <c r="I12" s="99">
        <f t="shared" si="4"/>
        <v>-6</v>
      </c>
      <c r="J12" s="100">
        <f t="shared" si="1"/>
        <v>0</v>
      </c>
      <c r="K12" s="101"/>
      <c r="L12" s="101"/>
      <c r="M12" s="102">
        <v>20</v>
      </c>
      <c r="N12" s="103">
        <v>123</v>
      </c>
    </row>
    <row r="13" spans="1:20" ht="65.25" customHeight="1" thickBot="1" x14ac:dyDescent="0.2">
      <c r="A13" s="8" t="s">
        <v>36</v>
      </c>
      <c r="B13" s="104">
        <f>법정동별!B52</f>
        <v>4491</v>
      </c>
      <c r="C13" s="105">
        <f>SUM(D13:E13)</f>
        <v>10129</v>
      </c>
      <c r="D13" s="106">
        <f>법정동별!D52</f>
        <v>5422</v>
      </c>
      <c r="E13" s="106">
        <f>법정동별!E52</f>
        <v>4707</v>
      </c>
      <c r="F13" s="118">
        <v>4502</v>
      </c>
      <c r="G13" s="119">
        <v>10201</v>
      </c>
      <c r="H13" s="107">
        <f t="shared" si="3"/>
        <v>-11</v>
      </c>
      <c r="I13" s="107">
        <f t="shared" si="4"/>
        <v>-72</v>
      </c>
      <c r="J13" s="108">
        <f t="shared" si="1"/>
        <v>0</v>
      </c>
      <c r="K13" s="109"/>
      <c r="L13" s="109"/>
      <c r="M13" s="110">
        <v>22</v>
      </c>
      <c r="N13" s="111">
        <v>141</v>
      </c>
    </row>
    <row r="14" spans="1:20" s="2" customFormat="1" ht="77.25" customHeight="1" x14ac:dyDescent="0.15">
      <c r="A14" s="139" t="s">
        <v>72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</row>
  </sheetData>
  <mergeCells count="11">
    <mergeCell ref="F3:G3"/>
    <mergeCell ref="J3:L3"/>
    <mergeCell ref="A2:N2"/>
    <mergeCell ref="A1:N1"/>
    <mergeCell ref="A14:N14"/>
    <mergeCell ref="A3:A4"/>
    <mergeCell ref="B3:B4"/>
    <mergeCell ref="C3:E3"/>
    <mergeCell ref="H3:I3"/>
    <mergeCell ref="M3:M4"/>
    <mergeCell ref="N3:N4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zoomScaleNormal="100" zoomScaleSheetLayoutView="100" workbookViewId="0">
      <selection activeCell="H47" sqref="H47"/>
    </sheetView>
  </sheetViews>
  <sheetFormatPr defaultRowHeight="13.5" x14ac:dyDescent="0.15"/>
  <cols>
    <col min="1" max="1" width="10.109375" customWidth="1"/>
    <col min="2" max="2" width="10.5546875" customWidth="1"/>
    <col min="3" max="3" width="12.33203125" customWidth="1"/>
    <col min="4" max="4" width="12.21875" customWidth="1"/>
    <col min="5" max="5" width="10.88671875" customWidth="1"/>
    <col min="6" max="6" width="10.21875" customWidth="1"/>
    <col min="7" max="7" width="9.21875" bestFit="1" customWidth="1"/>
    <col min="8" max="8" width="10.88671875" bestFit="1" customWidth="1"/>
    <col min="10" max="10" width="9" bestFit="1" customWidth="1"/>
  </cols>
  <sheetData>
    <row r="1" spans="1:10" s="3" customFormat="1" ht="90" customHeight="1" x14ac:dyDescent="0.3">
      <c r="A1" s="152" t="s">
        <v>75</v>
      </c>
      <c r="B1" s="152"/>
      <c r="C1" s="152"/>
      <c r="D1" s="152"/>
      <c r="E1" s="152"/>
      <c r="F1" s="152"/>
      <c r="G1" s="152"/>
    </row>
    <row r="2" spans="1:10" s="2" customFormat="1" ht="39.950000000000003" customHeight="1" thickBot="1" x14ac:dyDescent="0.3">
      <c r="A2" s="150" t="s">
        <v>76</v>
      </c>
      <c r="B2" s="151"/>
      <c r="C2" s="151"/>
      <c r="D2" s="151"/>
      <c r="E2" s="151"/>
      <c r="F2" s="151"/>
      <c r="G2" s="151"/>
    </row>
    <row r="3" spans="1:10" s="121" customFormat="1" ht="30" customHeight="1" x14ac:dyDescent="0.15">
      <c r="A3" s="123" t="s">
        <v>46</v>
      </c>
      <c r="B3" s="124" t="s">
        <v>47</v>
      </c>
      <c r="C3" s="124" t="s">
        <v>48</v>
      </c>
      <c r="D3" s="124" t="s">
        <v>49</v>
      </c>
      <c r="E3" s="124" t="s">
        <v>50</v>
      </c>
      <c r="F3" s="124" t="s">
        <v>51</v>
      </c>
      <c r="G3" s="125" t="s">
        <v>52</v>
      </c>
    </row>
    <row r="4" spans="1:10" s="4" customFormat="1" ht="30" customHeight="1" x14ac:dyDescent="0.15">
      <c r="A4" s="43" t="s">
        <v>0</v>
      </c>
      <c r="B4" s="40">
        <f t="shared" ref="B4:E4" si="0">SUM(B5:B8)</f>
        <v>14333</v>
      </c>
      <c r="C4" s="40">
        <f t="shared" si="0"/>
        <v>37526</v>
      </c>
      <c r="D4" s="40">
        <f t="shared" si="0"/>
        <v>19141</v>
      </c>
      <c r="E4" s="40">
        <f t="shared" si="0"/>
        <v>18385</v>
      </c>
      <c r="F4" s="41">
        <f>SUM(F5:F8)</f>
        <v>35</v>
      </c>
      <c r="G4" s="42">
        <f>SUM(G5:G8)</f>
        <v>418</v>
      </c>
      <c r="J4" s="12"/>
    </row>
    <row r="5" spans="1:10" s="4" customFormat="1" ht="30" customHeight="1" x14ac:dyDescent="0.15">
      <c r="A5" s="17" t="s">
        <v>1</v>
      </c>
      <c r="B5" s="84">
        <v>438</v>
      </c>
      <c r="C5" s="40">
        <f>SUM(D5:E5)</f>
        <v>843</v>
      </c>
      <c r="D5" s="84">
        <v>445</v>
      </c>
      <c r="E5" s="84">
        <v>398</v>
      </c>
      <c r="F5" s="13">
        <v>2</v>
      </c>
      <c r="G5" s="14">
        <v>10</v>
      </c>
      <c r="H5" s="12"/>
      <c r="J5" s="12"/>
    </row>
    <row r="6" spans="1:10" s="4" customFormat="1" ht="30" customHeight="1" x14ac:dyDescent="0.15">
      <c r="A6" s="17" t="s">
        <v>2</v>
      </c>
      <c r="B6" s="85">
        <v>5190</v>
      </c>
      <c r="C6" s="40">
        <f t="shared" ref="C6:C8" si="1">SUM(D6:E6)</f>
        <v>10510</v>
      </c>
      <c r="D6" s="85">
        <v>5473</v>
      </c>
      <c r="E6" s="85">
        <v>5037</v>
      </c>
      <c r="F6" s="13">
        <v>11</v>
      </c>
      <c r="G6" s="14">
        <v>118</v>
      </c>
      <c r="H6" s="12"/>
    </row>
    <row r="7" spans="1:10" s="4" customFormat="1" ht="30" customHeight="1" x14ac:dyDescent="0.15">
      <c r="A7" s="17" t="s">
        <v>3</v>
      </c>
      <c r="B7" s="85">
        <v>5836</v>
      </c>
      <c r="C7" s="40">
        <f t="shared" si="1"/>
        <v>18474</v>
      </c>
      <c r="D7" s="85">
        <v>9393</v>
      </c>
      <c r="E7" s="85">
        <v>9081</v>
      </c>
      <c r="F7" s="13">
        <v>14</v>
      </c>
      <c r="G7" s="14">
        <v>201</v>
      </c>
    </row>
    <row r="8" spans="1:10" s="4" customFormat="1" ht="30" customHeight="1" thickBot="1" x14ac:dyDescent="0.2">
      <c r="A8" s="18" t="s">
        <v>4</v>
      </c>
      <c r="B8" s="85">
        <v>2869</v>
      </c>
      <c r="C8" s="40">
        <f t="shared" si="1"/>
        <v>7699</v>
      </c>
      <c r="D8" s="85">
        <v>3830</v>
      </c>
      <c r="E8" s="85">
        <v>3869</v>
      </c>
      <c r="F8" s="15">
        <v>8</v>
      </c>
      <c r="G8" s="16">
        <v>89</v>
      </c>
    </row>
    <row r="9" spans="1:10" s="2" customFormat="1" ht="39.950000000000003" customHeight="1" thickBot="1" x14ac:dyDescent="0.2">
      <c r="A9" s="146" t="s">
        <v>59</v>
      </c>
      <c r="B9" s="147"/>
      <c r="C9" s="147"/>
      <c r="D9" s="147"/>
      <c r="E9" s="147"/>
      <c r="F9" s="147"/>
      <c r="G9" s="147"/>
    </row>
    <row r="10" spans="1:10" s="121" customFormat="1" ht="30" customHeight="1" x14ac:dyDescent="0.15">
      <c r="A10" s="123" t="s">
        <v>45</v>
      </c>
      <c r="B10" s="124" t="s">
        <v>38</v>
      </c>
      <c r="C10" s="124" t="s">
        <v>28</v>
      </c>
      <c r="D10" s="124" t="s">
        <v>42</v>
      </c>
      <c r="E10" s="124" t="s">
        <v>43</v>
      </c>
      <c r="F10" s="124" t="s">
        <v>40</v>
      </c>
      <c r="G10" s="125" t="s">
        <v>41</v>
      </c>
    </row>
    <row r="11" spans="1:10" s="4" customFormat="1" ht="30" customHeight="1" x14ac:dyDescent="0.15">
      <c r="A11" s="43" t="s">
        <v>0</v>
      </c>
      <c r="B11" s="44">
        <f>SUM(B12:B14)</f>
        <v>14624</v>
      </c>
      <c r="C11" s="44">
        <f t="shared" ref="C11:E11" si="2">SUM(C12:C14)</f>
        <v>40295</v>
      </c>
      <c r="D11" s="44">
        <f t="shared" si="2"/>
        <v>20622</v>
      </c>
      <c r="E11" s="44">
        <f t="shared" si="2"/>
        <v>19673</v>
      </c>
      <c r="F11" s="44">
        <f>SUM(F12:F14)</f>
        <v>45</v>
      </c>
      <c r="G11" s="45">
        <f>SUM(G12:G14)</f>
        <v>496</v>
      </c>
    </row>
    <row r="12" spans="1:10" s="4" customFormat="1" ht="30" customHeight="1" x14ac:dyDescent="0.15">
      <c r="A12" s="17" t="s">
        <v>3</v>
      </c>
      <c r="B12" s="85">
        <v>4214</v>
      </c>
      <c r="C12" s="44">
        <f>SUM(D12:E12)</f>
        <v>11784</v>
      </c>
      <c r="D12" s="85">
        <v>5899</v>
      </c>
      <c r="E12" s="85">
        <v>5885</v>
      </c>
      <c r="F12" s="32">
        <v>10</v>
      </c>
      <c r="G12" s="30">
        <v>124</v>
      </c>
    </row>
    <row r="13" spans="1:10" s="4" customFormat="1" ht="30" customHeight="1" x14ac:dyDescent="0.15">
      <c r="A13" s="17" t="s">
        <v>4</v>
      </c>
      <c r="B13" s="85">
        <v>3650</v>
      </c>
      <c r="C13" s="44">
        <f t="shared" ref="C13:C14" si="3">SUM(D13:E13)</f>
        <v>10619</v>
      </c>
      <c r="D13" s="85">
        <v>5441</v>
      </c>
      <c r="E13" s="85">
        <v>5178</v>
      </c>
      <c r="F13" s="34">
        <v>10</v>
      </c>
      <c r="G13" s="35">
        <v>114</v>
      </c>
    </row>
    <row r="14" spans="1:10" s="4" customFormat="1" ht="30" customHeight="1" thickBot="1" x14ac:dyDescent="0.2">
      <c r="A14" s="18" t="s">
        <v>5</v>
      </c>
      <c r="B14" s="85">
        <v>6760</v>
      </c>
      <c r="C14" s="44">
        <f t="shared" si="3"/>
        <v>17892</v>
      </c>
      <c r="D14" s="85">
        <v>9282</v>
      </c>
      <c r="E14" s="85">
        <v>8610</v>
      </c>
      <c r="F14" s="33">
        <v>25</v>
      </c>
      <c r="G14" s="31">
        <v>258</v>
      </c>
    </row>
    <row r="15" spans="1:10" s="2" customFormat="1" ht="39.950000000000003" customHeight="1" thickBot="1" x14ac:dyDescent="0.2">
      <c r="A15" s="153" t="s">
        <v>61</v>
      </c>
      <c r="B15" s="154"/>
      <c r="C15" s="154"/>
      <c r="D15" s="154"/>
      <c r="E15" s="154"/>
      <c r="F15" s="154"/>
      <c r="G15" s="154"/>
    </row>
    <row r="16" spans="1:10" s="121" customFormat="1" ht="30" customHeight="1" x14ac:dyDescent="0.15">
      <c r="A16" s="123" t="s">
        <v>45</v>
      </c>
      <c r="B16" s="124" t="s">
        <v>38</v>
      </c>
      <c r="C16" s="124" t="s">
        <v>28</v>
      </c>
      <c r="D16" s="124" t="s">
        <v>42</v>
      </c>
      <c r="E16" s="124" t="s">
        <v>43</v>
      </c>
      <c r="F16" s="124" t="s">
        <v>40</v>
      </c>
      <c r="G16" s="125" t="s">
        <v>41</v>
      </c>
    </row>
    <row r="17" spans="1:7" s="4" customFormat="1" ht="30" customHeight="1" x14ac:dyDescent="0.15">
      <c r="A17" s="46" t="s">
        <v>0</v>
      </c>
      <c r="B17" s="44">
        <f t="shared" ref="B17:G17" si="4">SUM(B18:B22)</f>
        <v>13149</v>
      </c>
      <c r="C17" s="44">
        <f t="shared" si="4"/>
        <v>39131</v>
      </c>
      <c r="D17" s="44">
        <f t="shared" si="4"/>
        <v>19916</v>
      </c>
      <c r="E17" s="44">
        <f t="shared" si="4"/>
        <v>19215</v>
      </c>
      <c r="F17" s="47">
        <f t="shared" si="4"/>
        <v>39</v>
      </c>
      <c r="G17" s="48">
        <f t="shared" si="4"/>
        <v>427</v>
      </c>
    </row>
    <row r="18" spans="1:7" s="4" customFormat="1" ht="30" customHeight="1" x14ac:dyDescent="0.15">
      <c r="A18" s="21" t="s">
        <v>11</v>
      </c>
      <c r="B18" s="84">
        <v>105</v>
      </c>
      <c r="C18" s="44">
        <f>SUM(D18:E18)</f>
        <v>184</v>
      </c>
      <c r="D18" s="84">
        <v>99</v>
      </c>
      <c r="E18" s="84">
        <v>85</v>
      </c>
      <c r="F18" s="36">
        <v>1</v>
      </c>
      <c r="G18" s="37">
        <v>3</v>
      </c>
    </row>
    <row r="19" spans="1:7" s="4" customFormat="1" ht="30" customHeight="1" x14ac:dyDescent="0.15">
      <c r="A19" s="21" t="s">
        <v>12</v>
      </c>
      <c r="B19" s="85">
        <v>2273</v>
      </c>
      <c r="C19" s="44">
        <f t="shared" ref="C19:C22" si="5">SUM(D19:E19)</f>
        <v>6339</v>
      </c>
      <c r="D19" s="85">
        <v>3273</v>
      </c>
      <c r="E19" s="85">
        <v>3066</v>
      </c>
      <c r="F19" s="36">
        <v>7</v>
      </c>
      <c r="G19" s="37">
        <v>90</v>
      </c>
    </row>
    <row r="20" spans="1:7" s="4" customFormat="1" ht="30" customHeight="1" x14ac:dyDescent="0.15">
      <c r="A20" s="21" t="s">
        <v>13</v>
      </c>
      <c r="B20" s="85">
        <v>7436</v>
      </c>
      <c r="C20" s="44">
        <f t="shared" si="5"/>
        <v>22041</v>
      </c>
      <c r="D20" s="85">
        <v>11147</v>
      </c>
      <c r="E20" s="85">
        <v>10894</v>
      </c>
      <c r="F20" s="36">
        <v>19</v>
      </c>
      <c r="G20" s="37">
        <v>238</v>
      </c>
    </row>
    <row r="21" spans="1:7" s="4" customFormat="1" ht="30" customHeight="1" x14ac:dyDescent="0.15">
      <c r="A21" s="21" t="s">
        <v>14</v>
      </c>
      <c r="B21" s="85">
        <v>3175</v>
      </c>
      <c r="C21" s="44">
        <f t="shared" si="5"/>
        <v>10263</v>
      </c>
      <c r="D21" s="85">
        <v>5231</v>
      </c>
      <c r="E21" s="85">
        <v>5032</v>
      </c>
      <c r="F21" s="36">
        <v>10</v>
      </c>
      <c r="G21" s="37">
        <v>91</v>
      </c>
    </row>
    <row r="22" spans="1:7" s="4" customFormat="1" ht="30" customHeight="1" thickBot="1" x14ac:dyDescent="0.2">
      <c r="A22" s="22" t="s">
        <v>15</v>
      </c>
      <c r="B22" s="122">
        <v>160</v>
      </c>
      <c r="C22" s="86">
        <f t="shared" si="5"/>
        <v>304</v>
      </c>
      <c r="D22" s="122">
        <v>166</v>
      </c>
      <c r="E22" s="122">
        <v>138</v>
      </c>
      <c r="F22" s="38">
        <v>2</v>
      </c>
      <c r="G22" s="39">
        <v>5</v>
      </c>
    </row>
    <row r="23" spans="1:7" s="2" customFormat="1" ht="39.950000000000003" customHeight="1" thickBot="1" x14ac:dyDescent="0.2">
      <c r="A23" s="148" t="s">
        <v>62</v>
      </c>
      <c r="B23" s="149"/>
      <c r="C23" s="149"/>
      <c r="D23" s="149"/>
      <c r="E23" s="149"/>
      <c r="F23" s="149"/>
      <c r="G23" s="149"/>
    </row>
    <row r="24" spans="1:7" s="121" customFormat="1" ht="30" customHeight="1" x14ac:dyDescent="0.15">
      <c r="A24" s="123" t="s">
        <v>45</v>
      </c>
      <c r="B24" s="124" t="s">
        <v>38</v>
      </c>
      <c r="C24" s="124" t="s">
        <v>28</v>
      </c>
      <c r="D24" s="124" t="s">
        <v>42</v>
      </c>
      <c r="E24" s="124" t="s">
        <v>43</v>
      </c>
      <c r="F24" s="124" t="s">
        <v>40</v>
      </c>
      <c r="G24" s="125" t="s">
        <v>41</v>
      </c>
    </row>
    <row r="25" spans="1:7" s="4" customFormat="1" ht="30" customHeight="1" x14ac:dyDescent="0.15">
      <c r="A25" s="46" t="s">
        <v>0</v>
      </c>
      <c r="B25" s="40">
        <f>SUM(B26:B34)</f>
        <v>6605</v>
      </c>
      <c r="C25" s="40">
        <f>SUM(C26:C34)</f>
        <v>16575</v>
      </c>
      <c r="D25" s="40">
        <f t="shared" ref="D25:E25" si="6">SUM(D26:D34)</f>
        <v>8473</v>
      </c>
      <c r="E25" s="40">
        <f t="shared" si="6"/>
        <v>8102</v>
      </c>
      <c r="F25" s="49">
        <f>SUM(F26:F34)</f>
        <v>32</v>
      </c>
      <c r="G25" s="50">
        <f>SUM(G26:G34)</f>
        <v>204</v>
      </c>
    </row>
    <row r="26" spans="1:7" s="4" customFormat="1" ht="30" customHeight="1" x14ac:dyDescent="0.15">
      <c r="A26" s="21" t="s">
        <v>16</v>
      </c>
      <c r="B26" s="126">
        <v>184</v>
      </c>
      <c r="C26" s="40">
        <f>SUM(D26:E26)</f>
        <v>358</v>
      </c>
      <c r="D26" s="126">
        <v>175</v>
      </c>
      <c r="E26" s="126">
        <v>183</v>
      </c>
      <c r="F26" s="24">
        <v>2</v>
      </c>
      <c r="G26" s="25">
        <v>6</v>
      </c>
    </row>
    <row r="27" spans="1:7" s="4" customFormat="1" ht="30" customHeight="1" x14ac:dyDescent="0.15">
      <c r="A27" s="21" t="s">
        <v>17</v>
      </c>
      <c r="B27" s="126">
        <v>252</v>
      </c>
      <c r="C27" s="40">
        <f t="shared" ref="C27:C34" si="7">SUM(D27:E27)</f>
        <v>426</v>
      </c>
      <c r="D27" s="126">
        <v>211</v>
      </c>
      <c r="E27" s="126">
        <v>215</v>
      </c>
      <c r="F27" s="24">
        <v>3</v>
      </c>
      <c r="G27" s="25">
        <v>6</v>
      </c>
    </row>
    <row r="28" spans="1:7" s="4" customFormat="1" ht="30" customHeight="1" x14ac:dyDescent="0.15">
      <c r="A28" s="21" t="s">
        <v>18</v>
      </c>
      <c r="B28" s="126">
        <v>694</v>
      </c>
      <c r="C28" s="40">
        <f t="shared" si="7"/>
        <v>1240</v>
      </c>
      <c r="D28" s="126">
        <v>645</v>
      </c>
      <c r="E28" s="126">
        <v>595</v>
      </c>
      <c r="F28" s="24">
        <v>2</v>
      </c>
      <c r="G28" s="25">
        <v>13</v>
      </c>
    </row>
    <row r="29" spans="1:7" s="4" customFormat="1" ht="30" customHeight="1" x14ac:dyDescent="0.15">
      <c r="A29" s="21" t="s">
        <v>19</v>
      </c>
      <c r="B29" s="126">
        <v>154</v>
      </c>
      <c r="C29" s="40">
        <f t="shared" si="7"/>
        <v>279</v>
      </c>
      <c r="D29" s="126">
        <v>152</v>
      </c>
      <c r="E29" s="126">
        <v>127</v>
      </c>
      <c r="F29" s="24">
        <v>1</v>
      </c>
      <c r="G29" s="25">
        <v>3</v>
      </c>
    </row>
    <row r="30" spans="1:7" s="4" customFormat="1" ht="30" customHeight="1" x14ac:dyDescent="0.15">
      <c r="A30" s="21" t="s">
        <v>20</v>
      </c>
      <c r="B30" s="126">
        <v>131</v>
      </c>
      <c r="C30" s="40">
        <f t="shared" si="7"/>
        <v>418</v>
      </c>
      <c r="D30" s="126">
        <v>255</v>
      </c>
      <c r="E30" s="126">
        <v>163</v>
      </c>
      <c r="F30" s="24">
        <v>1</v>
      </c>
      <c r="G30" s="25">
        <v>4</v>
      </c>
    </row>
    <row r="31" spans="1:7" s="4" customFormat="1" ht="30" customHeight="1" x14ac:dyDescent="0.15">
      <c r="A31" s="21" t="s">
        <v>21</v>
      </c>
      <c r="B31" s="126">
        <v>209</v>
      </c>
      <c r="C31" s="40">
        <f t="shared" si="7"/>
        <v>410</v>
      </c>
      <c r="D31" s="126">
        <v>212</v>
      </c>
      <c r="E31" s="126">
        <v>198</v>
      </c>
      <c r="F31" s="24">
        <v>2</v>
      </c>
      <c r="G31" s="25">
        <v>5</v>
      </c>
    </row>
    <row r="32" spans="1:7" s="4" customFormat="1" ht="30" customHeight="1" x14ac:dyDescent="0.15">
      <c r="A32" s="21" t="s">
        <v>22</v>
      </c>
      <c r="B32" s="126">
        <v>138</v>
      </c>
      <c r="C32" s="40">
        <f t="shared" si="7"/>
        <v>242</v>
      </c>
      <c r="D32" s="126">
        <v>131</v>
      </c>
      <c r="E32" s="126">
        <v>111</v>
      </c>
      <c r="F32" s="24">
        <v>3</v>
      </c>
      <c r="G32" s="25">
        <v>6</v>
      </c>
    </row>
    <row r="33" spans="1:7" s="4" customFormat="1" ht="30" customHeight="1" x14ac:dyDescent="0.15">
      <c r="A33" s="21" t="s">
        <v>23</v>
      </c>
      <c r="B33" s="127">
        <v>4623</v>
      </c>
      <c r="C33" s="40">
        <f t="shared" si="7"/>
        <v>12809</v>
      </c>
      <c r="D33" s="127">
        <v>6486</v>
      </c>
      <c r="E33" s="127">
        <v>6323</v>
      </c>
      <c r="F33" s="24">
        <v>15</v>
      </c>
      <c r="G33" s="25">
        <v>155</v>
      </c>
    </row>
    <row r="34" spans="1:7" s="4" customFormat="1" ht="30" customHeight="1" thickBot="1" x14ac:dyDescent="0.2">
      <c r="A34" s="22" t="s">
        <v>24</v>
      </c>
      <c r="B34" s="128">
        <v>220</v>
      </c>
      <c r="C34" s="51">
        <f t="shared" si="7"/>
        <v>393</v>
      </c>
      <c r="D34" s="128">
        <v>206</v>
      </c>
      <c r="E34" s="128">
        <v>187</v>
      </c>
      <c r="F34" s="26">
        <v>3</v>
      </c>
      <c r="G34" s="27">
        <v>6</v>
      </c>
    </row>
    <row r="35" spans="1:7" s="2" customFormat="1" ht="39.950000000000003" customHeight="1" thickBot="1" x14ac:dyDescent="0.2">
      <c r="A35" s="148" t="s">
        <v>57</v>
      </c>
      <c r="B35" s="149"/>
      <c r="C35" s="149"/>
      <c r="D35" s="149"/>
      <c r="E35" s="149"/>
      <c r="F35" s="149"/>
      <c r="G35" s="149"/>
    </row>
    <row r="36" spans="1:7" s="121" customFormat="1" ht="30" customHeight="1" x14ac:dyDescent="0.15">
      <c r="A36" s="123" t="s">
        <v>45</v>
      </c>
      <c r="B36" s="124" t="s">
        <v>38</v>
      </c>
      <c r="C36" s="124" t="s">
        <v>28</v>
      </c>
      <c r="D36" s="124" t="s">
        <v>42</v>
      </c>
      <c r="E36" s="124" t="s">
        <v>43</v>
      </c>
      <c r="F36" s="124" t="s">
        <v>40</v>
      </c>
      <c r="G36" s="125" t="s">
        <v>41</v>
      </c>
    </row>
    <row r="37" spans="1:7" s="4" customFormat="1" ht="30" customHeight="1" x14ac:dyDescent="0.15">
      <c r="A37" s="52" t="s">
        <v>0</v>
      </c>
      <c r="B37" s="44">
        <f>SUM(B38:B41)</f>
        <v>12714</v>
      </c>
      <c r="C37" s="44">
        <f t="shared" ref="C37:E37" si="8">SUM(C38:C41)</f>
        <v>29932</v>
      </c>
      <c r="D37" s="44">
        <f t="shared" si="8"/>
        <v>15982</v>
      </c>
      <c r="E37" s="44">
        <f t="shared" si="8"/>
        <v>13950</v>
      </c>
      <c r="F37" s="53">
        <f>SUM(F38:F41)</f>
        <v>34</v>
      </c>
      <c r="G37" s="54">
        <f>SUM(G38:G41)</f>
        <v>300</v>
      </c>
    </row>
    <row r="38" spans="1:7" s="4" customFormat="1" ht="30" customHeight="1" x14ac:dyDescent="0.15">
      <c r="A38" s="19" t="s">
        <v>6</v>
      </c>
      <c r="B38" s="85">
        <v>5494</v>
      </c>
      <c r="C38" s="44">
        <f>SUM(D38:E38)</f>
        <v>14704</v>
      </c>
      <c r="D38" s="85">
        <v>7660</v>
      </c>
      <c r="E38" s="85">
        <v>7044</v>
      </c>
      <c r="F38" s="57">
        <v>12</v>
      </c>
      <c r="G38" s="58">
        <v>138</v>
      </c>
    </row>
    <row r="39" spans="1:7" s="4" customFormat="1" ht="30" customHeight="1" x14ac:dyDescent="0.15">
      <c r="A39" s="19" t="s">
        <v>7</v>
      </c>
      <c r="B39" s="85">
        <v>1548</v>
      </c>
      <c r="C39" s="44">
        <f t="shared" ref="C39:C41" si="9">SUM(D39:E39)</f>
        <v>2282</v>
      </c>
      <c r="D39" s="85">
        <v>1508</v>
      </c>
      <c r="E39" s="84">
        <v>774</v>
      </c>
      <c r="F39" s="57">
        <v>16</v>
      </c>
      <c r="G39" s="58">
        <v>109</v>
      </c>
    </row>
    <row r="40" spans="1:7" s="4" customFormat="1" ht="30" customHeight="1" x14ac:dyDescent="0.15">
      <c r="A40" s="19" t="s">
        <v>8</v>
      </c>
      <c r="B40" s="85">
        <v>4762</v>
      </c>
      <c r="C40" s="44">
        <f t="shared" si="9"/>
        <v>10565</v>
      </c>
      <c r="D40" s="85">
        <v>5557</v>
      </c>
      <c r="E40" s="85">
        <v>5008</v>
      </c>
      <c r="F40" s="57">
        <v>4</v>
      </c>
      <c r="G40" s="58">
        <v>26</v>
      </c>
    </row>
    <row r="41" spans="1:7" s="4" customFormat="1" ht="30" customHeight="1" thickBot="1" x14ac:dyDescent="0.2">
      <c r="A41" s="20" t="s">
        <v>9</v>
      </c>
      <c r="B41" s="84">
        <v>910</v>
      </c>
      <c r="C41" s="44">
        <f t="shared" si="9"/>
        <v>2381</v>
      </c>
      <c r="D41" s="85">
        <v>1257</v>
      </c>
      <c r="E41" s="85">
        <v>1124</v>
      </c>
      <c r="F41" s="59">
        <v>2</v>
      </c>
      <c r="G41" s="60">
        <v>27</v>
      </c>
    </row>
    <row r="42" spans="1:7" s="2" customFormat="1" ht="39.950000000000003" customHeight="1" thickBot="1" x14ac:dyDescent="0.2">
      <c r="A42" s="153" t="s">
        <v>56</v>
      </c>
      <c r="B42" s="154"/>
      <c r="C42" s="154"/>
      <c r="D42" s="154"/>
      <c r="E42" s="154"/>
      <c r="F42" s="154"/>
      <c r="G42" s="154"/>
    </row>
    <row r="43" spans="1:7" s="121" customFormat="1" ht="30" customHeight="1" x14ac:dyDescent="0.15">
      <c r="A43" s="123" t="s">
        <v>45</v>
      </c>
      <c r="B43" s="124" t="s">
        <v>38</v>
      </c>
      <c r="C43" s="124" t="s">
        <v>28</v>
      </c>
      <c r="D43" s="124" t="s">
        <v>42</v>
      </c>
      <c r="E43" s="124" t="s">
        <v>43</v>
      </c>
      <c r="F43" s="124" t="s">
        <v>40</v>
      </c>
      <c r="G43" s="125" t="s">
        <v>41</v>
      </c>
    </row>
    <row r="44" spans="1:7" s="4" customFormat="1" ht="30" customHeight="1" x14ac:dyDescent="0.15">
      <c r="A44" s="52" t="s">
        <v>0</v>
      </c>
      <c r="B44" s="40">
        <f t="shared" ref="B44:E44" si="10">SUM(B45:B46)</f>
        <v>12717</v>
      </c>
      <c r="C44" s="40">
        <f t="shared" si="10"/>
        <v>35266</v>
      </c>
      <c r="D44" s="40">
        <f t="shared" si="10"/>
        <v>17995</v>
      </c>
      <c r="E44" s="40">
        <f t="shared" si="10"/>
        <v>17271</v>
      </c>
      <c r="F44" s="55">
        <f>SUM(F45:F46)</f>
        <v>38</v>
      </c>
      <c r="G44" s="56">
        <f>SUM(G45:G46)</f>
        <v>362</v>
      </c>
    </row>
    <row r="45" spans="1:7" s="4" customFormat="1" ht="30" customHeight="1" x14ac:dyDescent="0.15">
      <c r="A45" s="19" t="s">
        <v>25</v>
      </c>
      <c r="B45" s="85">
        <v>8986</v>
      </c>
      <c r="C45" s="40">
        <f>SUM(D45:E45)</f>
        <v>23792</v>
      </c>
      <c r="D45" s="85">
        <v>12168</v>
      </c>
      <c r="E45" s="85">
        <v>11624</v>
      </c>
      <c r="F45" s="28">
        <v>22</v>
      </c>
      <c r="G45" s="29">
        <v>236</v>
      </c>
    </row>
    <row r="46" spans="1:7" s="4" customFormat="1" ht="30" customHeight="1" thickBot="1" x14ac:dyDescent="0.2">
      <c r="A46" s="20" t="s">
        <v>26</v>
      </c>
      <c r="B46" s="115">
        <v>3731</v>
      </c>
      <c r="C46" s="51">
        <f>SUM(D46:E46)</f>
        <v>11474</v>
      </c>
      <c r="D46" s="115">
        <v>5827</v>
      </c>
      <c r="E46" s="115">
        <v>5647</v>
      </c>
      <c r="F46" s="87">
        <v>16</v>
      </c>
      <c r="G46" s="88">
        <v>126</v>
      </c>
    </row>
    <row r="47" spans="1:7" s="2" customFormat="1" ht="39.950000000000003" customHeight="1" thickBot="1" x14ac:dyDescent="0.3">
      <c r="A47" s="155" t="s">
        <v>60</v>
      </c>
      <c r="B47" s="156"/>
      <c r="C47" s="156"/>
      <c r="D47" s="156"/>
      <c r="E47" s="156"/>
      <c r="F47" s="156"/>
      <c r="G47" s="156"/>
    </row>
    <row r="48" spans="1:7" s="121" customFormat="1" ht="30" customHeight="1" x14ac:dyDescent="0.15">
      <c r="A48" s="123" t="s">
        <v>45</v>
      </c>
      <c r="B48" s="124" t="s">
        <v>38</v>
      </c>
      <c r="C48" s="124" t="s">
        <v>28</v>
      </c>
      <c r="D48" s="124" t="s">
        <v>42</v>
      </c>
      <c r="E48" s="124" t="s">
        <v>43</v>
      </c>
      <c r="F48" s="124" t="s">
        <v>40</v>
      </c>
      <c r="G48" s="125" t="s">
        <v>41</v>
      </c>
    </row>
    <row r="49" spans="1:7" s="4" customFormat="1" ht="30" customHeight="1" thickBot="1" x14ac:dyDescent="0.2">
      <c r="A49" s="23" t="s">
        <v>10</v>
      </c>
      <c r="B49" s="85">
        <v>4702</v>
      </c>
      <c r="C49" s="40">
        <f>SUM(D49:E49)</f>
        <v>10095</v>
      </c>
      <c r="D49" s="85">
        <v>5786</v>
      </c>
      <c r="E49" s="85">
        <v>4309</v>
      </c>
      <c r="F49" s="61">
        <v>20</v>
      </c>
      <c r="G49" s="62">
        <v>123</v>
      </c>
    </row>
    <row r="50" spans="1:7" s="2" customFormat="1" ht="39.950000000000003" customHeight="1" thickBot="1" x14ac:dyDescent="0.2">
      <c r="A50" s="146" t="s">
        <v>58</v>
      </c>
      <c r="B50" s="147"/>
      <c r="C50" s="147"/>
      <c r="D50" s="147"/>
      <c r="E50" s="147"/>
      <c r="F50" s="147"/>
      <c r="G50" s="147"/>
    </row>
    <row r="51" spans="1:7" s="121" customFormat="1" ht="30" customHeight="1" x14ac:dyDescent="0.15">
      <c r="A51" s="123" t="s">
        <v>45</v>
      </c>
      <c r="B51" s="124" t="s">
        <v>38</v>
      </c>
      <c r="C51" s="124" t="s">
        <v>28</v>
      </c>
      <c r="D51" s="124" t="s">
        <v>42</v>
      </c>
      <c r="E51" s="124" t="s">
        <v>43</v>
      </c>
      <c r="F51" s="124" t="s">
        <v>40</v>
      </c>
      <c r="G51" s="125" t="s">
        <v>41</v>
      </c>
    </row>
    <row r="52" spans="1:7" s="4" customFormat="1" ht="30" customHeight="1" thickBot="1" x14ac:dyDescent="0.2">
      <c r="A52" s="23" t="s">
        <v>27</v>
      </c>
      <c r="B52" s="115">
        <v>4491</v>
      </c>
      <c r="C52" s="51">
        <f>SUM(D52:E52)</f>
        <v>10129</v>
      </c>
      <c r="D52" s="115">
        <v>5422</v>
      </c>
      <c r="E52" s="115">
        <v>4707</v>
      </c>
      <c r="F52" s="63">
        <v>22</v>
      </c>
      <c r="G52" s="64">
        <v>141</v>
      </c>
    </row>
    <row r="55" spans="1:7" x14ac:dyDescent="0.15">
      <c r="B55" s="11"/>
      <c r="D55" s="11"/>
      <c r="E55" s="11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12" sqref="D12"/>
    </sheetView>
  </sheetViews>
  <sheetFormatPr defaultRowHeight="13.5" x14ac:dyDescent="0.15"/>
  <cols>
    <col min="2" max="3" width="12.33203125" bestFit="1" customWidth="1"/>
    <col min="4" max="4" width="15.33203125" customWidth="1"/>
  </cols>
  <sheetData>
    <row r="1" spans="1:4" ht="44.25" customHeight="1" x14ac:dyDescent="0.15">
      <c r="A1" s="157" t="s">
        <v>69</v>
      </c>
      <c r="B1" s="158"/>
      <c r="C1" s="158"/>
      <c r="D1" s="159"/>
    </row>
    <row r="2" spans="1:4" ht="18.75" customHeight="1" thickBot="1" x14ac:dyDescent="0.2">
      <c r="A2" s="160" t="s">
        <v>77</v>
      </c>
      <c r="B2" s="161"/>
      <c r="C2" s="161"/>
      <c r="D2" s="162"/>
    </row>
    <row r="3" spans="1:4" ht="27" customHeight="1" x14ac:dyDescent="0.15">
      <c r="A3" s="163" t="s">
        <v>71</v>
      </c>
      <c r="B3" s="166" t="s">
        <v>44</v>
      </c>
      <c r="C3" s="167"/>
      <c r="D3" s="168"/>
    </row>
    <row r="4" spans="1:4" ht="42.75" customHeight="1" x14ac:dyDescent="0.15">
      <c r="A4" s="164"/>
      <c r="B4" s="78" t="s">
        <v>68</v>
      </c>
      <c r="C4" s="78" t="s">
        <v>53</v>
      </c>
      <c r="D4" s="79" t="s">
        <v>54</v>
      </c>
    </row>
    <row r="5" spans="1:4" ht="22.5" customHeight="1" x14ac:dyDescent="0.15">
      <c r="A5" s="165"/>
      <c r="B5" s="65" t="s">
        <v>70</v>
      </c>
      <c r="C5" s="65" t="s">
        <v>70</v>
      </c>
      <c r="D5" s="68" t="s">
        <v>70</v>
      </c>
    </row>
    <row r="6" spans="1:4" ht="36.75" customHeight="1" x14ac:dyDescent="0.15">
      <c r="A6" s="80" t="s">
        <v>63</v>
      </c>
      <c r="B6" s="67">
        <v>218949</v>
      </c>
      <c r="C6" s="67">
        <v>218903</v>
      </c>
      <c r="D6" s="81">
        <f>B6-C6</f>
        <v>46</v>
      </c>
    </row>
    <row r="7" spans="1:4" ht="36.75" customHeight="1" x14ac:dyDescent="0.15">
      <c r="A7" s="80" t="s">
        <v>64</v>
      </c>
      <c r="B7" s="67">
        <v>218571</v>
      </c>
      <c r="C7" s="67">
        <v>218862</v>
      </c>
      <c r="D7" s="82">
        <f t="shared" ref="D7:D10" si="0">B7-C7</f>
        <v>-291</v>
      </c>
    </row>
    <row r="8" spans="1:4" ht="36.75" customHeight="1" x14ac:dyDescent="0.15">
      <c r="A8" s="80" t="s">
        <v>65</v>
      </c>
      <c r="B8" s="67">
        <v>321134</v>
      </c>
      <c r="C8" s="67">
        <v>321494</v>
      </c>
      <c r="D8" s="82">
        <f t="shared" si="0"/>
        <v>-360</v>
      </c>
    </row>
    <row r="9" spans="1:4" ht="36.75" customHeight="1" x14ac:dyDescent="0.15">
      <c r="A9" s="80" t="s">
        <v>66</v>
      </c>
      <c r="B9" s="67">
        <v>157319</v>
      </c>
      <c r="C9" s="67">
        <v>157396</v>
      </c>
      <c r="D9" s="82">
        <f t="shared" si="0"/>
        <v>-77</v>
      </c>
    </row>
    <row r="10" spans="1:4" ht="36.75" customHeight="1" thickBot="1" x14ac:dyDescent="0.2">
      <c r="A10" s="83" t="s">
        <v>67</v>
      </c>
      <c r="B10" s="69">
        <v>222608</v>
      </c>
      <c r="C10" s="69">
        <v>222713</v>
      </c>
      <c r="D10" s="113">
        <f t="shared" si="0"/>
        <v>-105</v>
      </c>
    </row>
  </sheetData>
  <mergeCells count="4">
    <mergeCell ref="A1:D1"/>
    <mergeCell ref="A2:D2"/>
    <mergeCell ref="A3:A5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4</vt:i4>
      </vt:variant>
    </vt:vector>
  </HeadingPairs>
  <TitlesOfParts>
    <vt:vector size="7" baseType="lpstr">
      <vt:lpstr>전체인구</vt:lpstr>
      <vt:lpstr>법정동별</vt:lpstr>
      <vt:lpstr>타구군인구현황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2019-10-07T05:51:26Z</cp:lastPrinted>
  <dcterms:created xsi:type="dcterms:W3CDTF">2006-05-02T04:20:58Z</dcterms:created>
  <dcterms:modified xsi:type="dcterms:W3CDTF">2020-11-03T02:27:25Z</dcterms:modified>
</cp:coreProperties>
</file>