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coms_H110\Desktop\업무정리\인구현황 보고\1. 새올\"/>
    </mc:Choice>
  </mc:AlternateContent>
  <bookViews>
    <workbookView xWindow="0" yWindow="0" windowWidth="28800" windowHeight="12255" firstSheet="1" activeTab="1"/>
  </bookViews>
  <sheets>
    <sheet name="--------" sheetId="4" state="veryHidden" r:id="rId1"/>
    <sheet name="전체인구" sheetId="1" r:id="rId2"/>
    <sheet name="법정동별" sheetId="5" r:id="rId3"/>
    <sheet name="타구군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62913" iterateDelta="0"/>
</workbook>
</file>

<file path=xl/calcChain.xml><?xml version="1.0" encoding="utf-8"?>
<calcChain xmlns="http://schemas.openxmlformats.org/spreadsheetml/2006/main">
  <c r="M5" i="1" l="1"/>
  <c r="N5" i="1"/>
  <c r="D11" i="5" l="1"/>
  <c r="B12" i="1" l="1"/>
  <c r="B13" i="1"/>
  <c r="C52" i="5" l="1"/>
  <c r="C49" i="5"/>
  <c r="C46" i="5"/>
  <c r="C45" i="5"/>
  <c r="C39" i="5"/>
  <c r="C40" i="5"/>
  <c r="C41" i="5"/>
  <c r="C38" i="5"/>
  <c r="C27" i="5"/>
  <c r="C28" i="5"/>
  <c r="C29" i="5"/>
  <c r="C30" i="5"/>
  <c r="C31" i="5"/>
  <c r="C32" i="5"/>
  <c r="C33" i="5"/>
  <c r="C34" i="5"/>
  <c r="C26" i="5"/>
  <c r="C19" i="5"/>
  <c r="C20" i="5"/>
  <c r="C21" i="5"/>
  <c r="C22" i="5"/>
  <c r="C18" i="5"/>
  <c r="C13" i="5"/>
  <c r="C14" i="5"/>
  <c r="C12" i="5"/>
  <c r="C6" i="5"/>
  <c r="C7" i="5"/>
  <c r="C8" i="5"/>
  <c r="C5" i="5"/>
  <c r="G25" i="5"/>
  <c r="G44" i="5"/>
  <c r="F44" i="5"/>
  <c r="G37" i="5"/>
  <c r="F37" i="5"/>
  <c r="G4" i="5"/>
  <c r="F4" i="5"/>
  <c r="G17" i="5"/>
  <c r="F17" i="5"/>
  <c r="F25" i="5"/>
  <c r="C11" i="5" l="1"/>
  <c r="B25" i="5"/>
  <c r="B9" i="1" s="1"/>
  <c r="D25" i="5"/>
  <c r="E25" i="5"/>
  <c r="C25" i="5"/>
  <c r="E11" i="5"/>
  <c r="E7" i="1" s="1"/>
  <c r="B11" i="5"/>
  <c r="B7" i="1" s="1"/>
  <c r="E17" i="5" l="1"/>
  <c r="E8" i="1" s="1"/>
  <c r="D17" i="5"/>
  <c r="D8" i="1" s="1"/>
  <c r="H9" i="1"/>
  <c r="B17" i="5"/>
  <c r="E44" i="5"/>
  <c r="E11" i="1" s="1"/>
  <c r="D44" i="5"/>
  <c r="D11" i="1" s="1"/>
  <c r="B44" i="5"/>
  <c r="E13" i="1"/>
  <c r="D13" i="1"/>
  <c r="E12" i="1"/>
  <c r="D12" i="1"/>
  <c r="H7" i="1"/>
  <c r="D7" i="1"/>
  <c r="C7" i="1" s="1"/>
  <c r="B4" i="5"/>
  <c r="E4" i="5"/>
  <c r="E6" i="1" s="1"/>
  <c r="D4" i="5"/>
  <c r="D6" i="1" s="1"/>
  <c r="D37" i="5"/>
  <c r="D10" i="1" s="1"/>
  <c r="E37" i="5"/>
  <c r="E10" i="1" s="1"/>
  <c r="B37" i="5"/>
  <c r="D9" i="1"/>
  <c r="E9" i="1"/>
  <c r="H13" i="1"/>
  <c r="H12" i="1"/>
  <c r="C13" i="1" l="1"/>
  <c r="C6" i="1"/>
  <c r="B10" i="1"/>
  <c r="H10" i="1" s="1"/>
  <c r="B8" i="1"/>
  <c r="H8" i="1" s="1"/>
  <c r="B6" i="1"/>
  <c r="H6" i="1" s="1"/>
  <c r="C11" i="1"/>
  <c r="C8" i="1"/>
  <c r="C10" i="1"/>
  <c r="C9" i="1"/>
  <c r="C12" i="1"/>
  <c r="B11" i="1"/>
  <c r="D5" i="1"/>
  <c r="C17" i="5"/>
  <c r="C44" i="5"/>
  <c r="C37" i="5"/>
  <c r="C4" i="5"/>
  <c r="E5" i="1"/>
  <c r="B5" i="1" l="1"/>
  <c r="H5" i="1" s="1"/>
  <c r="C5" i="1"/>
  <c r="I5" i="1" s="1"/>
  <c r="H11" i="1"/>
  <c r="I7" i="1" l="1"/>
  <c r="I13" i="1"/>
  <c r="I6" i="1"/>
  <c r="I12" i="1"/>
  <c r="I8" i="1"/>
  <c r="I9" i="1"/>
  <c r="I11" i="1"/>
  <c r="I10" i="1"/>
</calcChain>
</file>

<file path=xl/sharedStrings.xml><?xml version="1.0" encoding="utf-8"?>
<sst xmlns="http://schemas.openxmlformats.org/spreadsheetml/2006/main" count="265" uniqueCount="122">
  <si>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</si>
  <si>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</si>
  <si>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</si>
  <si>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</si>
  <si>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</si>
  <si>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</si>
  <si>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</si>
  <si>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</si>
  <si>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</si>
  <si>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</si>
  <si>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</si>
  <si>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</si>
  <si>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</si>
  <si>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</si>
  <si>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</si>
  <si>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</si>
  <si>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</si>
  <si>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</si>
  <si>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</si>
  <si>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</si>
  <si>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</si>
  <si>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</si>
  <si>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</si>
  <si>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</si>
  <si>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</si>
  <si>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</si>
  <si>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</si>
  <si>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</si>
  <si>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</si>
  <si>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</si>
  <si>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</si>
  <si>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</si>
  <si>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</si>
  <si>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</si>
  <si>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</si>
  <si>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</si>
  <si>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</si>
  <si>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</si>
  <si>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</si>
  <si>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</si>
  <si>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</si>
  <si>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</si>
  <si>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</si>
  <si>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</si>
  <si>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</si>
  <si>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</si>
  <si>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</si>
  <si>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</si>
  <si>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</si>
  <si>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</si>
  <si>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</si>
  <si>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</si>
  <si>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</si>
  <si>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</si>
  <si>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</si>
  <si>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</si>
  <si>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</si>
  <si>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</si>
  <si>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</si>
  <si>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</si>
  <si>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</si>
  <si>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</si>
  <si>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</si>
  <si>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</si>
  <si>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</si>
  <si>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</si>
  <si>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</si>
  <si>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</si>
  <si>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</si>
  <si>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</si>
  <si>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</si>
  <si>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</si>
  <si>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</si>
  <si>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</si>
  <si>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</si>
  <si>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</si>
  <si>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</si>
  <si>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</si>
  <si>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</si>
  <si>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 xml:space="preserve">       281</t>
  </si>
  <si>
    <t xml:space="preserve">       373</t>
  </si>
  <si>
    <t xml:space="preserve">    36,243</t>
  </si>
  <si>
    <t xml:space="preserve">       775</t>
  </si>
  <si>
    <t xml:space="preserve">    10,230</t>
  </si>
  <si>
    <t xml:space="preserve">    18,028</t>
  </si>
  <si>
    <t xml:space="preserve">     7,210</t>
  </si>
  <si>
    <t xml:space="preserve">    42,585</t>
  </si>
  <si>
    <t xml:space="preserve">    13,981</t>
  </si>
  <si>
    <t xml:space="preserve">    10,232</t>
  </si>
  <si>
    <t xml:space="preserve">    18,372</t>
  </si>
  <si>
    <t xml:space="preserve">    37,106</t>
  </si>
  <si>
    <t xml:space="preserve">       170</t>
  </si>
  <si>
    <t xml:space="preserve">     5,895</t>
  </si>
  <si>
    <t xml:space="preserve">    20,801</t>
  </si>
  <si>
    <t xml:space="preserve">     9,959</t>
  </si>
  <si>
    <t xml:space="preserve">    16,287</t>
  </si>
  <si>
    <t xml:space="preserve">       348</t>
  </si>
  <si>
    <t xml:space="preserve">       401</t>
  </si>
  <si>
    <t xml:space="preserve">     1,184</t>
  </si>
  <si>
    <t xml:space="preserve">       250</t>
  </si>
  <si>
    <t xml:space="preserve">       436</t>
  </si>
  <si>
    <t xml:space="preserve">       396</t>
  </si>
  <si>
    <t xml:space="preserve">       259</t>
  </si>
  <si>
    <t xml:space="preserve">    12,640</t>
  </si>
  <si>
    <t xml:space="preserve">    29,535</t>
  </si>
  <si>
    <t xml:space="preserve">    14,127</t>
  </si>
  <si>
    <t xml:space="preserve">     2,299</t>
  </si>
  <si>
    <t xml:space="preserve">    10,214</t>
  </si>
  <si>
    <t xml:space="preserve">     2,895</t>
  </si>
  <si>
    <t xml:space="preserve">    36,753</t>
  </si>
  <si>
    <t xml:space="preserve">    24,408</t>
  </si>
  <si>
    <t xml:space="preserve">    12,345</t>
  </si>
  <si>
    <t xml:space="preserve">     9,567</t>
  </si>
  <si>
    <t xml:space="preserve">    10,216</t>
  </si>
  <si>
    <t>2024년 12월 주민등록 인구현황</t>
    <phoneticPr fontId="2" type="noConversion"/>
  </si>
  <si>
    <t xml:space="preserve">                                                                                                                       2024. 12. 31.기준</t>
    <phoneticPr fontId="2" type="noConversion"/>
  </si>
  <si>
    <t>농소1동                                                                               2024. 12. 31.기준</t>
    <phoneticPr fontId="2" type="noConversion"/>
  </si>
  <si>
    <t xml:space="preserve">  2024. 12. 31.기준</t>
    <phoneticPr fontId="2" type="noConversion"/>
  </si>
  <si>
    <t>2024년 12월 법정동별 인구현황</t>
    <phoneticPr fontId="2" type="noConversion"/>
  </si>
  <si>
    <t xml:space="preserve">                                     </t>
    <phoneticPr fontId="2" type="noConversion"/>
  </si>
  <si>
    <t>※ 전월말 세대수 : 88,931세대    전월말 인구수 : 216,595명</t>
    <phoneticPr fontId="2" type="noConversion"/>
  </si>
  <si>
    <t>외국인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</si>
</sst>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4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b/>
      <sz val="18"/>
      <name val="HY울릉도M"/>
      <family val="1"/>
      <charset val="129"/>
    </font>
    <font>
      <b/>
      <sz val="24"/>
      <name val="HY헤드라인M"/>
      <family val="1"/>
      <charset val="129"/>
    </font>
    <font>
      <b/>
      <sz val="18"/>
      <name val="HY헤드라인M"/>
      <family val="1"/>
      <charset val="129"/>
    </font>
    <font>
      <sz val="12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20"/>
      <color theme="1"/>
      <name val="HY헤드라인M"/>
      <family val="1"/>
      <charset val="129"/>
    </font>
    <font>
      <sz val="20"/>
      <color theme="1"/>
      <name val="HY헤드라인M"/>
      <family val="1"/>
      <charset val="129"/>
    </font>
    <font>
      <sz val="14"/>
      <name val="맑은 고딕"/>
      <family val="3"/>
      <charset val="129"/>
      <scheme val="major"/>
    </font>
    <font>
      <b/>
      <sz val="16"/>
      <color indexed="8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b/>
      <sz val="13"/>
      <color indexed="8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3"/>
      <color rgb="FF000000"/>
      <name val="맑은 고딕"/>
      <family val="3"/>
      <charset val="129"/>
      <scheme val="major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indexed="9"/>
        <bgColor indexed="64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ck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177" fontId="21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41" fontId="23" fillId="0" borderId="0" xfId="32" applyFont="1" applyBorder="1" applyAlignment="1">
      <alignment vertical="center"/>
    </xf>
    <xf numFmtId="0" fontId="0" fillId="0" borderId="0" xfId="0" applyBorder="1"/>
    <xf numFmtId="0" fontId="0" fillId="0" borderId="0" xfId="0" applyFill="1"/>
    <xf numFmtId="0" fontId="25" fillId="27" borderId="23" xfId="0" applyFont="1" applyFill="1" applyBorder="1" applyAlignment="1">
      <alignment horizontal="center" vertical="center" wrapText="1"/>
    </xf>
    <xf numFmtId="0" fontId="25" fillId="27" borderId="24" xfId="0" applyFont="1" applyFill="1" applyBorder="1" applyAlignment="1">
      <alignment horizontal="center" vertical="center" wrapText="1"/>
    </xf>
    <xf numFmtId="179" fontId="26" fillId="28" borderId="26" xfId="0" applyNumberFormat="1" applyFont="1" applyFill="1" applyBorder="1" applyAlignment="1">
      <alignment horizontal="right" vertical="center" wrapText="1"/>
    </xf>
    <xf numFmtId="0" fontId="26" fillId="28" borderId="26" xfId="0" applyFont="1" applyFill="1" applyBorder="1" applyAlignment="1">
      <alignment horizontal="right" vertical="center" wrapText="1"/>
    </xf>
    <xf numFmtId="0" fontId="26" fillId="28" borderId="27" xfId="0" applyFont="1" applyFill="1" applyBorder="1" applyAlignment="1">
      <alignment horizontal="left" vertical="center" wrapText="1"/>
    </xf>
    <xf numFmtId="0" fontId="27" fillId="28" borderId="27" xfId="0" applyFont="1" applyFill="1" applyBorder="1" applyAlignment="1">
      <alignment horizontal="left" vertical="center" wrapText="1"/>
    </xf>
    <xf numFmtId="0" fontId="26" fillId="28" borderId="25" xfId="0" applyFont="1" applyFill="1" applyBorder="1" applyAlignment="1">
      <alignment horizontal="left" vertical="center" wrapText="1"/>
    </xf>
    <xf numFmtId="0" fontId="32" fillId="26" borderId="10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41" fontId="31" fillId="0" borderId="0" xfId="0" applyNumberFormat="1" applyFont="1" applyAlignment="1">
      <alignment vertical="center"/>
    </xf>
    <xf numFmtId="0" fontId="31" fillId="0" borderId="0" xfId="0" applyFont="1" applyAlignment="1"/>
    <xf numFmtId="0" fontId="33" fillId="29" borderId="10" xfId="0" applyFont="1" applyFill="1" applyBorder="1" applyAlignment="1">
      <alignment vertical="center" wrapText="1"/>
    </xf>
    <xf numFmtId="176" fontId="31" fillId="29" borderId="10" xfId="32" applyNumberFormat="1" applyFont="1" applyFill="1" applyBorder="1" applyAlignment="1">
      <alignment vertical="center"/>
    </xf>
    <xf numFmtId="0" fontId="33" fillId="0" borderId="10" xfId="0" applyFont="1" applyBorder="1" applyAlignment="1">
      <alignment vertical="center" wrapText="1"/>
    </xf>
    <xf numFmtId="179" fontId="35" fillId="28" borderId="10" xfId="0" applyNumberFormat="1" applyFont="1" applyFill="1" applyBorder="1" applyAlignment="1">
      <alignment vertical="center" wrapText="1"/>
    </xf>
    <xf numFmtId="176" fontId="31" fillId="0" borderId="10" xfId="32" applyNumberFormat="1" applyFont="1" applyBorder="1" applyAlignment="1">
      <alignment vertical="center"/>
    </xf>
    <xf numFmtId="41" fontId="31" fillId="29" borderId="10" xfId="32" applyFont="1" applyFill="1" applyBorder="1" applyAlignment="1">
      <alignment vertical="center"/>
    </xf>
    <xf numFmtId="41" fontId="31" fillId="0" borderId="10" xfId="32" applyFont="1" applyBorder="1" applyAlignment="1">
      <alignment vertical="center"/>
    </xf>
    <xf numFmtId="176" fontId="33" fillId="29" borderId="10" xfId="0" applyNumberFormat="1" applyFont="1" applyFill="1" applyBorder="1" applyAlignment="1">
      <alignment vertical="center" wrapText="1"/>
    </xf>
    <xf numFmtId="41" fontId="33" fillId="29" borderId="10" xfId="32" applyFont="1" applyFill="1" applyBorder="1" applyAlignment="1">
      <alignment vertical="center"/>
    </xf>
    <xf numFmtId="176" fontId="33" fillId="0" borderId="10" xfId="0" applyNumberFormat="1" applyFont="1" applyBorder="1" applyAlignment="1">
      <alignment vertical="center" wrapText="1"/>
    </xf>
    <xf numFmtId="41" fontId="33" fillId="0" borderId="10" xfId="32" applyFont="1" applyBorder="1" applyAlignment="1">
      <alignment vertical="center"/>
    </xf>
    <xf numFmtId="176" fontId="33" fillId="29" borderId="10" xfId="32" applyNumberFormat="1" applyFont="1" applyFill="1" applyBorder="1" applyAlignment="1">
      <alignment vertical="center"/>
    </xf>
    <xf numFmtId="176" fontId="33" fillId="0" borderId="10" xfId="32" applyNumberFormat="1" applyFont="1" applyBorder="1" applyAlignment="1">
      <alignment vertical="center"/>
    </xf>
    <xf numFmtId="0" fontId="33" fillId="0" borderId="10" xfId="0" applyFont="1" applyFill="1" applyBorder="1" applyAlignment="1">
      <alignment vertical="center" wrapText="1"/>
    </xf>
    <xf numFmtId="3" fontId="31" fillId="0" borderId="0" xfId="0" applyNumberFormat="1" applyFont="1" applyAlignment="1"/>
    <xf numFmtId="0" fontId="34" fillId="0" borderId="0" xfId="0" applyFont="1" applyFill="1" applyAlignment="1">
      <alignment horizontal="center" vertical="center"/>
    </xf>
    <xf numFmtId="0" fontId="34" fillId="26" borderId="19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4" fillId="24" borderId="11" xfId="0" applyFont="1" applyFill="1" applyBorder="1" applyAlignment="1">
      <alignment horizontal="center" vertical="center" shrinkToFit="1"/>
    </xf>
    <xf numFmtId="41" fontId="45" fillId="25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vertical="center" shrinkToFit="1"/>
    </xf>
    <xf numFmtId="41" fontId="45" fillId="26" borderId="10" xfId="32" applyFont="1" applyFill="1" applyBorder="1" applyAlignment="1">
      <alignment horizontal="center" vertical="center" shrinkToFit="1"/>
    </xf>
    <xf numFmtId="41" fontId="37" fillId="24" borderId="10" xfId="32" applyFont="1" applyFill="1" applyBorder="1" applyAlignment="1">
      <alignment horizontal="center" vertical="center" shrinkToFit="1"/>
    </xf>
    <xf numFmtId="41" fontId="45" fillId="24" borderId="15" xfId="32" applyFont="1" applyFill="1" applyBorder="1" applyAlignment="1">
      <alignment vertical="center" shrinkToFit="1"/>
    </xf>
    <xf numFmtId="0" fontId="44" fillId="0" borderId="11" xfId="0" applyFont="1" applyBorder="1" applyAlignment="1">
      <alignment horizontal="center" vertical="center" shrinkToFit="1"/>
    </xf>
    <xf numFmtId="3" fontId="46" fillId="0" borderId="10" xfId="0" applyNumberFormat="1" applyFont="1" applyBorder="1" applyAlignment="1">
      <alignment horizontal="right" vertical="center" indent="1"/>
    </xf>
    <xf numFmtId="178" fontId="46" fillId="0" borderId="10" xfId="0" applyNumberFormat="1" applyFont="1" applyBorder="1" applyAlignment="1">
      <alignment horizontal="right" vertical="center"/>
    </xf>
    <xf numFmtId="178" fontId="47" fillId="0" borderId="10" xfId="0" applyNumberFormat="1" applyFont="1" applyBorder="1" applyAlignment="1">
      <alignment vertical="center"/>
    </xf>
    <xf numFmtId="178" fontId="47" fillId="0" borderId="10" xfId="0" applyNumberFormat="1" applyFont="1" applyFill="1" applyBorder="1" applyAlignment="1">
      <alignment horizontal="right" vertical="center"/>
    </xf>
    <xf numFmtId="178" fontId="46" fillId="0" borderId="10" xfId="0" applyNumberFormat="1" applyFont="1" applyFill="1" applyBorder="1" applyAlignment="1">
      <alignment horizontal="right" vertical="center"/>
    </xf>
    <xf numFmtId="3" fontId="46" fillId="0" borderId="10" xfId="32" applyNumberFormat="1" applyFont="1" applyBorder="1" applyAlignment="1">
      <alignment horizontal="center" vertical="center" shrinkToFit="1"/>
    </xf>
    <xf numFmtId="0" fontId="46" fillId="0" borderId="10" xfId="32" applyNumberFormat="1" applyFont="1" applyBorder="1" applyAlignment="1">
      <alignment horizontal="center" vertical="center" shrinkToFit="1"/>
    </xf>
    <xf numFmtId="0" fontId="48" fillId="0" borderId="10" xfId="0" applyFont="1" applyBorder="1" applyAlignment="1">
      <alignment horizontal="center" vertical="center" wrapText="1"/>
    </xf>
    <xf numFmtId="0" fontId="48" fillId="0" borderId="15" xfId="0" applyFont="1" applyBorder="1" applyAlignment="1">
      <alignment horizontal="center" vertical="center" wrapText="1"/>
    </xf>
    <xf numFmtId="178" fontId="47" fillId="0" borderId="10" xfId="0" applyNumberFormat="1" applyFont="1" applyFill="1" applyBorder="1" applyAlignment="1">
      <alignment vertical="center"/>
    </xf>
    <xf numFmtId="0" fontId="42" fillId="0" borderId="10" xfId="0" applyFont="1" applyFill="1" applyBorder="1" applyAlignment="1">
      <alignment horizontal="center" vertical="center"/>
    </xf>
    <xf numFmtId="3" fontId="48" fillId="0" borderId="34" xfId="0" applyNumberFormat="1" applyFont="1" applyBorder="1" applyAlignment="1">
      <alignment horizontal="center" vertical="center" wrapText="1"/>
    </xf>
    <xf numFmtId="0" fontId="48" fillId="0" borderId="39" xfId="0" applyFont="1" applyBorder="1" applyAlignment="1">
      <alignment horizontal="right" vertical="center" wrapText="1"/>
    </xf>
    <xf numFmtId="3" fontId="48" fillId="0" borderId="35" xfId="0" applyNumberFormat="1" applyFont="1" applyBorder="1" applyAlignment="1">
      <alignment horizontal="center" vertical="center" wrapText="1"/>
    </xf>
    <xf numFmtId="0" fontId="48" fillId="0" borderId="40" xfId="0" applyFont="1" applyBorder="1" applyAlignment="1">
      <alignment horizontal="right" vertical="center" wrapText="1"/>
    </xf>
    <xf numFmtId="3" fontId="48" fillId="0" borderId="41" xfId="0" applyNumberFormat="1" applyFont="1" applyBorder="1" applyAlignment="1">
      <alignment horizontal="center" vertical="center" wrapText="1"/>
    </xf>
    <xf numFmtId="0" fontId="48" fillId="0" borderId="42" xfId="0" applyFont="1" applyBorder="1" applyAlignment="1">
      <alignment horizontal="right" vertical="center" wrapText="1"/>
    </xf>
    <xf numFmtId="0" fontId="42" fillId="0" borderId="14" xfId="0" applyFont="1" applyFill="1" applyBorder="1" applyAlignment="1">
      <alignment horizontal="center" vertical="center"/>
    </xf>
    <xf numFmtId="0" fontId="41" fillId="0" borderId="0" xfId="0" applyFont="1" applyBorder="1" applyAlignment="1">
      <alignment horizontal="right"/>
    </xf>
    <xf numFmtId="0" fontId="29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/>
    </xf>
    <xf numFmtId="0" fontId="42" fillId="0" borderId="33" xfId="0" applyFont="1" applyFill="1" applyBorder="1" applyAlignment="1">
      <alignment horizontal="center" vertical="center"/>
    </xf>
    <xf numFmtId="0" fontId="42" fillId="0" borderId="31" xfId="0" applyFont="1" applyFill="1" applyBorder="1" applyAlignment="1">
      <alignment horizontal="center" vertical="center"/>
    </xf>
    <xf numFmtId="0" fontId="42" fillId="0" borderId="19" xfId="0" applyFont="1" applyFill="1" applyBorder="1" applyAlignment="1">
      <alignment horizontal="center" vertical="center"/>
    </xf>
    <xf numFmtId="0" fontId="31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/>
    </xf>
    <xf numFmtId="0" fontId="31" fillId="0" borderId="0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/>
    </xf>
    <xf numFmtId="0" fontId="31" fillId="0" borderId="0" xfId="0" applyFont="1" applyBorder="1" applyAlignment="1"/>
    <xf numFmtId="0" fontId="39" fillId="0" borderId="28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40" fillId="0" borderId="3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wrapText="1"/>
    </xf>
    <xf numFmtId="0" fontId="31" fillId="0" borderId="0" xfId="0" applyFont="1" applyFill="1" applyBorder="1" applyAlignment="1"/>
    <xf numFmtId="0" fontId="30" fillId="0" borderId="28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36" fillId="0" borderId="0" xfId="0" applyFont="1" applyBorder="1" applyAlignment="1">
      <alignment horizontal="right" vertical="center"/>
    </xf>
    <xf numFmtId="0" fontId="37" fillId="26" borderId="37" xfId="0" applyFont="1" applyFill="1" applyBorder="1" applyAlignment="1">
      <alignment horizontal="center" vertical="center"/>
    </xf>
    <xf numFmtId="0" fontId="37" fillId="26" borderId="38" xfId="0" applyFont="1" applyFill="1" applyBorder="1" applyAlignment="1">
      <alignment horizontal="center" vertical="center"/>
    </xf>
    <xf numFmtId="0" fontId="38" fillId="26" borderId="20" xfId="0" applyFont="1" applyFill="1" applyBorder="1" applyAlignment="1">
      <alignment horizontal="center" vertical="center"/>
    </xf>
    <xf numFmtId="0" fontId="38" fillId="26" borderId="21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center" vertical="center"/>
    </xf>
    <xf numFmtId="0" fontId="44" fillId="30" borderId="20" xfId="0" applyFont="1" applyFill="1" applyBorder="1" applyAlignment="1">
      <alignment horizontal="center" vertical="center" wrapText="1"/>
    </xf>
    <xf numFmtId="0" fontId="44" fillId="30" borderId="21" xfId="0" applyFont="1" applyFill="1" applyBorder="1" applyAlignment="1">
      <alignment horizontal="center" vertical="center" wrapText="1"/>
    </xf>
    <xf numFmtId="0" fontId="44" fillId="30" borderId="43" xfId="0" applyFont="1" applyFill="1" applyBorder="1" applyAlignment="1">
      <alignment horizontal="center" vertical="center" wrapText="1"/>
    </xf>
    <xf numFmtId="3" fontId="38" fillId="31" borderId="10" xfId="0" applyNumberFormat="1" applyFont="1" applyFill="1" applyBorder="1" applyAlignment="1">
      <alignment horizontal="center" vertical="center"/>
    </xf>
    <xf numFmtId="41" fontId="38" fillId="31" borderId="10" xfId="32" applyFont="1" applyFill="1" applyBorder="1" applyAlignment="1">
      <alignment horizontal="center" vertical="center"/>
    </xf>
    <xf numFmtId="0" fontId="46" fillId="31" borderId="10" xfId="0" applyNumberFormat="1" applyFont="1" applyFill="1" applyBorder="1" applyAlignment="1">
      <alignment horizontal="center" vertical="center"/>
    </xf>
    <xf numFmtId="0" fontId="41" fillId="32" borderId="10" xfId="0" applyNumberFormat="1" applyFont="1" applyFill="1" applyBorder="1" applyAlignment="1">
      <alignment horizontal="center" vertical="center"/>
    </xf>
    <xf numFmtId="0" fontId="0" fillId="0" borderId="0" xfId="0" applyFont="1"/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9.33203125" customWidth="1"/>
    <col min="2" max="5" width="9.88671875" customWidth="1"/>
    <col min="6" max="7" width="9.88671875" style="12" customWidth="1"/>
    <col min="8" max="9" width="9.88671875" customWidth="1"/>
    <col min="10" max="11" width="7.77734375" style="114" customWidth="1"/>
    <col min="12" max="12" width="8.6640625" style="114" customWidth="1"/>
    <col min="13" max="14" width="9.8867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74" t="s">
        <v>114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6"/>
    </row>
    <row r="2" spans="1:20" s="3" customFormat="1" ht="24.75" customHeight="1" thickBot="1">
      <c r="A2" s="73" t="s">
        <v>115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P2" s="4"/>
      <c r="Q2" s="4"/>
      <c r="R2" s="4"/>
      <c r="S2" s="4"/>
      <c r="T2" s="4"/>
    </row>
    <row r="3" spans="1:20" s="1" customFormat="1" ht="60" customHeight="1">
      <c r="A3" s="80" t="s">
        <v>37</v>
      </c>
      <c r="B3" s="72" t="s">
        <v>38</v>
      </c>
      <c r="C3" s="72" t="s">
        <v>78</v>
      </c>
      <c r="D3" s="72"/>
      <c r="E3" s="72"/>
      <c r="F3" s="72" t="s">
        <v>52</v>
      </c>
      <c r="G3" s="72"/>
      <c r="H3" s="83" t="s">
        <v>53</v>
      </c>
      <c r="I3" s="72"/>
      <c r="J3" s="107" t="s">
        <v>121</v>
      </c>
      <c r="K3" s="108"/>
      <c r="L3" s="109"/>
      <c r="M3" s="84" t="s">
        <v>39</v>
      </c>
      <c r="N3" s="86" t="s">
        <v>40</v>
      </c>
      <c r="P3" s="5"/>
      <c r="Q3" s="5"/>
      <c r="R3" s="5"/>
      <c r="S3" s="6"/>
      <c r="T3" s="7"/>
    </row>
    <row r="4" spans="1:20" s="1" customFormat="1" ht="60" customHeight="1">
      <c r="A4" s="81"/>
      <c r="B4" s="82"/>
      <c r="C4" s="45" t="s">
        <v>28</v>
      </c>
      <c r="D4" s="45" t="s">
        <v>41</v>
      </c>
      <c r="E4" s="45" t="s">
        <v>42</v>
      </c>
      <c r="F4" s="45" t="s">
        <v>38</v>
      </c>
      <c r="G4" s="45" t="s">
        <v>43</v>
      </c>
      <c r="H4" s="46" t="s">
        <v>38</v>
      </c>
      <c r="I4" s="46" t="s">
        <v>43</v>
      </c>
      <c r="J4" s="65" t="s">
        <v>28</v>
      </c>
      <c r="K4" s="65" t="s">
        <v>41</v>
      </c>
      <c r="L4" s="65" t="s">
        <v>42</v>
      </c>
      <c r="M4" s="85"/>
      <c r="N4" s="87"/>
      <c r="P4" s="8"/>
      <c r="Q4" s="8"/>
      <c r="R4" s="8"/>
      <c r="S4" s="8"/>
      <c r="T4" s="7"/>
    </row>
    <row r="5" spans="1:20" ht="67.5" customHeight="1">
      <c r="A5" s="47" t="s">
        <v>28</v>
      </c>
      <c r="B5" s="48">
        <f t="shared" ref="B5:E5" si="0">SUM(B6:B13)</f>
        <v>89079</v>
      </c>
      <c r="C5" s="48">
        <f>SUM(C6:C13)</f>
        <v>216522</v>
      </c>
      <c r="D5" s="49">
        <f>SUM(D6:D13)</f>
        <v>112339</v>
      </c>
      <c r="E5" s="50">
        <f t="shared" si="0"/>
        <v>104183</v>
      </c>
      <c r="F5" s="51">
        <v>88931</v>
      </c>
      <c r="G5" s="51">
        <v>216595</v>
      </c>
      <c r="H5" s="52">
        <f>B5-F5</f>
        <v>148</v>
      </c>
      <c r="I5" s="52">
        <f>C5-G5</f>
        <v>-73</v>
      </c>
      <c r="J5" s="110">
        <v>2943</v>
      </c>
      <c r="K5" s="110">
        <v>1833</v>
      </c>
      <c r="L5" s="111">
        <v>1110</v>
      </c>
      <c r="M5" s="50">
        <f>SUM(M6:M13)</f>
        <v>275</v>
      </c>
      <c r="N5" s="53">
        <f>SUM(N6:N13)</f>
        <v>2575</v>
      </c>
      <c r="P5" s="9"/>
      <c r="Q5" s="10"/>
      <c r="R5" s="10"/>
      <c r="S5" s="10"/>
      <c r="T5" s="11"/>
    </row>
    <row r="6" spans="1:20" ht="65.25" customHeight="1">
      <c r="A6" s="54" t="s">
        <v>29</v>
      </c>
      <c r="B6" s="55">
        <f>법정동별!B4</f>
        <v>14464</v>
      </c>
      <c r="C6" s="56">
        <f>SUM(D6:E6)</f>
        <v>35406</v>
      </c>
      <c r="D6" s="57">
        <f>법정동별!D4</f>
        <v>18152</v>
      </c>
      <c r="E6" s="57">
        <f>법정동별!E4</f>
        <v>17254</v>
      </c>
      <c r="F6" s="58">
        <v>14477</v>
      </c>
      <c r="G6" s="59">
        <v>35474</v>
      </c>
      <c r="H6" s="60">
        <f>B6-F6</f>
        <v>-13</v>
      </c>
      <c r="I6" s="61">
        <f>C6-G6</f>
        <v>-68</v>
      </c>
      <c r="J6" s="112">
        <v>542</v>
      </c>
      <c r="K6" s="113">
        <v>322</v>
      </c>
      <c r="L6" s="113">
        <v>220</v>
      </c>
      <c r="M6" s="62">
        <v>35</v>
      </c>
      <c r="N6" s="63">
        <v>418</v>
      </c>
      <c r="P6" s="9"/>
      <c r="Q6" s="10"/>
      <c r="R6" s="10"/>
      <c r="S6" s="10"/>
      <c r="T6" s="11"/>
    </row>
    <row r="7" spans="1:20" ht="65.25" customHeight="1">
      <c r="A7" s="54" t="s">
        <v>30</v>
      </c>
      <c r="B7" s="55">
        <f>법정동별!B11</f>
        <v>16274</v>
      </c>
      <c r="C7" s="56">
        <f t="shared" ref="C7:C12" si="1">SUM(D7:E7)</f>
        <v>41891</v>
      </c>
      <c r="D7" s="57">
        <f>법정동별!D11</f>
        <v>21258</v>
      </c>
      <c r="E7" s="57">
        <f>법정동별!E11</f>
        <v>20633</v>
      </c>
      <c r="F7" s="58">
        <v>16271</v>
      </c>
      <c r="G7" s="59">
        <v>41914</v>
      </c>
      <c r="H7" s="60">
        <f>B7-F7</f>
        <v>3</v>
      </c>
      <c r="I7" s="61">
        <f t="shared" ref="H7:I13" si="2">C7-G7</f>
        <v>-23</v>
      </c>
      <c r="J7" s="112">
        <v>786</v>
      </c>
      <c r="K7" s="113">
        <v>467</v>
      </c>
      <c r="L7" s="113">
        <v>319</v>
      </c>
      <c r="M7" s="62">
        <v>48</v>
      </c>
      <c r="N7" s="63">
        <v>526</v>
      </c>
      <c r="P7" s="9"/>
      <c r="Q7" s="10"/>
      <c r="R7" s="10"/>
      <c r="S7" s="10"/>
      <c r="T7" s="11"/>
    </row>
    <row r="8" spans="1:20" ht="65.25" customHeight="1">
      <c r="A8" s="54" t="s">
        <v>31</v>
      </c>
      <c r="B8" s="55">
        <f>법정동별!B17</f>
        <v>13186</v>
      </c>
      <c r="C8" s="56">
        <f t="shared" si="1"/>
        <v>36117</v>
      </c>
      <c r="D8" s="57">
        <f>법정동별!D17</f>
        <v>18241</v>
      </c>
      <c r="E8" s="57">
        <f>법정동별!E17</f>
        <v>17876</v>
      </c>
      <c r="F8" s="58">
        <v>13171</v>
      </c>
      <c r="G8" s="59">
        <v>36160</v>
      </c>
      <c r="H8" s="61">
        <f t="shared" si="2"/>
        <v>15</v>
      </c>
      <c r="I8" s="61">
        <f t="shared" si="2"/>
        <v>-43</v>
      </c>
      <c r="J8" s="112">
        <v>307</v>
      </c>
      <c r="K8" s="113">
        <v>162</v>
      </c>
      <c r="L8" s="113">
        <v>145</v>
      </c>
      <c r="M8" s="62">
        <v>39</v>
      </c>
      <c r="N8" s="63">
        <v>427</v>
      </c>
      <c r="P8" s="9"/>
      <c r="Q8" s="10"/>
      <c r="R8" s="10"/>
      <c r="S8" s="10"/>
      <c r="T8" s="11"/>
    </row>
    <row r="9" spans="1:20" ht="65.25" customHeight="1">
      <c r="A9" s="54" t="s">
        <v>32</v>
      </c>
      <c r="B9" s="55">
        <f>법정동별!B25</f>
        <v>6608</v>
      </c>
      <c r="C9" s="56">
        <f t="shared" si="1"/>
        <v>15999</v>
      </c>
      <c r="D9" s="57">
        <f>법정동별!D25</f>
        <v>8216</v>
      </c>
      <c r="E9" s="57">
        <f>법정동별!E25</f>
        <v>7783</v>
      </c>
      <c r="F9" s="58">
        <v>6607</v>
      </c>
      <c r="G9" s="59">
        <v>16002</v>
      </c>
      <c r="H9" s="61">
        <f t="shared" si="2"/>
        <v>1</v>
      </c>
      <c r="I9" s="61">
        <f t="shared" si="2"/>
        <v>-3</v>
      </c>
      <c r="J9" s="112">
        <v>463</v>
      </c>
      <c r="K9" s="113">
        <v>396</v>
      </c>
      <c r="L9" s="113">
        <v>67</v>
      </c>
      <c r="M9" s="62">
        <v>32</v>
      </c>
      <c r="N9" s="63">
        <v>204</v>
      </c>
      <c r="P9" s="9"/>
      <c r="Q9" s="10"/>
      <c r="R9" s="10"/>
      <c r="S9" s="10"/>
      <c r="T9" s="11"/>
    </row>
    <row r="10" spans="1:20" ht="65.25" customHeight="1">
      <c r="A10" s="54" t="s">
        <v>33</v>
      </c>
      <c r="B10" s="55">
        <f>법정동별!B37</f>
        <v>13669</v>
      </c>
      <c r="C10" s="56">
        <f t="shared" si="1"/>
        <v>29282</v>
      </c>
      <c r="D10" s="57">
        <f>법정동별!D37</f>
        <v>15872</v>
      </c>
      <c r="E10" s="57">
        <f>법정동별!E37</f>
        <v>13410</v>
      </c>
      <c r="F10" s="58">
        <v>13645</v>
      </c>
      <c r="G10" s="59">
        <v>29312</v>
      </c>
      <c r="H10" s="61">
        <f t="shared" si="2"/>
        <v>24</v>
      </c>
      <c r="I10" s="61">
        <f t="shared" si="2"/>
        <v>-30</v>
      </c>
      <c r="J10" s="112">
        <v>474</v>
      </c>
      <c r="K10" s="113">
        <v>337</v>
      </c>
      <c r="L10" s="113">
        <v>137</v>
      </c>
      <c r="M10" s="62">
        <v>36</v>
      </c>
      <c r="N10" s="63">
        <v>324</v>
      </c>
      <c r="P10" s="11"/>
      <c r="Q10" s="11"/>
      <c r="R10" s="11"/>
      <c r="S10" s="11"/>
      <c r="T10" s="11"/>
    </row>
    <row r="11" spans="1:20" ht="65.25" customHeight="1">
      <c r="A11" s="54" t="s">
        <v>34</v>
      </c>
      <c r="B11" s="55">
        <f>법정동별!B44</f>
        <v>14334</v>
      </c>
      <c r="C11" s="56">
        <f t="shared" si="1"/>
        <v>36285</v>
      </c>
      <c r="D11" s="57">
        <f>법정동별!D44</f>
        <v>18344</v>
      </c>
      <c r="E11" s="57">
        <f>법정동별!E44</f>
        <v>17941</v>
      </c>
      <c r="F11" s="58">
        <v>14306</v>
      </c>
      <c r="G11" s="59">
        <v>36249</v>
      </c>
      <c r="H11" s="61">
        <f t="shared" si="2"/>
        <v>28</v>
      </c>
      <c r="I11" s="61">
        <f t="shared" si="2"/>
        <v>36</v>
      </c>
      <c r="J11" s="112">
        <v>169</v>
      </c>
      <c r="K11" s="113">
        <v>64</v>
      </c>
      <c r="L11" s="113">
        <v>105</v>
      </c>
      <c r="M11" s="62">
        <v>40</v>
      </c>
      <c r="N11" s="63">
        <v>384</v>
      </c>
    </row>
    <row r="12" spans="1:20" ht="65.25" customHeight="1">
      <c r="A12" s="54" t="s">
        <v>35</v>
      </c>
      <c r="B12" s="55">
        <f>법정동별!B49</f>
        <v>5828</v>
      </c>
      <c r="C12" s="56">
        <f t="shared" si="1"/>
        <v>11738</v>
      </c>
      <c r="D12" s="57">
        <f>법정동별!D49</f>
        <v>6901</v>
      </c>
      <c r="E12" s="57">
        <f>법정동별!E49</f>
        <v>4837</v>
      </c>
      <c r="F12" s="58">
        <v>5751</v>
      </c>
      <c r="G12" s="59">
        <v>11668</v>
      </c>
      <c r="H12" s="61">
        <f t="shared" si="2"/>
        <v>77</v>
      </c>
      <c r="I12" s="61">
        <f t="shared" si="2"/>
        <v>70</v>
      </c>
      <c r="J12" s="112">
        <v>56</v>
      </c>
      <c r="K12" s="113">
        <v>15</v>
      </c>
      <c r="L12" s="113">
        <v>41</v>
      </c>
      <c r="M12" s="62">
        <v>22</v>
      </c>
      <c r="N12" s="63">
        <v>145</v>
      </c>
    </row>
    <row r="13" spans="1:20" ht="65.25" customHeight="1">
      <c r="A13" s="54" t="s">
        <v>36</v>
      </c>
      <c r="B13" s="55">
        <f>법정동별!B52</f>
        <v>4716</v>
      </c>
      <c r="C13" s="56">
        <f>SUM(D13:E13)</f>
        <v>9804</v>
      </c>
      <c r="D13" s="57">
        <f>법정동별!D52</f>
        <v>5355</v>
      </c>
      <c r="E13" s="57">
        <f>법정동별!E52</f>
        <v>4449</v>
      </c>
      <c r="F13" s="64">
        <v>4703</v>
      </c>
      <c r="G13" s="59">
        <v>9816</v>
      </c>
      <c r="H13" s="61">
        <f t="shared" si="2"/>
        <v>13</v>
      </c>
      <c r="I13" s="61">
        <f t="shared" si="2"/>
        <v>-12</v>
      </c>
      <c r="J13" s="112">
        <v>146</v>
      </c>
      <c r="K13" s="113">
        <v>70</v>
      </c>
      <c r="L13" s="113">
        <v>76</v>
      </c>
      <c r="M13" s="62">
        <v>23</v>
      </c>
      <c r="N13" s="63">
        <v>147</v>
      </c>
    </row>
    <row r="14" spans="1:20" s="2" customFormat="1" ht="77.25" customHeight="1" thickBot="1">
      <c r="A14" s="77" t="s">
        <v>120</v>
      </c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9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  <ignoredErrors>
    <ignoredError sqref="C7:C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5"/>
  <sheetViews>
    <sheetView zoomScaleNormal="100" zoomScaleSheetLayoutView="100" workbookViewId="0">
      <selection activeCell="L50" sqref="L50"/>
    </sheetView>
  </sheetViews>
  <sheetFormatPr defaultRowHeight="17.25"/>
  <cols>
    <col min="1" max="1" width="10.109375" style="23" customWidth="1"/>
    <col min="2" max="3" width="10.5546875" style="23" customWidth="1"/>
    <col min="4" max="4" width="12.21875" style="23" customWidth="1"/>
    <col min="5" max="5" width="10.88671875" style="23" customWidth="1"/>
    <col min="6" max="6" width="10.21875" style="23" customWidth="1"/>
    <col min="7" max="7" width="9.21875" style="23" bestFit="1" customWidth="1"/>
    <col min="8" max="8" width="10.88671875" style="23" bestFit="1" customWidth="1"/>
    <col min="9" max="9" width="8.88671875" style="23"/>
    <col min="10" max="10" width="9" style="23" bestFit="1" customWidth="1"/>
    <col min="11" max="16384" width="8.88671875" style="23"/>
  </cols>
  <sheetData>
    <row r="1" spans="1:10" ht="75" customHeight="1" thickBot="1">
      <c r="A1" s="93" t="s">
        <v>118</v>
      </c>
      <c r="B1" s="94"/>
      <c r="C1" s="94"/>
      <c r="D1" s="94"/>
      <c r="E1" s="94"/>
      <c r="F1" s="94"/>
      <c r="G1" s="95"/>
    </row>
    <row r="2" spans="1:10" s="21" customFormat="1" ht="39.950000000000003" customHeight="1">
      <c r="A2" s="92" t="s">
        <v>116</v>
      </c>
      <c r="B2" s="92"/>
      <c r="C2" s="92"/>
      <c r="D2" s="92"/>
      <c r="E2" s="92"/>
      <c r="F2" s="92"/>
      <c r="G2" s="92"/>
    </row>
    <row r="3" spans="1:10" s="39" customFormat="1" ht="30" customHeight="1">
      <c r="A3" s="20" t="s">
        <v>45</v>
      </c>
      <c r="B3" s="20" t="s">
        <v>46</v>
      </c>
      <c r="C3" s="20" t="s">
        <v>47</v>
      </c>
      <c r="D3" s="20" t="s">
        <v>48</v>
      </c>
      <c r="E3" s="20" t="s">
        <v>49</v>
      </c>
      <c r="F3" s="20" t="s">
        <v>50</v>
      </c>
      <c r="G3" s="20" t="s">
        <v>51</v>
      </c>
    </row>
    <row r="4" spans="1:10" s="21" customFormat="1" ht="30" customHeight="1">
      <c r="A4" s="24" t="s">
        <v>0</v>
      </c>
      <c r="B4" s="25">
        <f t="shared" ref="B4:E4" si="0">SUM(B5:B8)</f>
        <v>14464</v>
      </c>
      <c r="C4" s="25">
        <f t="shared" si="0"/>
        <v>35406</v>
      </c>
      <c r="D4" s="25">
        <f t="shared" si="0"/>
        <v>18152</v>
      </c>
      <c r="E4" s="25">
        <f t="shared" si="0"/>
        <v>17254</v>
      </c>
      <c r="F4" s="25">
        <f>SUM(F5:F8)</f>
        <v>35</v>
      </c>
      <c r="G4" s="25">
        <f>SUM(G5:G8)</f>
        <v>418</v>
      </c>
      <c r="J4" s="22"/>
    </row>
    <row r="5" spans="1:10" s="21" customFormat="1" ht="30" customHeight="1">
      <c r="A5" s="26" t="s">
        <v>1</v>
      </c>
      <c r="B5" s="27">
        <v>417</v>
      </c>
      <c r="C5" s="25">
        <f>SUM(D5:E5)</f>
        <v>746</v>
      </c>
      <c r="D5" s="27">
        <v>389</v>
      </c>
      <c r="E5" s="27">
        <v>357</v>
      </c>
      <c r="F5" s="28">
        <v>2</v>
      </c>
      <c r="G5" s="28">
        <v>10</v>
      </c>
      <c r="H5" s="22"/>
      <c r="J5" s="22"/>
    </row>
    <row r="6" spans="1:10" s="21" customFormat="1" ht="30" customHeight="1">
      <c r="A6" s="26" t="s">
        <v>2</v>
      </c>
      <c r="B6" s="27">
        <v>5330</v>
      </c>
      <c r="C6" s="25">
        <f t="shared" ref="C6:C8" si="1">SUM(D6:E6)</f>
        <v>9955</v>
      </c>
      <c r="D6" s="27">
        <v>5261</v>
      </c>
      <c r="E6" s="27">
        <v>4694</v>
      </c>
      <c r="F6" s="28">
        <v>11</v>
      </c>
      <c r="G6" s="28">
        <v>118</v>
      </c>
      <c r="H6" s="22"/>
    </row>
    <row r="7" spans="1:10" s="21" customFormat="1" ht="30" customHeight="1">
      <c r="A7" s="26" t="s">
        <v>3</v>
      </c>
      <c r="B7" s="27">
        <v>5838</v>
      </c>
      <c r="C7" s="25">
        <f t="shared" si="1"/>
        <v>17712</v>
      </c>
      <c r="D7" s="27">
        <v>9028</v>
      </c>
      <c r="E7" s="27">
        <v>8684</v>
      </c>
      <c r="F7" s="28">
        <v>14</v>
      </c>
      <c r="G7" s="28">
        <v>201</v>
      </c>
    </row>
    <row r="8" spans="1:10" s="21" customFormat="1" ht="30" customHeight="1">
      <c r="A8" s="26" t="s">
        <v>4</v>
      </c>
      <c r="B8" s="27">
        <v>2879</v>
      </c>
      <c r="C8" s="25">
        <f t="shared" si="1"/>
        <v>6993</v>
      </c>
      <c r="D8" s="27">
        <v>3474</v>
      </c>
      <c r="E8" s="27">
        <v>3519</v>
      </c>
      <c r="F8" s="28">
        <v>8</v>
      </c>
      <c r="G8" s="28">
        <v>89</v>
      </c>
    </row>
    <row r="9" spans="1:10" s="21" customFormat="1" ht="39.950000000000003" customHeight="1">
      <c r="A9" s="88" t="s">
        <v>57</v>
      </c>
      <c r="B9" s="89"/>
      <c r="C9" s="89"/>
      <c r="D9" s="89"/>
      <c r="E9" s="89"/>
      <c r="F9" s="89"/>
      <c r="G9" s="89"/>
    </row>
    <row r="10" spans="1:10" s="39" customFormat="1" ht="30" customHeight="1">
      <c r="A10" s="20" t="s">
        <v>44</v>
      </c>
      <c r="B10" s="20" t="s">
        <v>38</v>
      </c>
      <c r="C10" s="20" t="s">
        <v>28</v>
      </c>
      <c r="D10" s="20" t="s">
        <v>41</v>
      </c>
      <c r="E10" s="20" t="s">
        <v>42</v>
      </c>
      <c r="F10" s="20" t="s">
        <v>39</v>
      </c>
      <c r="G10" s="20" t="s">
        <v>40</v>
      </c>
    </row>
    <row r="11" spans="1:10" s="21" customFormat="1" ht="30" customHeight="1">
      <c r="A11" s="24" t="s">
        <v>0</v>
      </c>
      <c r="B11" s="29">
        <f>SUM(B12:B14)</f>
        <v>16274</v>
      </c>
      <c r="C11" s="29">
        <f t="shared" ref="C11:E11" si="2">SUM(C12:C14)</f>
        <v>41891</v>
      </c>
      <c r="D11" s="29">
        <f>SUM(D12:D14)</f>
        <v>21258</v>
      </c>
      <c r="E11" s="29">
        <f t="shared" si="2"/>
        <v>20633</v>
      </c>
      <c r="F11" s="29">
        <v>48</v>
      </c>
      <c r="G11" s="29">
        <v>526</v>
      </c>
    </row>
    <row r="12" spans="1:10" s="21" customFormat="1" ht="30" customHeight="1">
      <c r="A12" s="26" t="s">
        <v>3</v>
      </c>
      <c r="B12" s="27">
        <v>5223</v>
      </c>
      <c r="C12" s="29">
        <f>SUM(D12:E12)</f>
        <v>13742</v>
      </c>
      <c r="D12" s="27">
        <v>6885</v>
      </c>
      <c r="E12" s="27">
        <v>6857</v>
      </c>
      <c r="F12" s="30">
        <v>12</v>
      </c>
      <c r="G12" s="30">
        <v>145</v>
      </c>
    </row>
    <row r="13" spans="1:10" s="21" customFormat="1" ht="30" customHeight="1">
      <c r="A13" s="26" t="s">
        <v>4</v>
      </c>
      <c r="B13" s="27">
        <v>3652</v>
      </c>
      <c r="C13" s="29">
        <f t="shared" ref="C13:C14" si="3">SUM(D13:E13)</f>
        <v>10004</v>
      </c>
      <c r="D13" s="27">
        <v>5073</v>
      </c>
      <c r="E13" s="27">
        <v>4931</v>
      </c>
      <c r="F13" s="30">
        <v>10</v>
      </c>
      <c r="G13" s="30">
        <v>114</v>
      </c>
    </row>
    <row r="14" spans="1:10" s="21" customFormat="1" ht="30" customHeight="1">
      <c r="A14" s="26" t="s">
        <v>5</v>
      </c>
      <c r="B14" s="27">
        <v>7399</v>
      </c>
      <c r="C14" s="29">
        <f t="shared" si="3"/>
        <v>18145</v>
      </c>
      <c r="D14" s="27">
        <v>9300</v>
      </c>
      <c r="E14" s="27">
        <v>8845</v>
      </c>
      <c r="F14" s="30">
        <v>26</v>
      </c>
      <c r="G14" s="30">
        <v>267</v>
      </c>
    </row>
    <row r="15" spans="1:10" s="21" customFormat="1" ht="39.950000000000003" customHeight="1">
      <c r="A15" s="90" t="s">
        <v>59</v>
      </c>
      <c r="B15" s="91"/>
      <c r="C15" s="91"/>
      <c r="D15" s="91"/>
      <c r="E15" s="91"/>
      <c r="F15" s="91"/>
      <c r="G15" s="91"/>
    </row>
    <row r="16" spans="1:10" s="39" customFormat="1" ht="30" customHeight="1">
      <c r="A16" s="20" t="s">
        <v>44</v>
      </c>
      <c r="B16" s="20" t="s">
        <v>38</v>
      </c>
      <c r="C16" s="20" t="s">
        <v>28</v>
      </c>
      <c r="D16" s="20" t="s">
        <v>41</v>
      </c>
      <c r="E16" s="20" t="s">
        <v>42</v>
      </c>
      <c r="F16" s="20" t="s">
        <v>39</v>
      </c>
      <c r="G16" s="20" t="s">
        <v>40</v>
      </c>
    </row>
    <row r="17" spans="1:7" s="21" customFormat="1" ht="30" customHeight="1">
      <c r="A17" s="31" t="s">
        <v>0</v>
      </c>
      <c r="B17" s="29">
        <f t="shared" ref="B17:G17" si="4">SUM(B18:B22)</f>
        <v>13186</v>
      </c>
      <c r="C17" s="29">
        <f t="shared" si="4"/>
        <v>36117</v>
      </c>
      <c r="D17" s="29">
        <f t="shared" si="4"/>
        <v>18241</v>
      </c>
      <c r="E17" s="29">
        <f t="shared" si="4"/>
        <v>17876</v>
      </c>
      <c r="F17" s="32">
        <f t="shared" si="4"/>
        <v>39</v>
      </c>
      <c r="G17" s="32">
        <f t="shared" si="4"/>
        <v>427</v>
      </c>
    </row>
    <row r="18" spans="1:7" s="21" customFormat="1" ht="30" customHeight="1">
      <c r="A18" s="33" t="s">
        <v>11</v>
      </c>
      <c r="B18" s="27">
        <v>99</v>
      </c>
      <c r="C18" s="29">
        <f>SUM(D18:E18)</f>
        <v>169</v>
      </c>
      <c r="D18" s="27">
        <v>90</v>
      </c>
      <c r="E18" s="27">
        <v>79</v>
      </c>
      <c r="F18" s="34">
        <v>1</v>
      </c>
      <c r="G18" s="34">
        <v>3</v>
      </c>
    </row>
    <row r="19" spans="1:7" s="21" customFormat="1" ht="30" customHeight="1">
      <c r="A19" s="33" t="s">
        <v>12</v>
      </c>
      <c r="B19" s="27">
        <v>2276</v>
      </c>
      <c r="C19" s="29">
        <f t="shared" ref="C19:C22" si="5">SUM(D19:E19)</f>
        <v>5714</v>
      </c>
      <c r="D19" s="27">
        <v>2919</v>
      </c>
      <c r="E19" s="27">
        <v>2795</v>
      </c>
      <c r="F19" s="34">
        <v>7</v>
      </c>
      <c r="G19" s="34">
        <v>90</v>
      </c>
    </row>
    <row r="20" spans="1:7" s="21" customFormat="1" ht="30" customHeight="1">
      <c r="A20" s="33" t="s">
        <v>13</v>
      </c>
      <c r="B20" s="27">
        <v>7445</v>
      </c>
      <c r="C20" s="29">
        <f t="shared" si="5"/>
        <v>20192</v>
      </c>
      <c r="D20" s="27">
        <v>10159</v>
      </c>
      <c r="E20" s="27">
        <v>10033</v>
      </c>
      <c r="F20" s="34">
        <v>19</v>
      </c>
      <c r="G20" s="34">
        <v>238</v>
      </c>
    </row>
    <row r="21" spans="1:7" s="21" customFormat="1" ht="30" customHeight="1">
      <c r="A21" s="33" t="s">
        <v>14</v>
      </c>
      <c r="B21" s="27">
        <v>3214</v>
      </c>
      <c r="C21" s="29">
        <f t="shared" si="5"/>
        <v>9772</v>
      </c>
      <c r="D21" s="27">
        <v>4929</v>
      </c>
      <c r="E21" s="27">
        <v>4843</v>
      </c>
      <c r="F21" s="34">
        <v>10</v>
      </c>
      <c r="G21" s="34">
        <v>91</v>
      </c>
    </row>
    <row r="22" spans="1:7" s="21" customFormat="1" ht="30" customHeight="1">
      <c r="A22" s="33" t="s">
        <v>15</v>
      </c>
      <c r="B22" s="27">
        <v>152</v>
      </c>
      <c r="C22" s="29">
        <f t="shared" si="5"/>
        <v>270</v>
      </c>
      <c r="D22" s="27">
        <v>144</v>
      </c>
      <c r="E22" s="27">
        <v>126</v>
      </c>
      <c r="F22" s="34">
        <v>2</v>
      </c>
      <c r="G22" s="34">
        <v>5</v>
      </c>
    </row>
    <row r="23" spans="1:7" s="21" customFormat="1" ht="39.950000000000003" customHeight="1">
      <c r="A23" s="90" t="s">
        <v>60</v>
      </c>
      <c r="B23" s="91"/>
      <c r="C23" s="91"/>
      <c r="D23" s="91"/>
      <c r="E23" s="91"/>
      <c r="F23" s="91"/>
      <c r="G23" s="91"/>
    </row>
    <row r="24" spans="1:7" s="39" customFormat="1" ht="30" customHeight="1">
      <c r="A24" s="20" t="s">
        <v>44</v>
      </c>
      <c r="B24" s="20" t="s">
        <v>38</v>
      </c>
      <c r="C24" s="20" t="s">
        <v>28</v>
      </c>
      <c r="D24" s="20" t="s">
        <v>41</v>
      </c>
      <c r="E24" s="20" t="s">
        <v>42</v>
      </c>
      <c r="F24" s="20" t="s">
        <v>39</v>
      </c>
      <c r="G24" s="20" t="s">
        <v>40</v>
      </c>
    </row>
    <row r="25" spans="1:7" s="21" customFormat="1" ht="30" customHeight="1">
      <c r="A25" s="31" t="s">
        <v>0</v>
      </c>
      <c r="B25" s="29">
        <f>SUM(B26:B34)</f>
        <v>6608</v>
      </c>
      <c r="C25" s="29">
        <f>SUM(C26:C34)</f>
        <v>15999</v>
      </c>
      <c r="D25" s="29">
        <f t="shared" ref="D25:E25" si="6">SUM(D26:D34)</f>
        <v>8216</v>
      </c>
      <c r="E25" s="29">
        <f t="shared" si="6"/>
        <v>7783</v>
      </c>
      <c r="F25" s="25">
        <f>SUM(F26:F34)</f>
        <v>32</v>
      </c>
      <c r="G25" s="25">
        <f>SUM(G26:G34)</f>
        <v>204</v>
      </c>
    </row>
    <row r="26" spans="1:7" s="21" customFormat="1" ht="30" customHeight="1">
      <c r="A26" s="33" t="s">
        <v>16</v>
      </c>
      <c r="B26" s="27">
        <v>182</v>
      </c>
      <c r="C26" s="29">
        <f>SUM(D26:E26)</f>
        <v>331</v>
      </c>
      <c r="D26" s="27">
        <v>159</v>
      </c>
      <c r="E26" s="27">
        <v>172</v>
      </c>
      <c r="F26" s="28">
        <v>2</v>
      </c>
      <c r="G26" s="28">
        <v>6</v>
      </c>
    </row>
    <row r="27" spans="1:7" s="21" customFormat="1" ht="30" customHeight="1">
      <c r="A27" s="33" t="s">
        <v>17</v>
      </c>
      <c r="B27" s="27">
        <v>231</v>
      </c>
      <c r="C27" s="29">
        <f t="shared" ref="C27:C34" si="7">SUM(D27:E27)</f>
        <v>354</v>
      </c>
      <c r="D27" s="27">
        <v>179</v>
      </c>
      <c r="E27" s="27">
        <v>175</v>
      </c>
      <c r="F27" s="28">
        <v>3</v>
      </c>
      <c r="G27" s="28">
        <v>6</v>
      </c>
    </row>
    <row r="28" spans="1:7" s="21" customFormat="1" ht="30" customHeight="1">
      <c r="A28" s="33" t="s">
        <v>18</v>
      </c>
      <c r="B28" s="27">
        <v>651</v>
      </c>
      <c r="C28" s="29">
        <f t="shared" si="7"/>
        <v>1114</v>
      </c>
      <c r="D28" s="27">
        <v>590</v>
      </c>
      <c r="E28" s="27">
        <v>524</v>
      </c>
      <c r="F28" s="28">
        <v>2</v>
      </c>
      <c r="G28" s="28">
        <v>13</v>
      </c>
    </row>
    <row r="29" spans="1:7" s="21" customFormat="1" ht="30" customHeight="1">
      <c r="A29" s="33" t="s">
        <v>19</v>
      </c>
      <c r="B29" s="27">
        <v>160</v>
      </c>
      <c r="C29" s="29">
        <f t="shared" si="7"/>
        <v>266</v>
      </c>
      <c r="D29" s="27">
        <v>146</v>
      </c>
      <c r="E29" s="27">
        <v>120</v>
      </c>
      <c r="F29" s="28">
        <v>1</v>
      </c>
      <c r="G29" s="28">
        <v>3</v>
      </c>
    </row>
    <row r="30" spans="1:7" s="21" customFormat="1" ht="30" customHeight="1">
      <c r="A30" s="33" t="s">
        <v>20</v>
      </c>
      <c r="B30" s="27">
        <v>145</v>
      </c>
      <c r="C30" s="29">
        <f t="shared" si="7"/>
        <v>431</v>
      </c>
      <c r="D30" s="27">
        <v>254</v>
      </c>
      <c r="E30" s="27">
        <v>177</v>
      </c>
      <c r="F30" s="28">
        <v>1</v>
      </c>
      <c r="G30" s="28">
        <v>4</v>
      </c>
    </row>
    <row r="31" spans="1:7" s="21" customFormat="1" ht="30" customHeight="1">
      <c r="A31" s="33" t="s">
        <v>21</v>
      </c>
      <c r="B31" s="27">
        <v>209</v>
      </c>
      <c r="C31" s="29">
        <f t="shared" si="7"/>
        <v>393</v>
      </c>
      <c r="D31" s="27">
        <v>200</v>
      </c>
      <c r="E31" s="27">
        <v>193</v>
      </c>
      <c r="F31" s="28">
        <v>2</v>
      </c>
      <c r="G31" s="28">
        <v>5</v>
      </c>
    </row>
    <row r="32" spans="1:7" s="21" customFormat="1" ht="30" customHeight="1">
      <c r="A32" s="33" t="s">
        <v>22</v>
      </c>
      <c r="B32" s="27">
        <v>155</v>
      </c>
      <c r="C32" s="29">
        <f t="shared" si="7"/>
        <v>263</v>
      </c>
      <c r="D32" s="27">
        <v>145</v>
      </c>
      <c r="E32" s="27">
        <v>118</v>
      </c>
      <c r="F32" s="28">
        <v>3</v>
      </c>
      <c r="G32" s="28">
        <v>6</v>
      </c>
    </row>
    <row r="33" spans="1:7" s="21" customFormat="1" ht="30" customHeight="1">
      <c r="A33" s="33" t="s">
        <v>23</v>
      </c>
      <c r="B33" s="27">
        <v>4667</v>
      </c>
      <c r="C33" s="29">
        <f t="shared" si="7"/>
        <v>12495</v>
      </c>
      <c r="D33" s="27">
        <v>6357</v>
      </c>
      <c r="E33" s="27">
        <v>6138</v>
      </c>
      <c r="F33" s="28">
        <v>15</v>
      </c>
      <c r="G33" s="28">
        <v>155</v>
      </c>
    </row>
    <row r="34" spans="1:7" s="21" customFormat="1" ht="30" customHeight="1">
      <c r="A34" s="33" t="s">
        <v>24</v>
      </c>
      <c r="B34" s="27">
        <v>208</v>
      </c>
      <c r="C34" s="29">
        <f t="shared" si="7"/>
        <v>352</v>
      </c>
      <c r="D34" s="27">
        <v>186</v>
      </c>
      <c r="E34" s="27">
        <v>166</v>
      </c>
      <c r="F34" s="28">
        <v>3</v>
      </c>
      <c r="G34" s="28">
        <v>6</v>
      </c>
    </row>
    <row r="35" spans="1:7" s="21" customFormat="1" ht="39.950000000000003" customHeight="1">
      <c r="A35" s="90" t="s">
        <v>55</v>
      </c>
      <c r="B35" s="91"/>
      <c r="C35" s="91"/>
      <c r="D35" s="91"/>
      <c r="E35" s="91"/>
      <c r="F35" s="91"/>
      <c r="G35" s="91"/>
    </row>
    <row r="36" spans="1:7" s="39" customFormat="1" ht="30" customHeight="1">
      <c r="A36" s="20" t="s">
        <v>44</v>
      </c>
      <c r="B36" s="20" t="s">
        <v>38</v>
      </c>
      <c r="C36" s="20" t="s">
        <v>28</v>
      </c>
      <c r="D36" s="20" t="s">
        <v>41</v>
      </c>
      <c r="E36" s="20" t="s">
        <v>42</v>
      </c>
      <c r="F36" s="20" t="s">
        <v>39</v>
      </c>
      <c r="G36" s="20" t="s">
        <v>40</v>
      </c>
    </row>
    <row r="37" spans="1:7" s="21" customFormat="1" ht="30" customHeight="1">
      <c r="A37" s="31" t="s">
        <v>0</v>
      </c>
      <c r="B37" s="29">
        <f>SUM(B38:B41)</f>
        <v>13669</v>
      </c>
      <c r="C37" s="29">
        <f t="shared" ref="C37:E37" si="8">SUM(C38:C41)</f>
        <v>29282</v>
      </c>
      <c r="D37" s="29">
        <f t="shared" si="8"/>
        <v>15872</v>
      </c>
      <c r="E37" s="29">
        <f t="shared" si="8"/>
        <v>13410</v>
      </c>
      <c r="F37" s="35">
        <f>SUM(F38:F41)</f>
        <v>36</v>
      </c>
      <c r="G37" s="35">
        <f>SUM(G38:G41)</f>
        <v>324</v>
      </c>
    </row>
    <row r="38" spans="1:7" s="21" customFormat="1" ht="30" customHeight="1">
      <c r="A38" s="33" t="s">
        <v>6</v>
      </c>
      <c r="B38" s="27">
        <v>5610</v>
      </c>
      <c r="C38" s="29">
        <f>SUM(D38:E38)</f>
        <v>13744</v>
      </c>
      <c r="D38" s="27">
        <v>7265</v>
      </c>
      <c r="E38" s="27">
        <v>6479</v>
      </c>
      <c r="F38" s="28">
        <v>12</v>
      </c>
      <c r="G38" s="28">
        <v>138</v>
      </c>
    </row>
    <row r="39" spans="1:7" s="21" customFormat="1" ht="30" customHeight="1">
      <c r="A39" s="33" t="s">
        <v>7</v>
      </c>
      <c r="B39" s="27">
        <v>1603</v>
      </c>
      <c r="C39" s="29">
        <f t="shared" ref="C39:C41" si="9">SUM(D39:E39)</f>
        <v>2218</v>
      </c>
      <c r="D39" s="27">
        <v>1563</v>
      </c>
      <c r="E39" s="27">
        <v>655</v>
      </c>
      <c r="F39" s="28">
        <v>4</v>
      </c>
      <c r="G39" s="28">
        <v>26</v>
      </c>
    </row>
    <row r="40" spans="1:7" s="21" customFormat="1" ht="30" customHeight="1">
      <c r="A40" s="33" t="s">
        <v>8</v>
      </c>
      <c r="B40" s="27">
        <v>4904</v>
      </c>
      <c r="C40" s="29">
        <f t="shared" si="9"/>
        <v>9810</v>
      </c>
      <c r="D40" s="27">
        <v>5197</v>
      </c>
      <c r="E40" s="27">
        <v>4613</v>
      </c>
      <c r="F40" s="28">
        <v>16</v>
      </c>
      <c r="G40" s="28">
        <v>109</v>
      </c>
    </row>
    <row r="41" spans="1:7" s="21" customFormat="1" ht="30" customHeight="1">
      <c r="A41" s="33" t="s">
        <v>9</v>
      </c>
      <c r="B41" s="27">
        <v>1552</v>
      </c>
      <c r="C41" s="29">
        <f t="shared" si="9"/>
        <v>3510</v>
      </c>
      <c r="D41" s="27">
        <v>1847</v>
      </c>
      <c r="E41" s="27">
        <v>1663</v>
      </c>
      <c r="F41" s="28">
        <v>4</v>
      </c>
      <c r="G41" s="28">
        <v>51</v>
      </c>
    </row>
    <row r="42" spans="1:7" s="21" customFormat="1" ht="39.950000000000003" customHeight="1">
      <c r="A42" s="90" t="s">
        <v>54</v>
      </c>
      <c r="B42" s="91"/>
      <c r="C42" s="91"/>
      <c r="D42" s="91"/>
      <c r="E42" s="91"/>
      <c r="F42" s="91"/>
      <c r="G42" s="91"/>
    </row>
    <row r="43" spans="1:7" s="39" customFormat="1" ht="30" customHeight="1">
      <c r="A43" s="20" t="s">
        <v>44</v>
      </c>
      <c r="B43" s="20" t="s">
        <v>38</v>
      </c>
      <c r="C43" s="20" t="s">
        <v>28</v>
      </c>
      <c r="D43" s="20" t="s">
        <v>41</v>
      </c>
      <c r="E43" s="20" t="s">
        <v>42</v>
      </c>
      <c r="F43" s="20" t="s">
        <v>39</v>
      </c>
      <c r="G43" s="20" t="s">
        <v>40</v>
      </c>
    </row>
    <row r="44" spans="1:7" s="21" customFormat="1" ht="30" customHeight="1">
      <c r="A44" s="31" t="s">
        <v>0</v>
      </c>
      <c r="B44" s="29">
        <f t="shared" ref="B44:E44" si="10">SUM(B45:B46)</f>
        <v>14334</v>
      </c>
      <c r="C44" s="29">
        <f t="shared" si="10"/>
        <v>36285</v>
      </c>
      <c r="D44" s="29">
        <f t="shared" si="10"/>
        <v>18344</v>
      </c>
      <c r="E44" s="29">
        <f t="shared" si="10"/>
        <v>17941</v>
      </c>
      <c r="F44" s="35">
        <f>SUM(F45:F46)</f>
        <v>40</v>
      </c>
      <c r="G44" s="35">
        <f>SUM(G45:G46)</f>
        <v>384</v>
      </c>
    </row>
    <row r="45" spans="1:7" s="21" customFormat="1" ht="30" customHeight="1">
      <c r="A45" s="33" t="s">
        <v>25</v>
      </c>
      <c r="B45" s="27">
        <v>10265</v>
      </c>
      <c r="C45" s="29">
        <f>SUM(D45:E45)</f>
        <v>23962</v>
      </c>
      <c r="D45" s="27">
        <v>12141</v>
      </c>
      <c r="E45" s="27">
        <v>11821</v>
      </c>
      <c r="F45" s="36">
        <v>24</v>
      </c>
      <c r="G45" s="36">
        <v>258</v>
      </c>
    </row>
    <row r="46" spans="1:7" s="21" customFormat="1" ht="30" customHeight="1">
      <c r="A46" s="33" t="s">
        <v>26</v>
      </c>
      <c r="B46" s="27">
        <v>4069</v>
      </c>
      <c r="C46" s="29">
        <f>SUM(D46:E46)</f>
        <v>12323</v>
      </c>
      <c r="D46" s="27">
        <v>6203</v>
      </c>
      <c r="E46" s="27">
        <v>6120</v>
      </c>
      <c r="F46" s="36">
        <v>16</v>
      </c>
      <c r="G46" s="36">
        <v>126</v>
      </c>
    </row>
    <row r="47" spans="1:7" s="21" customFormat="1" ht="39.950000000000003" customHeight="1">
      <c r="A47" s="96" t="s">
        <v>58</v>
      </c>
      <c r="B47" s="97"/>
      <c r="C47" s="97"/>
      <c r="D47" s="97"/>
      <c r="E47" s="97"/>
      <c r="F47" s="97"/>
      <c r="G47" s="97"/>
    </row>
    <row r="48" spans="1:7" s="39" customFormat="1" ht="30" customHeight="1">
      <c r="A48" s="20" t="s">
        <v>44</v>
      </c>
      <c r="B48" s="20" t="s">
        <v>38</v>
      </c>
      <c r="C48" s="20" t="s">
        <v>28</v>
      </c>
      <c r="D48" s="20" t="s">
        <v>41</v>
      </c>
      <c r="E48" s="20" t="s">
        <v>42</v>
      </c>
      <c r="F48" s="20" t="s">
        <v>39</v>
      </c>
      <c r="G48" s="20" t="s">
        <v>40</v>
      </c>
    </row>
    <row r="49" spans="1:7" s="21" customFormat="1" ht="30" customHeight="1">
      <c r="A49" s="37" t="s">
        <v>10</v>
      </c>
      <c r="B49" s="27">
        <v>5828</v>
      </c>
      <c r="C49" s="29">
        <f>SUM(D49:E49)</f>
        <v>11738</v>
      </c>
      <c r="D49" s="27">
        <v>6901</v>
      </c>
      <c r="E49" s="27">
        <v>4837</v>
      </c>
      <c r="F49" s="32">
        <v>22</v>
      </c>
      <c r="G49" s="32">
        <v>145</v>
      </c>
    </row>
    <row r="50" spans="1:7" s="21" customFormat="1" ht="39.950000000000003" customHeight="1">
      <c r="A50" s="88" t="s">
        <v>56</v>
      </c>
      <c r="B50" s="89"/>
      <c r="C50" s="89"/>
      <c r="D50" s="89"/>
      <c r="E50" s="89"/>
      <c r="F50" s="89"/>
      <c r="G50" s="89"/>
    </row>
    <row r="51" spans="1:7" s="39" customFormat="1" ht="30" customHeight="1">
      <c r="A51" s="20" t="s">
        <v>44</v>
      </c>
      <c r="B51" s="20" t="s">
        <v>38</v>
      </c>
      <c r="C51" s="20" t="s">
        <v>28</v>
      </c>
      <c r="D51" s="20" t="s">
        <v>41</v>
      </c>
      <c r="E51" s="20" t="s">
        <v>42</v>
      </c>
      <c r="F51" s="20" t="s">
        <v>39</v>
      </c>
      <c r="G51" s="20" t="s">
        <v>40</v>
      </c>
    </row>
    <row r="52" spans="1:7" s="21" customFormat="1" ht="30" customHeight="1">
      <c r="A52" s="37" t="s">
        <v>27</v>
      </c>
      <c r="B52" s="27">
        <v>4716</v>
      </c>
      <c r="C52" s="29">
        <f>SUM(D52:E52)</f>
        <v>9804</v>
      </c>
      <c r="D52" s="27">
        <v>5355</v>
      </c>
      <c r="E52" s="27">
        <v>4449</v>
      </c>
      <c r="F52" s="32">
        <v>23</v>
      </c>
      <c r="G52" s="32">
        <v>147</v>
      </c>
    </row>
    <row r="55" spans="1:7">
      <c r="B55" s="38"/>
      <c r="D55" s="38"/>
      <c r="E55" s="38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scale="46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zoomScaleNormal="100" workbookViewId="0">
      <selection activeCell="B15" sqref="B15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98" t="s">
        <v>67</v>
      </c>
      <c r="B1" s="99"/>
      <c r="C1" s="99"/>
      <c r="D1" s="100"/>
    </row>
    <row r="2" spans="1:4" ht="18.75" customHeight="1" thickBot="1">
      <c r="A2" s="101" t="s">
        <v>117</v>
      </c>
      <c r="B2" s="101"/>
      <c r="C2" s="101"/>
      <c r="D2" s="101"/>
    </row>
    <row r="3" spans="1:4" ht="33" customHeight="1">
      <c r="A3" s="102" t="s">
        <v>68</v>
      </c>
      <c r="B3" s="104" t="s">
        <v>43</v>
      </c>
      <c r="C3" s="105"/>
      <c r="D3" s="106"/>
    </row>
    <row r="4" spans="1:4" ht="33" customHeight="1" thickBot="1">
      <c r="A4" s="103"/>
      <c r="B4" s="41" t="s">
        <v>66</v>
      </c>
      <c r="C4" s="41" t="s">
        <v>52</v>
      </c>
      <c r="D4" s="40" t="s">
        <v>53</v>
      </c>
    </row>
    <row r="5" spans="1:4" ht="36.75" customHeight="1" thickTop="1">
      <c r="A5" s="44" t="s">
        <v>61</v>
      </c>
      <c r="B5" s="66">
        <v>216522</v>
      </c>
      <c r="C5" s="66">
        <v>216595</v>
      </c>
      <c r="D5" s="67">
        <v>-73</v>
      </c>
    </row>
    <row r="6" spans="1:4" ht="36.75" customHeight="1">
      <c r="A6" s="42" t="s">
        <v>62</v>
      </c>
      <c r="B6" s="68">
        <v>207000</v>
      </c>
      <c r="C6" s="68">
        <v>207007</v>
      </c>
      <c r="D6" s="69">
        <v>-7</v>
      </c>
    </row>
    <row r="7" spans="1:4" ht="36.75" customHeight="1">
      <c r="A7" s="42" t="s">
        <v>63</v>
      </c>
      <c r="B7" s="68">
        <v>304885</v>
      </c>
      <c r="C7" s="68">
        <v>304771</v>
      </c>
      <c r="D7" s="69">
        <v>114</v>
      </c>
    </row>
    <row r="8" spans="1:4" ht="36.75" customHeight="1">
      <c r="A8" s="42" t="s">
        <v>64</v>
      </c>
      <c r="B8" s="68">
        <v>150836</v>
      </c>
      <c r="C8" s="68">
        <v>150955</v>
      </c>
      <c r="D8" s="69">
        <v>-119</v>
      </c>
    </row>
    <row r="9" spans="1:4" ht="36.75" customHeight="1" thickBot="1">
      <c r="A9" s="43" t="s">
        <v>65</v>
      </c>
      <c r="B9" s="70">
        <v>218806</v>
      </c>
      <c r="C9" s="70">
        <v>218984</v>
      </c>
      <c r="D9" s="71">
        <v>-178</v>
      </c>
    </row>
    <row r="25" spans="12:12">
      <c r="L25" t="s">
        <v>119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4"/>
  <sheetViews>
    <sheetView workbookViewId="0">
      <selection activeCell="A2" sqref="A2"/>
    </sheetView>
  </sheetViews>
  <sheetFormatPr defaultRowHeight="13.5"/>
  <sheetData>
    <row r="2" spans="1:5">
      <c r="A2" t="s">
        <v>29</v>
      </c>
    </row>
    <row r="3" spans="1:5">
      <c r="A3" s="13" t="s">
        <v>69</v>
      </c>
      <c r="B3" s="14" t="s">
        <v>70</v>
      </c>
      <c r="C3" s="14" t="s">
        <v>71</v>
      </c>
      <c r="D3" s="14" t="s">
        <v>72</v>
      </c>
      <c r="E3" s="14" t="s">
        <v>73</v>
      </c>
    </row>
    <row r="4" spans="1:5">
      <c r="A4" s="19" t="s">
        <v>0</v>
      </c>
      <c r="B4" s="15">
        <v>14531</v>
      </c>
      <c r="C4" s="16" t="s">
        <v>81</v>
      </c>
      <c r="D4" s="15">
        <v>18520</v>
      </c>
      <c r="E4" s="15">
        <v>17723</v>
      </c>
    </row>
    <row r="5" spans="1:5">
      <c r="A5" s="19" t="s">
        <v>1</v>
      </c>
      <c r="B5" s="15">
        <v>425</v>
      </c>
      <c r="C5" s="16" t="s">
        <v>82</v>
      </c>
      <c r="D5" s="15">
        <v>402</v>
      </c>
      <c r="E5" s="15">
        <v>373</v>
      </c>
    </row>
    <row r="6" spans="1:5">
      <c r="A6" s="19" t="s">
        <v>2</v>
      </c>
      <c r="B6" s="15">
        <v>5371</v>
      </c>
      <c r="C6" s="16" t="s">
        <v>83</v>
      </c>
      <c r="D6" s="15">
        <v>5373</v>
      </c>
      <c r="E6" s="15">
        <v>4857</v>
      </c>
    </row>
    <row r="7" spans="1:5">
      <c r="A7" s="19" t="s">
        <v>3</v>
      </c>
      <c r="B7" s="15">
        <v>5859</v>
      </c>
      <c r="C7" s="16" t="s">
        <v>84</v>
      </c>
      <c r="D7" s="15">
        <v>9166</v>
      </c>
      <c r="E7" s="15">
        <v>8862</v>
      </c>
    </row>
    <row r="8" spans="1:5">
      <c r="A8" s="19" t="s">
        <v>4</v>
      </c>
      <c r="B8" s="15">
        <v>2876</v>
      </c>
      <c r="C8" s="16" t="s">
        <v>85</v>
      </c>
      <c r="D8" s="15">
        <v>3579</v>
      </c>
      <c r="E8" s="15">
        <v>3631</v>
      </c>
    </row>
    <row r="9" spans="1:5">
      <c r="A9" t="s">
        <v>30</v>
      </c>
    </row>
    <row r="10" spans="1:5">
      <c r="A10" s="13" t="s">
        <v>69</v>
      </c>
      <c r="B10" s="14" t="s">
        <v>70</v>
      </c>
      <c r="C10" s="14" t="s">
        <v>71</v>
      </c>
      <c r="D10" s="14" t="s">
        <v>72</v>
      </c>
      <c r="E10" s="14" t="s">
        <v>73</v>
      </c>
    </row>
    <row r="11" spans="1:5">
      <c r="A11" s="19" t="s">
        <v>0</v>
      </c>
      <c r="B11" s="15">
        <v>16263</v>
      </c>
      <c r="C11" s="16" t="s">
        <v>86</v>
      </c>
      <c r="D11" s="15">
        <v>21635</v>
      </c>
      <c r="E11" s="15">
        <v>20950</v>
      </c>
    </row>
    <row r="12" spans="1:5">
      <c r="A12" s="19" t="s">
        <v>3</v>
      </c>
      <c r="B12" s="15">
        <v>5233</v>
      </c>
      <c r="C12" s="16" t="s">
        <v>87</v>
      </c>
      <c r="D12" s="15">
        <v>7017</v>
      </c>
      <c r="E12" s="15">
        <v>6964</v>
      </c>
    </row>
    <row r="13" spans="1:5">
      <c r="A13" s="19" t="s">
        <v>4</v>
      </c>
      <c r="B13" s="15">
        <v>3644</v>
      </c>
      <c r="C13" s="16" t="s">
        <v>88</v>
      </c>
      <c r="D13" s="15">
        <v>5178</v>
      </c>
      <c r="E13" s="15">
        <v>5054</v>
      </c>
    </row>
    <row r="14" spans="1:5">
      <c r="A14" s="19" t="s">
        <v>5</v>
      </c>
      <c r="B14" s="15">
        <v>7386</v>
      </c>
      <c r="C14" s="16" t="s">
        <v>89</v>
      </c>
      <c r="D14" s="15">
        <v>9440</v>
      </c>
      <c r="E14" s="15">
        <v>8932</v>
      </c>
    </row>
    <row r="15" spans="1:5">
      <c r="A15" t="s">
        <v>31</v>
      </c>
    </row>
    <row r="16" spans="1:5">
      <c r="A16" s="13" t="s">
        <v>69</v>
      </c>
      <c r="B16" s="14" t="s">
        <v>70</v>
      </c>
      <c r="C16" s="14" t="s">
        <v>71</v>
      </c>
      <c r="D16" s="14" t="s">
        <v>72</v>
      </c>
      <c r="E16" s="14" t="s">
        <v>73</v>
      </c>
    </row>
    <row r="17" spans="1:5">
      <c r="A17" s="19" t="s">
        <v>0</v>
      </c>
      <c r="B17" s="15">
        <v>13183</v>
      </c>
      <c r="C17" s="16" t="s">
        <v>90</v>
      </c>
      <c r="D17" s="15">
        <v>18786</v>
      </c>
      <c r="E17" s="15">
        <v>18320</v>
      </c>
    </row>
    <row r="18" spans="1:5">
      <c r="A18" s="19" t="s">
        <v>11</v>
      </c>
      <c r="B18" s="15">
        <v>102</v>
      </c>
      <c r="C18" s="16" t="s">
        <v>91</v>
      </c>
      <c r="D18" s="15">
        <v>89</v>
      </c>
      <c r="E18" s="15">
        <v>81</v>
      </c>
    </row>
    <row r="19" spans="1:5">
      <c r="A19" s="19" t="s">
        <v>12</v>
      </c>
      <c r="B19" s="15">
        <v>2269</v>
      </c>
      <c r="C19" s="16" t="s">
        <v>92</v>
      </c>
      <c r="D19" s="15">
        <v>3017</v>
      </c>
      <c r="E19" s="15">
        <v>2878</v>
      </c>
    </row>
    <row r="20" spans="1:5">
      <c r="A20" s="19" t="s">
        <v>13</v>
      </c>
      <c r="B20" s="15">
        <v>7452</v>
      </c>
      <c r="C20" s="16" t="s">
        <v>93</v>
      </c>
      <c r="D20" s="15">
        <v>10483</v>
      </c>
      <c r="E20" s="15">
        <v>10318</v>
      </c>
    </row>
    <row r="21" spans="1:5">
      <c r="A21" s="19" t="s">
        <v>14</v>
      </c>
      <c r="B21" s="15">
        <v>3204</v>
      </c>
      <c r="C21" s="16" t="s">
        <v>94</v>
      </c>
      <c r="D21" s="15">
        <v>5045</v>
      </c>
      <c r="E21" s="15">
        <v>4914</v>
      </c>
    </row>
    <row r="22" spans="1:5">
      <c r="A22" s="19" t="s">
        <v>15</v>
      </c>
      <c r="B22" s="15">
        <v>156</v>
      </c>
      <c r="C22" s="16" t="s">
        <v>79</v>
      </c>
      <c r="D22" s="15">
        <v>152</v>
      </c>
      <c r="E22" s="15">
        <v>129</v>
      </c>
    </row>
    <row r="23" spans="1:5">
      <c r="A23" s="17" t="s">
        <v>74</v>
      </c>
    </row>
    <row r="24" spans="1:5">
      <c r="A24" s="13" t="s">
        <v>69</v>
      </c>
      <c r="B24" s="14" t="s">
        <v>70</v>
      </c>
      <c r="C24" s="14" t="s">
        <v>71</v>
      </c>
      <c r="D24" s="14" t="s">
        <v>72</v>
      </c>
      <c r="E24" s="14" t="s">
        <v>73</v>
      </c>
    </row>
    <row r="25" spans="1:5">
      <c r="A25" s="19" t="s">
        <v>0</v>
      </c>
      <c r="B25" s="15">
        <v>6630</v>
      </c>
      <c r="C25" s="16" t="s">
        <v>95</v>
      </c>
      <c r="D25" s="15">
        <v>8375</v>
      </c>
      <c r="E25" s="15">
        <v>7912</v>
      </c>
    </row>
    <row r="26" spans="1:5">
      <c r="A26" s="19" t="s">
        <v>16</v>
      </c>
      <c r="B26" s="15">
        <v>193</v>
      </c>
      <c r="C26" s="16" t="s">
        <v>96</v>
      </c>
      <c r="D26" s="15">
        <v>165</v>
      </c>
      <c r="E26" s="15">
        <v>183</v>
      </c>
    </row>
    <row r="27" spans="1:5">
      <c r="A27" s="19" t="s">
        <v>17</v>
      </c>
      <c r="B27" s="15">
        <v>258</v>
      </c>
      <c r="C27" s="16" t="s">
        <v>97</v>
      </c>
      <c r="D27" s="15">
        <v>202</v>
      </c>
      <c r="E27" s="15">
        <v>199</v>
      </c>
    </row>
    <row r="28" spans="1:5">
      <c r="A28" s="19" t="s">
        <v>18</v>
      </c>
      <c r="B28" s="15">
        <v>673</v>
      </c>
      <c r="C28" s="16" t="s">
        <v>98</v>
      </c>
      <c r="D28" s="15">
        <v>630</v>
      </c>
      <c r="E28" s="15">
        <v>554</v>
      </c>
    </row>
    <row r="29" spans="1:5">
      <c r="A29" s="19" t="s">
        <v>19</v>
      </c>
      <c r="B29" s="15">
        <v>149</v>
      </c>
      <c r="C29" s="16" t="s">
        <v>99</v>
      </c>
      <c r="D29" s="15">
        <v>134</v>
      </c>
      <c r="E29" s="15">
        <v>116</v>
      </c>
    </row>
    <row r="30" spans="1:5">
      <c r="A30" s="19" t="s">
        <v>20</v>
      </c>
      <c r="B30" s="15">
        <v>143</v>
      </c>
      <c r="C30" s="16" t="s">
        <v>100</v>
      </c>
      <c r="D30" s="15">
        <v>255</v>
      </c>
      <c r="E30" s="15">
        <v>181</v>
      </c>
    </row>
    <row r="31" spans="1:5">
      <c r="A31" s="19" t="s">
        <v>21</v>
      </c>
      <c r="B31" s="15">
        <v>209</v>
      </c>
      <c r="C31" s="16" t="s">
        <v>101</v>
      </c>
      <c r="D31" s="15">
        <v>206</v>
      </c>
      <c r="E31" s="15">
        <v>190</v>
      </c>
    </row>
    <row r="32" spans="1:5">
      <c r="A32" s="19" t="s">
        <v>22</v>
      </c>
      <c r="B32" s="15">
        <v>152</v>
      </c>
      <c r="C32" s="16" t="s">
        <v>102</v>
      </c>
      <c r="D32" s="15">
        <v>141</v>
      </c>
      <c r="E32" s="15">
        <v>118</v>
      </c>
    </row>
    <row r="33" spans="1:5">
      <c r="A33" s="19" t="s">
        <v>23</v>
      </c>
      <c r="B33" s="15">
        <v>4634</v>
      </c>
      <c r="C33" s="16" t="s">
        <v>103</v>
      </c>
      <c r="D33" s="15">
        <v>6442</v>
      </c>
      <c r="E33" s="15">
        <v>6198</v>
      </c>
    </row>
    <row r="34" spans="1:5">
      <c r="A34" s="19" t="s">
        <v>24</v>
      </c>
      <c r="B34" s="15">
        <v>219</v>
      </c>
      <c r="C34" s="16" t="s">
        <v>80</v>
      </c>
      <c r="D34" s="15">
        <v>200</v>
      </c>
      <c r="E34" s="15">
        <v>173</v>
      </c>
    </row>
    <row r="35" spans="1:5">
      <c r="A35" s="17" t="s">
        <v>75</v>
      </c>
    </row>
    <row r="36" spans="1:5">
      <c r="A36" s="13" t="s">
        <v>69</v>
      </c>
      <c r="B36" s="14" t="s">
        <v>70</v>
      </c>
      <c r="C36" s="14" t="s">
        <v>71</v>
      </c>
      <c r="D36" s="14" t="s">
        <v>72</v>
      </c>
      <c r="E36" s="14" t="s">
        <v>73</v>
      </c>
    </row>
    <row r="37" spans="1:5">
      <c r="A37" s="19" t="s">
        <v>0</v>
      </c>
      <c r="B37" s="15">
        <v>13526</v>
      </c>
      <c r="C37" s="16" t="s">
        <v>104</v>
      </c>
      <c r="D37" s="15">
        <v>15910</v>
      </c>
      <c r="E37" s="15">
        <v>13625</v>
      </c>
    </row>
    <row r="38" spans="1:5">
      <c r="A38" s="19" t="s">
        <v>6</v>
      </c>
      <c r="B38" s="15">
        <v>5626</v>
      </c>
      <c r="C38" s="16" t="s">
        <v>105</v>
      </c>
      <c r="D38" s="15">
        <v>7458</v>
      </c>
      <c r="E38" s="15">
        <v>6669</v>
      </c>
    </row>
    <row r="39" spans="1:5">
      <c r="A39" s="19" t="s">
        <v>7</v>
      </c>
      <c r="B39" s="15">
        <v>1618</v>
      </c>
      <c r="C39" s="16" t="s">
        <v>106</v>
      </c>
      <c r="D39" s="15">
        <v>1575</v>
      </c>
      <c r="E39" s="15">
        <v>724</v>
      </c>
    </row>
    <row r="40" spans="1:5">
      <c r="A40" s="19" t="s">
        <v>8</v>
      </c>
      <c r="B40" s="15">
        <v>4973</v>
      </c>
      <c r="C40" s="16" t="s">
        <v>107</v>
      </c>
      <c r="D40" s="15">
        <v>5377</v>
      </c>
      <c r="E40" s="15">
        <v>4837</v>
      </c>
    </row>
    <row r="41" spans="1:5">
      <c r="A41" s="19" t="s">
        <v>9</v>
      </c>
      <c r="B41" s="15">
        <v>1309</v>
      </c>
      <c r="C41" s="16" t="s">
        <v>108</v>
      </c>
      <c r="D41" s="15">
        <v>1500</v>
      </c>
      <c r="E41" s="15">
        <v>1395</v>
      </c>
    </row>
    <row r="42" spans="1:5">
      <c r="A42" s="17" t="s">
        <v>76</v>
      </c>
    </row>
    <row r="43" spans="1:5">
      <c r="A43" s="13" t="s">
        <v>69</v>
      </c>
      <c r="B43" s="14" t="s">
        <v>70</v>
      </c>
      <c r="C43" s="14" t="s">
        <v>71</v>
      </c>
      <c r="D43" s="14" t="s">
        <v>72</v>
      </c>
      <c r="E43" s="14" t="s">
        <v>73</v>
      </c>
    </row>
    <row r="44" spans="1:5">
      <c r="A44" s="19" t="s">
        <v>0</v>
      </c>
      <c r="B44" s="15">
        <v>14286</v>
      </c>
      <c r="C44" s="16" t="s">
        <v>109</v>
      </c>
      <c r="D44" s="15">
        <v>18658</v>
      </c>
      <c r="E44" s="15">
        <v>18095</v>
      </c>
    </row>
    <row r="45" spans="1:5">
      <c r="A45" s="19" t="s">
        <v>25</v>
      </c>
      <c r="B45" s="15">
        <v>10241</v>
      </c>
      <c r="C45" s="16" t="s">
        <v>110</v>
      </c>
      <c r="D45" s="15">
        <v>12411</v>
      </c>
      <c r="E45" s="15">
        <v>11997</v>
      </c>
    </row>
    <row r="46" spans="1:5">
      <c r="A46" s="19" t="s">
        <v>26</v>
      </c>
      <c r="B46" s="15">
        <v>4045</v>
      </c>
      <c r="C46" s="16" t="s">
        <v>111</v>
      </c>
      <c r="D46" s="15">
        <v>6247</v>
      </c>
      <c r="E46" s="15">
        <v>6098</v>
      </c>
    </row>
    <row r="47" spans="1:5">
      <c r="A47" s="18" t="s">
        <v>35</v>
      </c>
    </row>
    <row r="48" spans="1:5">
      <c r="A48" s="13" t="s">
        <v>69</v>
      </c>
      <c r="B48" s="14" t="s">
        <v>70</v>
      </c>
      <c r="C48" s="14" t="s">
        <v>71</v>
      </c>
      <c r="D48" s="14" t="s">
        <v>72</v>
      </c>
      <c r="E48" s="14" t="s">
        <v>73</v>
      </c>
    </row>
    <row r="49" spans="1:5">
      <c r="A49" s="19" t="s">
        <v>0</v>
      </c>
      <c r="B49" s="15">
        <v>4811</v>
      </c>
      <c r="C49" s="16" t="s">
        <v>112</v>
      </c>
      <c r="D49" s="15">
        <v>5613</v>
      </c>
      <c r="E49" s="15">
        <v>3954</v>
      </c>
    </row>
    <row r="50" spans="1:5">
      <c r="A50" s="19" t="s">
        <v>10</v>
      </c>
      <c r="B50" s="15">
        <v>4811</v>
      </c>
      <c r="C50" s="16" t="s">
        <v>112</v>
      </c>
      <c r="D50" s="15">
        <v>5613</v>
      </c>
      <c r="E50" s="15">
        <v>3954</v>
      </c>
    </row>
    <row r="51" spans="1:5">
      <c r="A51" s="17" t="s">
        <v>77</v>
      </c>
    </row>
    <row r="52" spans="1:5">
      <c r="A52" s="13" t="s">
        <v>69</v>
      </c>
      <c r="B52" s="14" t="s">
        <v>70</v>
      </c>
      <c r="C52" s="14" t="s">
        <v>71</v>
      </c>
      <c r="D52" s="14" t="s">
        <v>72</v>
      </c>
      <c r="E52" s="14" t="s">
        <v>73</v>
      </c>
    </row>
    <row r="53" spans="1:5">
      <c r="A53" s="19" t="s">
        <v>0</v>
      </c>
      <c r="B53" s="15">
        <v>4735</v>
      </c>
      <c r="C53" s="16" t="s">
        <v>113</v>
      </c>
      <c r="D53" s="15">
        <v>5512</v>
      </c>
      <c r="E53" s="15">
        <v>4704</v>
      </c>
    </row>
    <row r="54" spans="1:5">
      <c r="A54" s="19" t="s">
        <v>27</v>
      </c>
      <c r="B54" s="15">
        <v>4735</v>
      </c>
      <c r="C54" s="16" t="s">
        <v>113</v>
      </c>
      <c r="D54" s="15">
        <v>5512</v>
      </c>
      <c r="E54" s="15">
        <v>4704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Lucoms_H110</cp:lastModifiedBy>
  <cp:lastPrinted>2023-08-01T05:00:33Z</cp:lastPrinted>
  <dcterms:created xsi:type="dcterms:W3CDTF">2006-05-02T04:20:58Z</dcterms:created>
  <dcterms:modified xsi:type="dcterms:W3CDTF">2025-01-15T10:54:34Z</dcterms:modified>
</cp:coreProperties>
</file>