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주민자치센터 운영\14.주민자치센터 운영결과보고\2019년\"/>
    </mc:Choice>
  </mc:AlternateContent>
  <bookViews>
    <workbookView xWindow="120" yWindow="15" windowWidth="15480" windowHeight="11640"/>
  </bookViews>
  <sheets>
    <sheet name="총괄" sheetId="7" r:id="rId1"/>
    <sheet name="7월" sheetId="22" r:id="rId2"/>
    <sheet name="8월" sheetId="23" r:id="rId3"/>
    <sheet name="9월" sheetId="24" r:id="rId4"/>
    <sheet name="10월" sheetId="25" r:id="rId5"/>
    <sheet name="11월" sheetId="26" r:id="rId6"/>
    <sheet name="12월" sheetId="27" r:id="rId7"/>
    <sheet name="Sheet1" sheetId="20" r:id="rId8"/>
  </sheets>
  <definedNames>
    <definedName name="_xlnm.Print_Area" localSheetId="0">총괄!$A$1:$E$6</definedName>
  </definedNames>
  <calcPr calcId="162913"/>
</workbook>
</file>

<file path=xl/calcChain.xml><?xml version="1.0" encoding="utf-8"?>
<calcChain xmlns="http://schemas.openxmlformats.org/spreadsheetml/2006/main">
  <c r="B4" i="7" l="1"/>
  <c r="D23" i="27" l="1"/>
  <c r="C23" i="27"/>
  <c r="E5" i="27"/>
  <c r="E6" i="27" s="1"/>
  <c r="E7" i="27" s="1"/>
  <c r="E8" i="27" s="1"/>
  <c r="E9" i="27" s="1"/>
  <c r="E10" i="27" s="1"/>
  <c r="E11" i="27" s="1"/>
  <c r="E12" i="27" s="1"/>
  <c r="E13" i="27" s="1"/>
  <c r="E14" i="27" s="1"/>
  <c r="E15" i="27" s="1"/>
  <c r="E16" i="27" s="1"/>
  <c r="E17" i="27" s="1"/>
  <c r="E18" i="27" s="1"/>
  <c r="E19" i="27" s="1"/>
  <c r="E20" i="27" s="1"/>
  <c r="E21" i="27" s="1"/>
  <c r="E22" i="27" s="1"/>
  <c r="E4" i="27"/>
  <c r="D15" i="26"/>
  <c r="C15" i="26"/>
  <c r="E4" i="26"/>
  <c r="E5" i="26" s="1"/>
  <c r="E6" i="26" s="1"/>
  <c r="E7" i="26" s="1"/>
  <c r="E8" i="26" s="1"/>
  <c r="E9" i="26" s="1"/>
  <c r="E10" i="26" s="1"/>
  <c r="E11" i="26" s="1"/>
  <c r="E12" i="26" s="1"/>
  <c r="E13" i="26" s="1"/>
  <c r="E14" i="26" s="1"/>
  <c r="D15" i="25"/>
  <c r="C15" i="25"/>
  <c r="E5" i="25"/>
  <c r="E6" i="25" s="1"/>
  <c r="E7" i="25" s="1"/>
  <c r="E8" i="25" s="1"/>
  <c r="E9" i="25" s="1"/>
  <c r="E10" i="25" s="1"/>
  <c r="E11" i="25" s="1"/>
  <c r="E12" i="25" s="1"/>
  <c r="E13" i="25" s="1"/>
  <c r="E14" i="25" s="1"/>
  <c r="E4" i="25"/>
  <c r="D23" i="24"/>
  <c r="C23" i="24"/>
  <c r="E4" i="24"/>
  <c r="E5" i="24" s="1"/>
  <c r="E6" i="24" s="1"/>
  <c r="E7" i="24" s="1"/>
  <c r="E8" i="24" s="1"/>
  <c r="E9" i="24" s="1"/>
  <c r="E10" i="24" s="1"/>
  <c r="E11" i="24" s="1"/>
  <c r="E12" i="24" s="1"/>
  <c r="E13" i="24" s="1"/>
  <c r="E14" i="24" s="1"/>
  <c r="E15" i="24" s="1"/>
  <c r="E16" i="24" s="1"/>
  <c r="E17" i="24" s="1"/>
  <c r="E18" i="24" s="1"/>
  <c r="E19" i="24" s="1"/>
  <c r="E20" i="24" s="1"/>
  <c r="E21" i="24" s="1"/>
  <c r="E22" i="24" s="1"/>
  <c r="D14" i="23"/>
  <c r="C14" i="23"/>
  <c r="B5" i="7" s="1"/>
  <c r="E4" i="23"/>
  <c r="E5" i="23" s="1"/>
  <c r="E6" i="23" s="1"/>
  <c r="E7" i="23" s="1"/>
  <c r="E8" i="23" s="1"/>
  <c r="E9" i="23" s="1"/>
  <c r="E10" i="23" s="1"/>
  <c r="E11" i="23" s="1"/>
  <c r="E12" i="23" s="1"/>
  <c r="E13" i="23" s="1"/>
  <c r="D17" i="22"/>
  <c r="C5" i="7" s="1"/>
  <c r="C17" i="22"/>
  <c r="E4" i="22"/>
  <c r="E5" i="22" s="1"/>
  <c r="E6" i="22" s="1"/>
  <c r="E7" i="22" s="1"/>
  <c r="E8" i="22" s="1"/>
  <c r="E9" i="22" s="1"/>
  <c r="E10" i="22" s="1"/>
  <c r="E11" i="22" s="1"/>
  <c r="E12" i="22" s="1"/>
  <c r="E13" i="22" s="1"/>
  <c r="E14" i="22" s="1"/>
  <c r="E15" i="22" s="1"/>
  <c r="E16" i="22" s="1"/>
  <c r="D4" i="7" l="1"/>
  <c r="D5" i="7" l="1"/>
  <c r="D6" i="7" s="1"/>
</calcChain>
</file>

<file path=xl/sharedStrings.xml><?xml version="1.0" encoding="utf-8"?>
<sst xmlns="http://schemas.openxmlformats.org/spreadsheetml/2006/main" count="204" uniqueCount="151">
  <si>
    <t>계</t>
  </si>
  <si>
    <t>날짜</t>
  </si>
  <si>
    <t>수 입</t>
  </si>
  <si>
    <t>지 출</t>
  </si>
  <si>
    <t>비고</t>
  </si>
  <si>
    <t>적 요</t>
  </si>
  <si>
    <t>내역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</si>
  <si>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</si>
  <si>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</si>
  <si>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</si>
  <si>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비고</t>
    <phoneticPr fontId="1" type="noConversion"/>
  </si>
  <si>
    <t>합    계(통장잔고)</t>
    <phoneticPr fontId="1" type="noConversion"/>
  </si>
  <si>
    <t>이월금</t>
    <phoneticPr fontId="1" type="noConversion"/>
  </si>
  <si>
    <t>11일</t>
    <phoneticPr fontId="1" type="noConversion"/>
  </si>
  <si>
    <t>결산이자</t>
    <phoneticPr fontId="1" type="noConversion"/>
  </si>
  <si>
    <t>18일</t>
    <phoneticPr fontId="1" type="noConversion"/>
  </si>
  <si>
    <t>19일</t>
    <phoneticPr fontId="1" type="noConversion"/>
  </si>
  <si>
    <t>27일</t>
    <phoneticPr fontId="1" type="noConversion"/>
  </si>
  <si>
    <t>1일</t>
    <phoneticPr fontId="1" type="noConversion"/>
  </si>
  <si>
    <t>수강료징수</t>
    <phoneticPr fontId="1" type="noConversion"/>
  </si>
  <si>
    <t>취소환불3건</t>
    <phoneticPr fontId="1" type="noConversion"/>
  </si>
  <si>
    <t>13일</t>
    <phoneticPr fontId="1" type="noConversion"/>
  </si>
  <si>
    <t>16일</t>
    <phoneticPr fontId="1" type="noConversion"/>
  </si>
  <si>
    <t>2일</t>
    <phoneticPr fontId="1" type="noConversion"/>
  </si>
  <si>
    <t>취소환불4건</t>
    <phoneticPr fontId="1" type="noConversion"/>
  </si>
  <si>
    <t>30일</t>
    <phoneticPr fontId="1" type="noConversion"/>
  </si>
  <si>
    <t>10일</t>
    <phoneticPr fontId="1" type="noConversion"/>
  </si>
  <si>
    <t>25일</t>
    <phoneticPr fontId="1" type="noConversion"/>
  </si>
  <si>
    <t>26일</t>
    <phoneticPr fontId="1" type="noConversion"/>
  </si>
  <si>
    <t>7월 주민자치센터 결산</t>
    <phoneticPr fontId="1" type="noConversion"/>
  </si>
  <si>
    <t>이월금</t>
    <phoneticPr fontId="1" type="noConversion"/>
  </si>
  <si>
    <t>6월강사료</t>
    <phoneticPr fontId="1" type="noConversion"/>
  </si>
  <si>
    <t>실버댄스지원금(프로그램발표회)</t>
    <phoneticPr fontId="1" type="noConversion"/>
  </si>
  <si>
    <t>3일</t>
    <phoneticPr fontId="1" type="noConversion"/>
  </si>
  <si>
    <t>취소환불8건</t>
    <phoneticPr fontId="1" type="noConversion"/>
  </si>
  <si>
    <t>수강료징수</t>
    <phoneticPr fontId="1" type="noConversion"/>
  </si>
  <si>
    <t>청소용품(걸레 외)</t>
    <phoneticPr fontId="1" type="noConversion"/>
  </si>
  <si>
    <t>10일</t>
    <phoneticPr fontId="1" type="noConversion"/>
  </si>
  <si>
    <t>취소환불10건</t>
    <phoneticPr fontId="1" type="noConversion"/>
  </si>
  <si>
    <t>수강료징수</t>
    <phoneticPr fontId="1" type="noConversion"/>
  </si>
  <si>
    <t>15일</t>
    <phoneticPr fontId="1" type="noConversion"/>
  </si>
  <si>
    <t>프로그램동아리발표회식대</t>
    <phoneticPr fontId="1" type="noConversion"/>
  </si>
  <si>
    <t>19일</t>
    <phoneticPr fontId="1" type="noConversion"/>
  </si>
  <si>
    <t>취소환불2건</t>
    <phoneticPr fontId="1" type="noConversion"/>
  </si>
  <si>
    <t>22일</t>
    <phoneticPr fontId="1" type="noConversion"/>
  </si>
  <si>
    <t>22일</t>
    <phoneticPr fontId="1" type="noConversion"/>
  </si>
  <si>
    <t>송화축제사업비</t>
    <phoneticPr fontId="1" type="noConversion"/>
  </si>
  <si>
    <t>23일</t>
    <phoneticPr fontId="1" type="noConversion"/>
  </si>
  <si>
    <t>23일</t>
    <phoneticPr fontId="1" type="noConversion"/>
  </si>
  <si>
    <t>음원사용료</t>
    <phoneticPr fontId="1" type="noConversion"/>
  </si>
  <si>
    <t>음원사용료</t>
    <phoneticPr fontId="1" type="noConversion"/>
  </si>
  <si>
    <t>25일</t>
    <phoneticPr fontId="1" type="noConversion"/>
  </si>
  <si>
    <t>스카이라이프요금</t>
    <phoneticPr fontId="1" type="noConversion"/>
  </si>
  <si>
    <t>스카이라이프요금</t>
    <phoneticPr fontId="1" type="noConversion"/>
  </si>
  <si>
    <t>취소환불3건</t>
    <phoneticPr fontId="1" type="noConversion"/>
  </si>
  <si>
    <t>8월 주민자치센터 결산</t>
    <phoneticPr fontId="1" type="noConversion"/>
  </si>
  <si>
    <t>1일</t>
    <phoneticPr fontId="1" type="noConversion"/>
  </si>
  <si>
    <t>이월금</t>
    <phoneticPr fontId="1" type="noConversion"/>
  </si>
  <si>
    <t>7월강사료</t>
    <phoneticPr fontId="1" type="noConversion"/>
  </si>
  <si>
    <t>13일</t>
    <phoneticPr fontId="1" type="noConversion"/>
  </si>
  <si>
    <t>취소환불2건</t>
    <phoneticPr fontId="1" type="noConversion"/>
  </si>
  <si>
    <t>수강료징수</t>
    <phoneticPr fontId="1" type="noConversion"/>
  </si>
  <si>
    <t>20일</t>
    <phoneticPr fontId="1" type="noConversion"/>
  </si>
  <si>
    <t>취소환불2건</t>
    <phoneticPr fontId="1" type="noConversion"/>
  </si>
  <si>
    <t>21일</t>
    <phoneticPr fontId="1" type="noConversion"/>
  </si>
  <si>
    <t>3분기프로그램간담회식대</t>
    <phoneticPr fontId="1" type="noConversion"/>
  </si>
  <si>
    <t>23일</t>
    <phoneticPr fontId="1" type="noConversion"/>
  </si>
  <si>
    <t>음원사용료</t>
    <phoneticPr fontId="1" type="noConversion"/>
  </si>
  <si>
    <t>26일</t>
    <phoneticPr fontId="1" type="noConversion"/>
  </si>
  <si>
    <t>취소환불1건</t>
    <phoneticPr fontId="1" type="noConversion"/>
  </si>
  <si>
    <t>스카이라이프요금</t>
    <phoneticPr fontId="1" type="noConversion"/>
  </si>
  <si>
    <t>27일</t>
    <phoneticPr fontId="1" type="noConversion"/>
  </si>
  <si>
    <t>지하배수펌프수리</t>
    <phoneticPr fontId="1" type="noConversion"/>
  </si>
  <si>
    <t>30일</t>
    <phoneticPr fontId="1" type="noConversion"/>
  </si>
  <si>
    <t>취소환불2건</t>
    <phoneticPr fontId="1" type="noConversion"/>
  </si>
  <si>
    <t>9월 주민자치센터 결산</t>
    <phoneticPr fontId="1" type="noConversion"/>
  </si>
  <si>
    <t>이월금</t>
    <phoneticPr fontId="1" type="noConversion"/>
  </si>
  <si>
    <t>2일</t>
    <phoneticPr fontId="1" type="noConversion"/>
  </si>
  <si>
    <t>8월 강사료</t>
    <phoneticPr fontId="1" type="noConversion"/>
  </si>
  <si>
    <t>3일</t>
    <phoneticPr fontId="1" type="noConversion"/>
  </si>
  <si>
    <t>서예교실전시회꽃바구니</t>
    <phoneticPr fontId="1" type="noConversion"/>
  </si>
  <si>
    <t>4일</t>
    <phoneticPr fontId="1" type="noConversion"/>
  </si>
  <si>
    <t>청소용품</t>
    <phoneticPr fontId="1" type="noConversion"/>
  </si>
  <si>
    <t>5일</t>
    <phoneticPr fontId="1" type="noConversion"/>
  </si>
  <si>
    <t>4분기수강생모집현수막</t>
    <phoneticPr fontId="1" type="noConversion"/>
  </si>
  <si>
    <t>수강생모집 후 식대</t>
    <phoneticPr fontId="1" type="noConversion"/>
  </si>
  <si>
    <t>헬스기구 수리</t>
    <phoneticPr fontId="1" type="noConversion"/>
  </si>
  <si>
    <t>11일</t>
    <phoneticPr fontId="1" type="noConversion"/>
  </si>
  <si>
    <t>4분기수강료징수</t>
    <phoneticPr fontId="1" type="noConversion"/>
  </si>
  <si>
    <t>수강료징수</t>
    <phoneticPr fontId="1" type="noConversion"/>
  </si>
  <si>
    <t>요가매트구입</t>
    <phoneticPr fontId="1" type="noConversion"/>
  </si>
  <si>
    <t>26*14220</t>
    <phoneticPr fontId="1" type="noConversion"/>
  </si>
  <si>
    <t>20일</t>
    <phoneticPr fontId="1" type="noConversion"/>
  </si>
  <si>
    <t>3분기취소할인1건</t>
    <phoneticPr fontId="1" type="noConversion"/>
  </si>
  <si>
    <t>4분기 할인2건</t>
    <phoneticPr fontId="1" type="noConversion"/>
  </si>
  <si>
    <t>실버댄스시경연</t>
    <phoneticPr fontId="1" type="noConversion"/>
  </si>
  <si>
    <t>식대외</t>
    <phoneticPr fontId="1" type="noConversion"/>
  </si>
  <si>
    <t>스카이라이프요금</t>
    <phoneticPr fontId="1" type="noConversion"/>
  </si>
  <si>
    <t>취소환불4건</t>
    <phoneticPr fontId="1" type="noConversion"/>
  </si>
  <si>
    <t>자치센터 에어컨수리</t>
    <phoneticPr fontId="1" type="noConversion"/>
  </si>
  <si>
    <t>10월 주민자치센터 결산</t>
    <phoneticPr fontId="1" type="noConversion"/>
  </si>
  <si>
    <t>이월금</t>
    <phoneticPr fontId="1" type="noConversion"/>
  </si>
  <si>
    <t>9월 강사료</t>
    <phoneticPr fontId="1" type="noConversion"/>
  </si>
  <si>
    <t>7일</t>
    <phoneticPr fontId="1" type="noConversion"/>
  </si>
  <si>
    <t>취소할인환불8건</t>
    <phoneticPr fontId="1" type="noConversion"/>
  </si>
  <si>
    <t>수강료징수</t>
    <phoneticPr fontId="1" type="noConversion"/>
  </si>
  <si>
    <t>11일</t>
    <phoneticPr fontId="1" type="noConversion"/>
  </si>
  <si>
    <t>취소할인환불5건</t>
    <phoneticPr fontId="1" type="noConversion"/>
  </si>
  <si>
    <t>15일</t>
    <phoneticPr fontId="1" type="noConversion"/>
  </si>
  <si>
    <t>21일</t>
    <phoneticPr fontId="1" type="noConversion"/>
  </si>
  <si>
    <t>취소환불6건</t>
    <phoneticPr fontId="1" type="noConversion"/>
  </si>
  <si>
    <t>취소환불6건</t>
    <phoneticPr fontId="1" type="noConversion"/>
  </si>
  <si>
    <t>음원사용료</t>
    <phoneticPr fontId="1" type="noConversion"/>
  </si>
  <si>
    <t>25일</t>
    <phoneticPr fontId="1" type="noConversion"/>
  </si>
  <si>
    <t>취소환불4건</t>
    <phoneticPr fontId="1" type="noConversion"/>
  </si>
  <si>
    <t>스카이라이프료금</t>
    <phoneticPr fontId="1" type="noConversion"/>
  </si>
  <si>
    <t>28일</t>
    <phoneticPr fontId="1" type="noConversion"/>
  </si>
  <si>
    <t>경로잔치풍물지원금</t>
    <phoneticPr fontId="1" type="noConversion"/>
  </si>
  <si>
    <t>11월 주민자치센터 결산</t>
    <phoneticPr fontId="1" type="noConversion"/>
  </si>
  <si>
    <t>10월강사료</t>
    <phoneticPr fontId="1" type="noConversion"/>
  </si>
  <si>
    <t>8일</t>
    <phoneticPr fontId="1" type="noConversion"/>
  </si>
  <si>
    <t>송화축제사진인화료</t>
    <phoneticPr fontId="1" type="noConversion"/>
  </si>
  <si>
    <t>4분기프로그램간담회식대</t>
    <phoneticPr fontId="1" type="noConversion"/>
  </si>
  <si>
    <t>12월 주민자치센터 결산</t>
    <phoneticPr fontId="1" type="noConversion"/>
  </si>
  <si>
    <t>1일</t>
    <phoneticPr fontId="1" type="noConversion"/>
  </si>
  <si>
    <t>취소환불2건</t>
    <phoneticPr fontId="1" type="noConversion"/>
  </si>
  <si>
    <t>11월강사료</t>
    <phoneticPr fontId="1" type="noConversion"/>
  </si>
  <si>
    <t>수강료징수</t>
    <phoneticPr fontId="1" type="noConversion"/>
  </si>
  <si>
    <t>3일</t>
    <phoneticPr fontId="1" type="noConversion"/>
  </si>
  <si>
    <t>3층대회의실공기청정기</t>
    <phoneticPr fontId="1" type="noConversion"/>
  </si>
  <si>
    <t>150,000*4</t>
    <phoneticPr fontId="1" type="noConversion"/>
  </si>
  <si>
    <t>5일</t>
    <phoneticPr fontId="1" type="noConversion"/>
  </si>
  <si>
    <t>수강료징수</t>
    <phoneticPr fontId="1" type="noConversion"/>
  </si>
  <si>
    <t>20`1분기 수강생모집현수막</t>
    <phoneticPr fontId="1" type="noConversion"/>
  </si>
  <si>
    <t>50,000*15</t>
    <phoneticPr fontId="1" type="noConversion"/>
  </si>
  <si>
    <t>6일</t>
    <phoneticPr fontId="1" type="noConversion"/>
  </si>
  <si>
    <t>취소환불1건</t>
    <phoneticPr fontId="1" type="noConversion"/>
  </si>
  <si>
    <t>10일</t>
    <phoneticPr fontId="1" type="noConversion"/>
  </si>
  <si>
    <t>20`1분기수강생모집후식대</t>
    <phoneticPr fontId="1" type="noConversion"/>
  </si>
  <si>
    <t>11일</t>
    <phoneticPr fontId="1" type="noConversion"/>
  </si>
  <si>
    <t>20`1분기수강료징수</t>
    <phoneticPr fontId="1" type="noConversion"/>
  </si>
  <si>
    <t>12일</t>
    <phoneticPr fontId="1" type="noConversion"/>
  </si>
  <si>
    <t>수강료징수</t>
    <phoneticPr fontId="1" type="noConversion"/>
  </si>
  <si>
    <t>취소환불할인2건</t>
    <phoneticPr fontId="1" type="noConversion"/>
  </si>
  <si>
    <t>21일</t>
    <phoneticPr fontId="1" type="noConversion"/>
  </si>
  <si>
    <t>결산이자</t>
    <phoneticPr fontId="1" type="noConversion"/>
  </si>
  <si>
    <t>26일</t>
    <phoneticPr fontId="1" type="noConversion"/>
  </si>
  <si>
    <t>스카이라이프요금</t>
    <phoneticPr fontId="1" type="noConversion"/>
  </si>
  <si>
    <t>12월강사료</t>
    <phoneticPr fontId="1" type="noConversion"/>
  </si>
  <si>
    <t>19년 7월~12월 수입 및 지출내역</t>
    <phoneticPr fontId="1" type="noConversion"/>
  </si>
  <si>
    <t>2019년 하반기 송정동 주민자치센터 수입, 지출 내역(총괄)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</si>
</sst>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m&quot;/&quot;d"/>
  </numFmts>
  <fonts count="12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0" fillId="0" borderId="0" xfId="0" applyAlignment="1">
      <alignment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5" fillId="0" borderId="0" xfId="3" applyFont="1" applyAlignment="1"/>
    <xf numFmtId="41" fontId="5" fillId="0" borderId="0" xfId="3" applyFont="1" applyBorder="1" applyAlignment="1"/>
    <xf numFmtId="41" fontId="3" fillId="0" borderId="0" xfId="3" applyFont="1" applyFill="1" applyAlignment="1">
      <alignment horizontal="center"/>
    </xf>
    <xf numFmtId="41" fontId="3" fillId="0" borderId="4" xfId="3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2" fillId="0" borderId="2" xfId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41" fontId="8" fillId="0" borderId="13" xfId="1" applyFont="1" applyBorder="1" applyAlignment="1">
      <alignment vertical="center"/>
    </xf>
    <xf numFmtId="41" fontId="2" fillId="0" borderId="11" xfId="1" applyBorder="1" applyAlignment="1">
      <alignment vertical="center"/>
    </xf>
    <xf numFmtId="41" fontId="9" fillId="0" borderId="13" xfId="0" applyNumberFormat="1" applyFont="1" applyBorder="1" applyAlignment="1">
      <alignment vertical="center"/>
    </xf>
    <xf numFmtId="0" fontId="0" fillId="0" borderId="12" xfId="0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41" fontId="2" fillId="0" borderId="5" xfId="1" applyBorder="1" applyAlignment="1">
      <alignment vertical="center"/>
    </xf>
    <xf numFmtId="0" fontId="0" fillId="0" borderId="6" xfId="0" applyFill="1" applyBorder="1" applyAlignment="1">
      <alignment horizontal="center" vertical="center"/>
    </xf>
    <xf numFmtId="41" fontId="0" fillId="0" borderId="11" xfId="1" applyFont="1" applyBorder="1" applyAlignment="1">
      <alignment vertical="center"/>
    </xf>
    <xf numFmtId="41" fontId="9" fillId="0" borderId="16" xfId="0" applyNumberFormat="1" applyFont="1" applyBorder="1" applyAlignment="1">
      <alignment vertical="center"/>
    </xf>
    <xf numFmtId="41" fontId="9" fillId="0" borderId="16" xfId="1" applyFont="1" applyBorder="1" applyAlignment="1">
      <alignment vertical="center"/>
    </xf>
    <xf numFmtId="0" fontId="0" fillId="0" borderId="17" xfId="0" applyBorder="1" applyAlignment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41" fontId="0" fillId="0" borderId="0" xfId="1" applyFont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 applyAlignment="1">
      <alignment vertical="center"/>
    </xf>
    <xf numFmtId="176" fontId="0" fillId="0" borderId="0" xfId="0" applyNumberFormat="1" applyAlignment="1">
      <alignment horizontal="center"/>
    </xf>
    <xf numFmtId="41" fontId="0" fillId="0" borderId="0" xfId="1" applyFont="1"/>
    <xf numFmtId="0" fontId="10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41" fontId="6" fillId="0" borderId="0" xfId="3" applyFont="1" applyAlignment="1">
      <alignment horizontal="center" vertical="center"/>
    </xf>
    <xf numFmtId="41" fontId="7" fillId="0" borderId="0" xfId="1" applyFont="1" applyFill="1" applyAlignment="1">
      <alignment horizontal="center" vertical="center"/>
    </xf>
    <xf numFmtId="176" fontId="9" fillId="0" borderId="14" xfId="0" applyNumberFormat="1" applyFont="1" applyBorder="1" applyAlignment="1">
      <alignment horizontal="center" vertical="center"/>
    </xf>
    <xf numFmtId="176" fontId="9" fillId="0" borderId="15" xfId="0" applyNumberFormat="1" applyFont="1" applyBorder="1" applyAlignment="1">
      <alignment horizontal="center" vertical="center"/>
    </xf>
    <xf numFmtId="3" fontId="0" fillId="0" borderId="0" xfId="0" applyNumberFormat="1"/>
    <xf numFmtId="41" fontId="0" fillId="0" borderId="0" xfId="0" applyNumberFormat="1"/>
    <xf numFmtId="0" fontId="0" fillId="0" borderId="18" xfId="0" applyBorder="1" applyAlignment="1">
      <alignment horizontal="left" vertical="center"/>
    </xf>
    <xf numFmtId="41" fontId="2" fillId="0" borderId="13" xfId="1" applyBorder="1" applyAlignment="1">
      <alignment vertical="center"/>
    </xf>
  </cellXfs>
  <cellStyles count="4">
    <cellStyle name="쉼표 [0]" xfId="3" builtinId="6"/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A15" sqref="A15"/>
    </sheetView>
  </sheetViews>
  <sheetFormatPr defaultRowHeight="13.5"/>
  <cols>
    <col min="1" max="1" width="25" style="2" customWidth="1"/>
    <col min="2" max="2" width="10.77734375" style="2" customWidth="1"/>
    <col min="3" max="4" width="11.88671875" style="2" bestFit="1" customWidth="1"/>
    <col min="5" max="5" width="4.6640625" style="2" customWidth="1"/>
    <col min="6" max="6" width="13.109375" style="2" customWidth="1"/>
    <col min="7" max="16384" width="8.88671875" style="2"/>
  </cols>
  <sheetData>
    <row r="1" spans="1:7" ht="42.75" customHeight="1">
      <c r="A1" s="48" t="s">
        <v>150</v>
      </c>
      <c r="B1" s="48"/>
      <c r="C1" s="48"/>
      <c r="D1" s="48"/>
      <c r="E1" s="48"/>
    </row>
    <row r="2" spans="1:7" ht="20.100000000000001" customHeight="1" thickBot="1">
      <c r="A2" s="18"/>
      <c r="B2" s="18"/>
      <c r="C2" s="18"/>
      <c r="D2" s="18"/>
      <c r="E2" s="17"/>
    </row>
    <row r="3" spans="1:7" s="6" customFormat="1" ht="22.5" customHeight="1" thickBot="1">
      <c r="A3" s="3" t="s">
        <v>6</v>
      </c>
      <c r="B3" s="4" t="s">
        <v>7</v>
      </c>
      <c r="C3" s="4" t="s">
        <v>8</v>
      </c>
      <c r="D3" s="4" t="s">
        <v>9</v>
      </c>
      <c r="E3" s="5" t="s">
        <v>10</v>
      </c>
    </row>
    <row r="4" spans="1:7" s="6" customFormat="1" ht="25.5" customHeight="1" thickTop="1">
      <c r="A4" s="20" t="s">
        <v>12</v>
      </c>
      <c r="B4" s="11">
        <f>'7월'!E3</f>
        <v>39579057</v>
      </c>
      <c r="C4" s="11"/>
      <c r="D4" s="11">
        <f>B4</f>
        <v>39579057</v>
      </c>
      <c r="E4" s="12"/>
    </row>
    <row r="5" spans="1:7" s="10" customFormat="1" ht="25.5" customHeight="1">
      <c r="A5" s="7" t="s">
        <v>149</v>
      </c>
      <c r="B5" s="8">
        <f>'7월'!C17+'8월'!C14+'9월'!C23+'10월'!C15+'11월'!C15+'12월'!C23</f>
        <v>47475165</v>
      </c>
      <c r="C5" s="8">
        <f>'7월'!D17+'8월'!D14+'9월'!D23+'10월'!D15+'11월'!D15+'12월'!D23</f>
        <v>59863130</v>
      </c>
      <c r="D5" s="8">
        <f>B5-C5</f>
        <v>-12387965</v>
      </c>
      <c r="E5" s="9"/>
    </row>
    <row r="6" spans="1:7" s="6" customFormat="1" ht="25.5" customHeight="1" thickBot="1">
      <c r="A6" s="13" t="s">
        <v>11</v>
      </c>
      <c r="B6" s="14"/>
      <c r="C6" s="14"/>
      <c r="D6" s="14">
        <f>D4+D5</f>
        <v>27191092</v>
      </c>
      <c r="E6" s="15"/>
    </row>
    <row r="7" spans="1:7" s="6" customFormat="1" ht="20.100000000000001" customHeight="1"/>
    <row r="8" spans="1:7" s="6" customFormat="1" ht="20.100000000000001" customHeight="1"/>
    <row r="9" spans="1:7" s="6" customFormat="1" ht="20.100000000000001" customHeight="1"/>
    <row r="10" spans="1:7" s="6" customFormat="1" ht="20.100000000000001" customHeight="1"/>
    <row r="11" spans="1:7" s="6" customFormat="1" ht="20.100000000000001" customHeight="1"/>
    <row r="12" spans="1:7" s="6" customFormat="1" ht="20.100000000000001" customHeight="1"/>
    <row r="13" spans="1:7" s="6" customFormat="1" ht="20.100000000000001" customHeight="1"/>
    <row r="14" spans="1:7" s="16" customFormat="1" ht="20.100000000000001" customHeight="1">
      <c r="G14" s="6"/>
    </row>
    <row r="15" spans="1:7" s="16" customFormat="1" ht="20.100000000000001" customHeight="1">
      <c r="D15" s="19"/>
      <c r="E15" s="19"/>
      <c r="G15" s="6"/>
    </row>
    <row r="16" spans="1:7" s="16" customFormat="1" ht="20.100000000000001" customHeight="1">
      <c r="G16" s="6"/>
    </row>
    <row r="17" spans="6:7" ht="16.5">
      <c r="F17" s="16"/>
      <c r="G17" s="6"/>
    </row>
    <row r="18" spans="6:7" ht="16.5">
      <c r="F18" s="16"/>
      <c r="G18" s="6"/>
    </row>
    <row r="19" spans="6:7" ht="16.5">
      <c r="G19" s="6"/>
    </row>
  </sheetData>
  <mergeCells count="1">
    <mergeCell ref="A1:E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1"/>
  <sheetViews>
    <sheetView workbookViewId="0">
      <selection activeCell="H1" sqref="H1:L1048576"/>
    </sheetView>
  </sheetViews>
  <sheetFormatPr defaultRowHeight="13.5"/>
  <cols>
    <col min="1" max="1" width="5.6640625" style="44" customWidth="1"/>
    <col min="2" max="2" width="19.88671875" customWidth="1"/>
    <col min="3" max="3" width="13.21875" customWidth="1"/>
    <col min="4" max="4" width="12.77734375" style="45" customWidth="1"/>
    <col min="5" max="5" width="13.21875" customWidth="1"/>
    <col min="252" max="252" width="5.6640625" customWidth="1"/>
    <col min="253" max="253" width="19.88671875" customWidth="1"/>
    <col min="254" max="254" width="13.21875" customWidth="1"/>
    <col min="255" max="255" width="12.77734375" customWidth="1"/>
    <col min="256" max="256" width="13.21875" customWidth="1"/>
    <col min="260" max="260" width="11.5546875" bestFit="1" customWidth="1"/>
    <col min="261" max="261" width="9.88671875" bestFit="1" customWidth="1"/>
    <col min="262" max="263" width="12.6640625" bestFit="1" customWidth="1"/>
    <col min="508" max="508" width="5.6640625" customWidth="1"/>
    <col min="509" max="509" width="19.88671875" customWidth="1"/>
    <col min="510" max="510" width="13.21875" customWidth="1"/>
    <col min="511" max="511" width="12.77734375" customWidth="1"/>
    <col min="512" max="512" width="13.21875" customWidth="1"/>
    <col min="516" max="516" width="11.5546875" bestFit="1" customWidth="1"/>
    <col min="517" max="517" width="9.88671875" bestFit="1" customWidth="1"/>
    <col min="518" max="519" width="12.6640625" bestFit="1" customWidth="1"/>
    <col min="764" max="764" width="5.6640625" customWidth="1"/>
    <col min="765" max="765" width="19.88671875" customWidth="1"/>
    <col min="766" max="766" width="13.21875" customWidth="1"/>
    <col min="767" max="767" width="12.77734375" customWidth="1"/>
    <col min="768" max="768" width="13.21875" customWidth="1"/>
    <col min="772" max="772" width="11.5546875" bestFit="1" customWidth="1"/>
    <col min="773" max="773" width="9.88671875" bestFit="1" customWidth="1"/>
    <col min="774" max="775" width="12.6640625" bestFit="1" customWidth="1"/>
    <col min="1020" max="1020" width="5.6640625" customWidth="1"/>
    <col min="1021" max="1021" width="19.88671875" customWidth="1"/>
    <col min="1022" max="1022" width="13.21875" customWidth="1"/>
    <col min="1023" max="1023" width="12.77734375" customWidth="1"/>
    <col min="1024" max="1024" width="13.21875" customWidth="1"/>
    <col min="1028" max="1028" width="11.5546875" bestFit="1" customWidth="1"/>
    <col min="1029" max="1029" width="9.88671875" bestFit="1" customWidth="1"/>
    <col min="1030" max="1031" width="12.6640625" bestFit="1" customWidth="1"/>
    <col min="1276" max="1276" width="5.6640625" customWidth="1"/>
    <col min="1277" max="1277" width="19.88671875" customWidth="1"/>
    <col min="1278" max="1278" width="13.21875" customWidth="1"/>
    <col min="1279" max="1279" width="12.77734375" customWidth="1"/>
    <col min="1280" max="1280" width="13.21875" customWidth="1"/>
    <col min="1284" max="1284" width="11.5546875" bestFit="1" customWidth="1"/>
    <col min="1285" max="1285" width="9.88671875" bestFit="1" customWidth="1"/>
    <col min="1286" max="1287" width="12.6640625" bestFit="1" customWidth="1"/>
    <col min="1532" max="1532" width="5.6640625" customWidth="1"/>
    <col min="1533" max="1533" width="19.88671875" customWidth="1"/>
    <col min="1534" max="1534" width="13.21875" customWidth="1"/>
    <col min="1535" max="1535" width="12.77734375" customWidth="1"/>
    <col min="1536" max="1536" width="13.21875" customWidth="1"/>
    <col min="1540" max="1540" width="11.5546875" bestFit="1" customWidth="1"/>
    <col min="1541" max="1541" width="9.88671875" bestFit="1" customWidth="1"/>
    <col min="1542" max="1543" width="12.6640625" bestFit="1" customWidth="1"/>
    <col min="1788" max="1788" width="5.6640625" customWidth="1"/>
    <col min="1789" max="1789" width="19.88671875" customWidth="1"/>
    <col min="1790" max="1790" width="13.21875" customWidth="1"/>
    <col min="1791" max="1791" width="12.77734375" customWidth="1"/>
    <col min="1792" max="1792" width="13.21875" customWidth="1"/>
    <col min="1796" max="1796" width="11.5546875" bestFit="1" customWidth="1"/>
    <col min="1797" max="1797" width="9.88671875" bestFit="1" customWidth="1"/>
    <col min="1798" max="1799" width="12.6640625" bestFit="1" customWidth="1"/>
    <col min="2044" max="2044" width="5.6640625" customWidth="1"/>
    <col min="2045" max="2045" width="19.88671875" customWidth="1"/>
    <col min="2046" max="2046" width="13.21875" customWidth="1"/>
    <col min="2047" max="2047" width="12.77734375" customWidth="1"/>
    <col min="2048" max="2048" width="13.21875" customWidth="1"/>
    <col min="2052" max="2052" width="11.5546875" bestFit="1" customWidth="1"/>
    <col min="2053" max="2053" width="9.88671875" bestFit="1" customWidth="1"/>
    <col min="2054" max="2055" width="12.6640625" bestFit="1" customWidth="1"/>
    <col min="2300" max="2300" width="5.6640625" customWidth="1"/>
    <col min="2301" max="2301" width="19.88671875" customWidth="1"/>
    <col min="2302" max="2302" width="13.21875" customWidth="1"/>
    <col min="2303" max="2303" width="12.77734375" customWidth="1"/>
    <col min="2304" max="2304" width="13.21875" customWidth="1"/>
    <col min="2308" max="2308" width="11.5546875" bestFit="1" customWidth="1"/>
    <col min="2309" max="2309" width="9.88671875" bestFit="1" customWidth="1"/>
    <col min="2310" max="2311" width="12.6640625" bestFit="1" customWidth="1"/>
    <col min="2556" max="2556" width="5.6640625" customWidth="1"/>
    <col min="2557" max="2557" width="19.88671875" customWidth="1"/>
    <col min="2558" max="2558" width="13.21875" customWidth="1"/>
    <col min="2559" max="2559" width="12.77734375" customWidth="1"/>
    <col min="2560" max="2560" width="13.21875" customWidth="1"/>
    <col min="2564" max="2564" width="11.5546875" bestFit="1" customWidth="1"/>
    <col min="2565" max="2565" width="9.88671875" bestFit="1" customWidth="1"/>
    <col min="2566" max="2567" width="12.6640625" bestFit="1" customWidth="1"/>
    <col min="2812" max="2812" width="5.6640625" customWidth="1"/>
    <col min="2813" max="2813" width="19.88671875" customWidth="1"/>
    <col min="2814" max="2814" width="13.21875" customWidth="1"/>
    <col min="2815" max="2815" width="12.77734375" customWidth="1"/>
    <col min="2816" max="2816" width="13.21875" customWidth="1"/>
    <col min="2820" max="2820" width="11.5546875" bestFit="1" customWidth="1"/>
    <col min="2821" max="2821" width="9.88671875" bestFit="1" customWidth="1"/>
    <col min="2822" max="2823" width="12.6640625" bestFit="1" customWidth="1"/>
    <col min="3068" max="3068" width="5.6640625" customWidth="1"/>
    <col min="3069" max="3069" width="19.88671875" customWidth="1"/>
    <col min="3070" max="3070" width="13.21875" customWidth="1"/>
    <col min="3071" max="3071" width="12.77734375" customWidth="1"/>
    <col min="3072" max="3072" width="13.21875" customWidth="1"/>
    <col min="3076" max="3076" width="11.5546875" bestFit="1" customWidth="1"/>
    <col min="3077" max="3077" width="9.88671875" bestFit="1" customWidth="1"/>
    <col min="3078" max="3079" width="12.6640625" bestFit="1" customWidth="1"/>
    <col min="3324" max="3324" width="5.6640625" customWidth="1"/>
    <col min="3325" max="3325" width="19.88671875" customWidth="1"/>
    <col min="3326" max="3326" width="13.21875" customWidth="1"/>
    <col min="3327" max="3327" width="12.77734375" customWidth="1"/>
    <col min="3328" max="3328" width="13.21875" customWidth="1"/>
    <col min="3332" max="3332" width="11.5546875" bestFit="1" customWidth="1"/>
    <col min="3333" max="3333" width="9.88671875" bestFit="1" customWidth="1"/>
    <col min="3334" max="3335" width="12.6640625" bestFit="1" customWidth="1"/>
    <col min="3580" max="3580" width="5.6640625" customWidth="1"/>
    <col min="3581" max="3581" width="19.88671875" customWidth="1"/>
    <col min="3582" max="3582" width="13.21875" customWidth="1"/>
    <col min="3583" max="3583" width="12.77734375" customWidth="1"/>
    <col min="3584" max="3584" width="13.21875" customWidth="1"/>
    <col min="3588" max="3588" width="11.5546875" bestFit="1" customWidth="1"/>
    <col min="3589" max="3589" width="9.88671875" bestFit="1" customWidth="1"/>
    <col min="3590" max="3591" width="12.6640625" bestFit="1" customWidth="1"/>
    <col min="3836" max="3836" width="5.6640625" customWidth="1"/>
    <col min="3837" max="3837" width="19.88671875" customWidth="1"/>
    <col min="3838" max="3838" width="13.21875" customWidth="1"/>
    <col min="3839" max="3839" width="12.77734375" customWidth="1"/>
    <col min="3840" max="3840" width="13.21875" customWidth="1"/>
    <col min="3844" max="3844" width="11.5546875" bestFit="1" customWidth="1"/>
    <col min="3845" max="3845" width="9.88671875" bestFit="1" customWidth="1"/>
    <col min="3846" max="3847" width="12.6640625" bestFit="1" customWidth="1"/>
    <col min="4092" max="4092" width="5.6640625" customWidth="1"/>
    <col min="4093" max="4093" width="19.88671875" customWidth="1"/>
    <col min="4094" max="4094" width="13.21875" customWidth="1"/>
    <col min="4095" max="4095" width="12.77734375" customWidth="1"/>
    <col min="4096" max="4096" width="13.21875" customWidth="1"/>
    <col min="4100" max="4100" width="11.5546875" bestFit="1" customWidth="1"/>
    <col min="4101" max="4101" width="9.88671875" bestFit="1" customWidth="1"/>
    <col min="4102" max="4103" width="12.6640625" bestFit="1" customWidth="1"/>
    <col min="4348" max="4348" width="5.6640625" customWidth="1"/>
    <col min="4349" max="4349" width="19.88671875" customWidth="1"/>
    <col min="4350" max="4350" width="13.21875" customWidth="1"/>
    <col min="4351" max="4351" width="12.77734375" customWidth="1"/>
    <col min="4352" max="4352" width="13.21875" customWidth="1"/>
    <col min="4356" max="4356" width="11.5546875" bestFit="1" customWidth="1"/>
    <col min="4357" max="4357" width="9.88671875" bestFit="1" customWidth="1"/>
    <col min="4358" max="4359" width="12.6640625" bestFit="1" customWidth="1"/>
    <col min="4604" max="4604" width="5.6640625" customWidth="1"/>
    <col min="4605" max="4605" width="19.88671875" customWidth="1"/>
    <col min="4606" max="4606" width="13.21875" customWidth="1"/>
    <col min="4607" max="4607" width="12.77734375" customWidth="1"/>
    <col min="4608" max="4608" width="13.21875" customWidth="1"/>
    <col min="4612" max="4612" width="11.5546875" bestFit="1" customWidth="1"/>
    <col min="4613" max="4613" width="9.88671875" bestFit="1" customWidth="1"/>
    <col min="4614" max="4615" width="12.6640625" bestFit="1" customWidth="1"/>
    <col min="4860" max="4860" width="5.6640625" customWidth="1"/>
    <col min="4861" max="4861" width="19.88671875" customWidth="1"/>
    <col min="4862" max="4862" width="13.21875" customWidth="1"/>
    <col min="4863" max="4863" width="12.77734375" customWidth="1"/>
    <col min="4864" max="4864" width="13.21875" customWidth="1"/>
    <col min="4868" max="4868" width="11.5546875" bestFit="1" customWidth="1"/>
    <col min="4869" max="4869" width="9.88671875" bestFit="1" customWidth="1"/>
    <col min="4870" max="4871" width="12.6640625" bestFit="1" customWidth="1"/>
    <col min="5116" max="5116" width="5.6640625" customWidth="1"/>
    <col min="5117" max="5117" width="19.88671875" customWidth="1"/>
    <col min="5118" max="5118" width="13.21875" customWidth="1"/>
    <col min="5119" max="5119" width="12.77734375" customWidth="1"/>
    <col min="5120" max="5120" width="13.21875" customWidth="1"/>
    <col min="5124" max="5124" width="11.5546875" bestFit="1" customWidth="1"/>
    <col min="5125" max="5125" width="9.88671875" bestFit="1" customWidth="1"/>
    <col min="5126" max="5127" width="12.6640625" bestFit="1" customWidth="1"/>
    <col min="5372" max="5372" width="5.6640625" customWidth="1"/>
    <col min="5373" max="5373" width="19.88671875" customWidth="1"/>
    <col min="5374" max="5374" width="13.21875" customWidth="1"/>
    <col min="5375" max="5375" width="12.77734375" customWidth="1"/>
    <col min="5376" max="5376" width="13.21875" customWidth="1"/>
    <col min="5380" max="5380" width="11.5546875" bestFit="1" customWidth="1"/>
    <col min="5381" max="5381" width="9.88671875" bestFit="1" customWidth="1"/>
    <col min="5382" max="5383" width="12.6640625" bestFit="1" customWidth="1"/>
    <col min="5628" max="5628" width="5.6640625" customWidth="1"/>
    <col min="5629" max="5629" width="19.88671875" customWidth="1"/>
    <col min="5630" max="5630" width="13.21875" customWidth="1"/>
    <col min="5631" max="5631" width="12.77734375" customWidth="1"/>
    <col min="5632" max="5632" width="13.21875" customWidth="1"/>
    <col min="5636" max="5636" width="11.5546875" bestFit="1" customWidth="1"/>
    <col min="5637" max="5637" width="9.88671875" bestFit="1" customWidth="1"/>
    <col min="5638" max="5639" width="12.6640625" bestFit="1" customWidth="1"/>
    <col min="5884" max="5884" width="5.6640625" customWidth="1"/>
    <col min="5885" max="5885" width="19.88671875" customWidth="1"/>
    <col min="5886" max="5886" width="13.21875" customWidth="1"/>
    <col min="5887" max="5887" width="12.77734375" customWidth="1"/>
    <col min="5888" max="5888" width="13.21875" customWidth="1"/>
    <col min="5892" max="5892" width="11.5546875" bestFit="1" customWidth="1"/>
    <col min="5893" max="5893" width="9.88671875" bestFit="1" customWidth="1"/>
    <col min="5894" max="5895" width="12.6640625" bestFit="1" customWidth="1"/>
    <col min="6140" max="6140" width="5.6640625" customWidth="1"/>
    <col min="6141" max="6141" width="19.88671875" customWidth="1"/>
    <col min="6142" max="6142" width="13.21875" customWidth="1"/>
    <col min="6143" max="6143" width="12.77734375" customWidth="1"/>
    <col min="6144" max="6144" width="13.21875" customWidth="1"/>
    <col min="6148" max="6148" width="11.5546875" bestFit="1" customWidth="1"/>
    <col min="6149" max="6149" width="9.88671875" bestFit="1" customWidth="1"/>
    <col min="6150" max="6151" width="12.6640625" bestFit="1" customWidth="1"/>
    <col min="6396" max="6396" width="5.6640625" customWidth="1"/>
    <col min="6397" max="6397" width="19.88671875" customWidth="1"/>
    <col min="6398" max="6398" width="13.21875" customWidth="1"/>
    <col min="6399" max="6399" width="12.77734375" customWidth="1"/>
    <col min="6400" max="6400" width="13.21875" customWidth="1"/>
    <col min="6404" max="6404" width="11.5546875" bestFit="1" customWidth="1"/>
    <col min="6405" max="6405" width="9.88671875" bestFit="1" customWidth="1"/>
    <col min="6406" max="6407" width="12.6640625" bestFit="1" customWidth="1"/>
    <col min="6652" max="6652" width="5.6640625" customWidth="1"/>
    <col min="6653" max="6653" width="19.88671875" customWidth="1"/>
    <col min="6654" max="6654" width="13.21875" customWidth="1"/>
    <col min="6655" max="6655" width="12.77734375" customWidth="1"/>
    <col min="6656" max="6656" width="13.21875" customWidth="1"/>
    <col min="6660" max="6660" width="11.5546875" bestFit="1" customWidth="1"/>
    <col min="6661" max="6661" width="9.88671875" bestFit="1" customWidth="1"/>
    <col min="6662" max="6663" width="12.6640625" bestFit="1" customWidth="1"/>
    <col min="6908" max="6908" width="5.6640625" customWidth="1"/>
    <col min="6909" max="6909" width="19.88671875" customWidth="1"/>
    <col min="6910" max="6910" width="13.21875" customWidth="1"/>
    <col min="6911" max="6911" width="12.77734375" customWidth="1"/>
    <col min="6912" max="6912" width="13.21875" customWidth="1"/>
    <col min="6916" max="6916" width="11.5546875" bestFit="1" customWidth="1"/>
    <col min="6917" max="6917" width="9.88671875" bestFit="1" customWidth="1"/>
    <col min="6918" max="6919" width="12.6640625" bestFit="1" customWidth="1"/>
    <col min="7164" max="7164" width="5.6640625" customWidth="1"/>
    <col min="7165" max="7165" width="19.88671875" customWidth="1"/>
    <col min="7166" max="7166" width="13.21875" customWidth="1"/>
    <col min="7167" max="7167" width="12.77734375" customWidth="1"/>
    <col min="7168" max="7168" width="13.21875" customWidth="1"/>
    <col min="7172" max="7172" width="11.5546875" bestFit="1" customWidth="1"/>
    <col min="7173" max="7173" width="9.88671875" bestFit="1" customWidth="1"/>
    <col min="7174" max="7175" width="12.6640625" bestFit="1" customWidth="1"/>
    <col min="7420" max="7420" width="5.6640625" customWidth="1"/>
    <col min="7421" max="7421" width="19.88671875" customWidth="1"/>
    <col min="7422" max="7422" width="13.21875" customWidth="1"/>
    <col min="7423" max="7423" width="12.77734375" customWidth="1"/>
    <col min="7424" max="7424" width="13.21875" customWidth="1"/>
    <col min="7428" max="7428" width="11.5546875" bestFit="1" customWidth="1"/>
    <col min="7429" max="7429" width="9.88671875" bestFit="1" customWidth="1"/>
    <col min="7430" max="7431" width="12.6640625" bestFit="1" customWidth="1"/>
    <col min="7676" max="7676" width="5.6640625" customWidth="1"/>
    <col min="7677" max="7677" width="19.88671875" customWidth="1"/>
    <col min="7678" max="7678" width="13.21875" customWidth="1"/>
    <col min="7679" max="7679" width="12.77734375" customWidth="1"/>
    <col min="7680" max="7680" width="13.21875" customWidth="1"/>
    <col min="7684" max="7684" width="11.5546875" bestFit="1" customWidth="1"/>
    <col min="7685" max="7685" width="9.88671875" bestFit="1" customWidth="1"/>
    <col min="7686" max="7687" width="12.6640625" bestFit="1" customWidth="1"/>
    <col min="7932" max="7932" width="5.6640625" customWidth="1"/>
    <col min="7933" max="7933" width="19.88671875" customWidth="1"/>
    <col min="7934" max="7934" width="13.21875" customWidth="1"/>
    <col min="7935" max="7935" width="12.77734375" customWidth="1"/>
    <col min="7936" max="7936" width="13.21875" customWidth="1"/>
    <col min="7940" max="7940" width="11.5546875" bestFit="1" customWidth="1"/>
    <col min="7941" max="7941" width="9.88671875" bestFit="1" customWidth="1"/>
    <col min="7942" max="7943" width="12.6640625" bestFit="1" customWidth="1"/>
    <col min="8188" max="8188" width="5.6640625" customWidth="1"/>
    <col min="8189" max="8189" width="19.88671875" customWidth="1"/>
    <col min="8190" max="8190" width="13.21875" customWidth="1"/>
    <col min="8191" max="8191" width="12.77734375" customWidth="1"/>
    <col min="8192" max="8192" width="13.21875" customWidth="1"/>
    <col min="8196" max="8196" width="11.5546875" bestFit="1" customWidth="1"/>
    <col min="8197" max="8197" width="9.88671875" bestFit="1" customWidth="1"/>
    <col min="8198" max="8199" width="12.6640625" bestFit="1" customWidth="1"/>
    <col min="8444" max="8444" width="5.6640625" customWidth="1"/>
    <col min="8445" max="8445" width="19.88671875" customWidth="1"/>
    <col min="8446" max="8446" width="13.21875" customWidth="1"/>
    <col min="8447" max="8447" width="12.77734375" customWidth="1"/>
    <col min="8448" max="8448" width="13.21875" customWidth="1"/>
    <col min="8452" max="8452" width="11.5546875" bestFit="1" customWidth="1"/>
    <col min="8453" max="8453" width="9.88671875" bestFit="1" customWidth="1"/>
    <col min="8454" max="8455" width="12.6640625" bestFit="1" customWidth="1"/>
    <col min="8700" max="8700" width="5.6640625" customWidth="1"/>
    <col min="8701" max="8701" width="19.88671875" customWidth="1"/>
    <col min="8702" max="8702" width="13.21875" customWidth="1"/>
    <col min="8703" max="8703" width="12.77734375" customWidth="1"/>
    <col min="8704" max="8704" width="13.21875" customWidth="1"/>
    <col min="8708" max="8708" width="11.5546875" bestFit="1" customWidth="1"/>
    <col min="8709" max="8709" width="9.88671875" bestFit="1" customWidth="1"/>
    <col min="8710" max="8711" width="12.6640625" bestFit="1" customWidth="1"/>
    <col min="8956" max="8956" width="5.6640625" customWidth="1"/>
    <col min="8957" max="8957" width="19.88671875" customWidth="1"/>
    <col min="8958" max="8958" width="13.21875" customWidth="1"/>
    <col min="8959" max="8959" width="12.77734375" customWidth="1"/>
    <col min="8960" max="8960" width="13.21875" customWidth="1"/>
    <col min="8964" max="8964" width="11.5546875" bestFit="1" customWidth="1"/>
    <col min="8965" max="8965" width="9.88671875" bestFit="1" customWidth="1"/>
    <col min="8966" max="8967" width="12.6640625" bestFit="1" customWidth="1"/>
    <col min="9212" max="9212" width="5.6640625" customWidth="1"/>
    <col min="9213" max="9213" width="19.88671875" customWidth="1"/>
    <col min="9214" max="9214" width="13.21875" customWidth="1"/>
    <col min="9215" max="9215" width="12.77734375" customWidth="1"/>
    <col min="9216" max="9216" width="13.21875" customWidth="1"/>
    <col min="9220" max="9220" width="11.5546875" bestFit="1" customWidth="1"/>
    <col min="9221" max="9221" width="9.88671875" bestFit="1" customWidth="1"/>
    <col min="9222" max="9223" width="12.6640625" bestFit="1" customWidth="1"/>
    <col min="9468" max="9468" width="5.6640625" customWidth="1"/>
    <col min="9469" max="9469" width="19.88671875" customWidth="1"/>
    <col min="9470" max="9470" width="13.21875" customWidth="1"/>
    <col min="9471" max="9471" width="12.77734375" customWidth="1"/>
    <col min="9472" max="9472" width="13.21875" customWidth="1"/>
    <col min="9476" max="9476" width="11.5546875" bestFit="1" customWidth="1"/>
    <col min="9477" max="9477" width="9.88671875" bestFit="1" customWidth="1"/>
    <col min="9478" max="9479" width="12.6640625" bestFit="1" customWidth="1"/>
    <col min="9724" max="9724" width="5.6640625" customWidth="1"/>
    <col min="9725" max="9725" width="19.88671875" customWidth="1"/>
    <col min="9726" max="9726" width="13.21875" customWidth="1"/>
    <col min="9727" max="9727" width="12.77734375" customWidth="1"/>
    <col min="9728" max="9728" width="13.21875" customWidth="1"/>
    <col min="9732" max="9732" width="11.5546875" bestFit="1" customWidth="1"/>
    <col min="9733" max="9733" width="9.88671875" bestFit="1" customWidth="1"/>
    <col min="9734" max="9735" width="12.6640625" bestFit="1" customWidth="1"/>
    <col min="9980" max="9980" width="5.6640625" customWidth="1"/>
    <col min="9981" max="9981" width="19.88671875" customWidth="1"/>
    <col min="9982" max="9982" width="13.21875" customWidth="1"/>
    <col min="9983" max="9983" width="12.77734375" customWidth="1"/>
    <col min="9984" max="9984" width="13.21875" customWidth="1"/>
    <col min="9988" max="9988" width="11.5546875" bestFit="1" customWidth="1"/>
    <col min="9989" max="9989" width="9.88671875" bestFit="1" customWidth="1"/>
    <col min="9990" max="9991" width="12.6640625" bestFit="1" customWidth="1"/>
    <col min="10236" max="10236" width="5.6640625" customWidth="1"/>
    <col min="10237" max="10237" width="19.88671875" customWidth="1"/>
    <col min="10238" max="10238" width="13.21875" customWidth="1"/>
    <col min="10239" max="10239" width="12.77734375" customWidth="1"/>
    <col min="10240" max="10240" width="13.21875" customWidth="1"/>
    <col min="10244" max="10244" width="11.5546875" bestFit="1" customWidth="1"/>
    <col min="10245" max="10245" width="9.88671875" bestFit="1" customWidth="1"/>
    <col min="10246" max="10247" width="12.6640625" bestFit="1" customWidth="1"/>
    <col min="10492" max="10492" width="5.6640625" customWidth="1"/>
    <col min="10493" max="10493" width="19.88671875" customWidth="1"/>
    <col min="10494" max="10494" width="13.21875" customWidth="1"/>
    <col min="10495" max="10495" width="12.77734375" customWidth="1"/>
    <col min="10496" max="10496" width="13.21875" customWidth="1"/>
    <col min="10500" max="10500" width="11.5546875" bestFit="1" customWidth="1"/>
    <col min="10501" max="10501" width="9.88671875" bestFit="1" customWidth="1"/>
    <col min="10502" max="10503" width="12.6640625" bestFit="1" customWidth="1"/>
    <col min="10748" max="10748" width="5.6640625" customWidth="1"/>
    <col min="10749" max="10749" width="19.88671875" customWidth="1"/>
    <col min="10750" max="10750" width="13.21875" customWidth="1"/>
    <col min="10751" max="10751" width="12.77734375" customWidth="1"/>
    <col min="10752" max="10752" width="13.21875" customWidth="1"/>
    <col min="10756" max="10756" width="11.5546875" bestFit="1" customWidth="1"/>
    <col min="10757" max="10757" width="9.88671875" bestFit="1" customWidth="1"/>
    <col min="10758" max="10759" width="12.6640625" bestFit="1" customWidth="1"/>
    <col min="11004" max="11004" width="5.6640625" customWidth="1"/>
    <col min="11005" max="11005" width="19.88671875" customWidth="1"/>
    <col min="11006" max="11006" width="13.21875" customWidth="1"/>
    <col min="11007" max="11007" width="12.77734375" customWidth="1"/>
    <col min="11008" max="11008" width="13.21875" customWidth="1"/>
    <col min="11012" max="11012" width="11.5546875" bestFit="1" customWidth="1"/>
    <col min="11013" max="11013" width="9.88671875" bestFit="1" customWidth="1"/>
    <col min="11014" max="11015" width="12.6640625" bestFit="1" customWidth="1"/>
    <col min="11260" max="11260" width="5.6640625" customWidth="1"/>
    <col min="11261" max="11261" width="19.88671875" customWidth="1"/>
    <col min="11262" max="11262" width="13.21875" customWidth="1"/>
    <col min="11263" max="11263" width="12.77734375" customWidth="1"/>
    <col min="11264" max="11264" width="13.21875" customWidth="1"/>
    <col min="11268" max="11268" width="11.5546875" bestFit="1" customWidth="1"/>
    <col min="11269" max="11269" width="9.88671875" bestFit="1" customWidth="1"/>
    <col min="11270" max="11271" width="12.6640625" bestFit="1" customWidth="1"/>
    <col min="11516" max="11516" width="5.6640625" customWidth="1"/>
    <col min="11517" max="11517" width="19.88671875" customWidth="1"/>
    <col min="11518" max="11518" width="13.21875" customWidth="1"/>
    <col min="11519" max="11519" width="12.77734375" customWidth="1"/>
    <col min="11520" max="11520" width="13.21875" customWidth="1"/>
    <col min="11524" max="11524" width="11.5546875" bestFit="1" customWidth="1"/>
    <col min="11525" max="11525" width="9.88671875" bestFit="1" customWidth="1"/>
    <col min="11526" max="11527" width="12.6640625" bestFit="1" customWidth="1"/>
    <col min="11772" max="11772" width="5.6640625" customWidth="1"/>
    <col min="11773" max="11773" width="19.88671875" customWidth="1"/>
    <col min="11774" max="11774" width="13.21875" customWidth="1"/>
    <col min="11775" max="11775" width="12.77734375" customWidth="1"/>
    <col min="11776" max="11776" width="13.21875" customWidth="1"/>
    <col min="11780" max="11780" width="11.5546875" bestFit="1" customWidth="1"/>
    <col min="11781" max="11781" width="9.88671875" bestFit="1" customWidth="1"/>
    <col min="11782" max="11783" width="12.6640625" bestFit="1" customWidth="1"/>
    <col min="12028" max="12028" width="5.6640625" customWidth="1"/>
    <col min="12029" max="12029" width="19.88671875" customWidth="1"/>
    <col min="12030" max="12030" width="13.21875" customWidth="1"/>
    <col min="12031" max="12031" width="12.77734375" customWidth="1"/>
    <col min="12032" max="12032" width="13.21875" customWidth="1"/>
    <col min="12036" max="12036" width="11.5546875" bestFit="1" customWidth="1"/>
    <col min="12037" max="12037" width="9.88671875" bestFit="1" customWidth="1"/>
    <col min="12038" max="12039" width="12.6640625" bestFit="1" customWidth="1"/>
    <col min="12284" max="12284" width="5.6640625" customWidth="1"/>
    <col min="12285" max="12285" width="19.88671875" customWidth="1"/>
    <col min="12286" max="12286" width="13.21875" customWidth="1"/>
    <col min="12287" max="12287" width="12.77734375" customWidth="1"/>
    <col min="12288" max="12288" width="13.21875" customWidth="1"/>
    <col min="12292" max="12292" width="11.5546875" bestFit="1" customWidth="1"/>
    <col min="12293" max="12293" width="9.88671875" bestFit="1" customWidth="1"/>
    <col min="12294" max="12295" width="12.6640625" bestFit="1" customWidth="1"/>
    <col min="12540" max="12540" width="5.6640625" customWidth="1"/>
    <col min="12541" max="12541" width="19.88671875" customWidth="1"/>
    <col min="12542" max="12542" width="13.21875" customWidth="1"/>
    <col min="12543" max="12543" width="12.77734375" customWidth="1"/>
    <col min="12544" max="12544" width="13.21875" customWidth="1"/>
    <col min="12548" max="12548" width="11.5546875" bestFit="1" customWidth="1"/>
    <col min="12549" max="12549" width="9.88671875" bestFit="1" customWidth="1"/>
    <col min="12550" max="12551" width="12.6640625" bestFit="1" customWidth="1"/>
    <col min="12796" max="12796" width="5.6640625" customWidth="1"/>
    <col min="12797" max="12797" width="19.88671875" customWidth="1"/>
    <col min="12798" max="12798" width="13.21875" customWidth="1"/>
    <col min="12799" max="12799" width="12.77734375" customWidth="1"/>
    <col min="12800" max="12800" width="13.21875" customWidth="1"/>
    <col min="12804" max="12804" width="11.5546875" bestFit="1" customWidth="1"/>
    <col min="12805" max="12805" width="9.88671875" bestFit="1" customWidth="1"/>
    <col min="12806" max="12807" width="12.6640625" bestFit="1" customWidth="1"/>
    <col min="13052" max="13052" width="5.6640625" customWidth="1"/>
    <col min="13053" max="13053" width="19.88671875" customWidth="1"/>
    <col min="13054" max="13054" width="13.21875" customWidth="1"/>
    <col min="13055" max="13055" width="12.77734375" customWidth="1"/>
    <col min="13056" max="13056" width="13.21875" customWidth="1"/>
    <col min="13060" max="13060" width="11.5546875" bestFit="1" customWidth="1"/>
    <col min="13061" max="13061" width="9.88671875" bestFit="1" customWidth="1"/>
    <col min="13062" max="13063" width="12.6640625" bestFit="1" customWidth="1"/>
    <col min="13308" max="13308" width="5.6640625" customWidth="1"/>
    <col min="13309" max="13309" width="19.88671875" customWidth="1"/>
    <col min="13310" max="13310" width="13.21875" customWidth="1"/>
    <col min="13311" max="13311" width="12.77734375" customWidth="1"/>
    <col min="13312" max="13312" width="13.21875" customWidth="1"/>
    <col min="13316" max="13316" width="11.5546875" bestFit="1" customWidth="1"/>
    <col min="13317" max="13317" width="9.88671875" bestFit="1" customWidth="1"/>
    <col min="13318" max="13319" width="12.6640625" bestFit="1" customWidth="1"/>
    <col min="13564" max="13564" width="5.6640625" customWidth="1"/>
    <col min="13565" max="13565" width="19.88671875" customWidth="1"/>
    <col min="13566" max="13566" width="13.21875" customWidth="1"/>
    <col min="13567" max="13567" width="12.77734375" customWidth="1"/>
    <col min="13568" max="13568" width="13.21875" customWidth="1"/>
    <col min="13572" max="13572" width="11.5546875" bestFit="1" customWidth="1"/>
    <col min="13573" max="13573" width="9.88671875" bestFit="1" customWidth="1"/>
    <col min="13574" max="13575" width="12.6640625" bestFit="1" customWidth="1"/>
    <col min="13820" max="13820" width="5.6640625" customWidth="1"/>
    <col min="13821" max="13821" width="19.88671875" customWidth="1"/>
    <col min="13822" max="13822" width="13.21875" customWidth="1"/>
    <col min="13823" max="13823" width="12.77734375" customWidth="1"/>
    <col min="13824" max="13824" width="13.21875" customWidth="1"/>
    <col min="13828" max="13828" width="11.5546875" bestFit="1" customWidth="1"/>
    <col min="13829" max="13829" width="9.88671875" bestFit="1" customWidth="1"/>
    <col min="13830" max="13831" width="12.6640625" bestFit="1" customWidth="1"/>
    <col min="14076" max="14076" width="5.6640625" customWidth="1"/>
    <col min="14077" max="14077" width="19.88671875" customWidth="1"/>
    <col min="14078" max="14078" width="13.21875" customWidth="1"/>
    <col min="14079" max="14079" width="12.77734375" customWidth="1"/>
    <col min="14080" max="14080" width="13.21875" customWidth="1"/>
    <col min="14084" max="14084" width="11.5546875" bestFit="1" customWidth="1"/>
    <col min="14085" max="14085" width="9.88671875" bestFit="1" customWidth="1"/>
    <col min="14086" max="14087" width="12.6640625" bestFit="1" customWidth="1"/>
    <col min="14332" max="14332" width="5.6640625" customWidth="1"/>
    <col min="14333" max="14333" width="19.88671875" customWidth="1"/>
    <col min="14334" max="14334" width="13.21875" customWidth="1"/>
    <col min="14335" max="14335" width="12.77734375" customWidth="1"/>
    <col min="14336" max="14336" width="13.21875" customWidth="1"/>
    <col min="14340" max="14340" width="11.5546875" bestFit="1" customWidth="1"/>
    <col min="14341" max="14341" width="9.88671875" bestFit="1" customWidth="1"/>
    <col min="14342" max="14343" width="12.6640625" bestFit="1" customWidth="1"/>
    <col min="14588" max="14588" width="5.6640625" customWidth="1"/>
    <col min="14589" max="14589" width="19.88671875" customWidth="1"/>
    <col min="14590" max="14590" width="13.21875" customWidth="1"/>
    <col min="14591" max="14591" width="12.77734375" customWidth="1"/>
    <col min="14592" max="14592" width="13.21875" customWidth="1"/>
    <col min="14596" max="14596" width="11.5546875" bestFit="1" customWidth="1"/>
    <col min="14597" max="14597" width="9.88671875" bestFit="1" customWidth="1"/>
    <col min="14598" max="14599" width="12.6640625" bestFit="1" customWidth="1"/>
    <col min="14844" max="14844" width="5.6640625" customWidth="1"/>
    <col min="14845" max="14845" width="19.88671875" customWidth="1"/>
    <col min="14846" max="14846" width="13.21875" customWidth="1"/>
    <col min="14847" max="14847" width="12.77734375" customWidth="1"/>
    <col min="14848" max="14848" width="13.21875" customWidth="1"/>
    <col min="14852" max="14852" width="11.5546875" bestFit="1" customWidth="1"/>
    <col min="14853" max="14853" width="9.88671875" bestFit="1" customWidth="1"/>
    <col min="14854" max="14855" width="12.6640625" bestFit="1" customWidth="1"/>
    <col min="15100" max="15100" width="5.6640625" customWidth="1"/>
    <col min="15101" max="15101" width="19.88671875" customWidth="1"/>
    <col min="15102" max="15102" width="13.21875" customWidth="1"/>
    <col min="15103" max="15103" width="12.77734375" customWidth="1"/>
    <col min="15104" max="15104" width="13.21875" customWidth="1"/>
    <col min="15108" max="15108" width="11.5546875" bestFit="1" customWidth="1"/>
    <col min="15109" max="15109" width="9.88671875" bestFit="1" customWidth="1"/>
    <col min="15110" max="15111" width="12.6640625" bestFit="1" customWidth="1"/>
    <col min="15356" max="15356" width="5.6640625" customWidth="1"/>
    <col min="15357" max="15357" width="19.88671875" customWidth="1"/>
    <col min="15358" max="15358" width="13.21875" customWidth="1"/>
    <col min="15359" max="15359" width="12.77734375" customWidth="1"/>
    <col min="15360" max="15360" width="13.21875" customWidth="1"/>
    <col min="15364" max="15364" width="11.5546875" bestFit="1" customWidth="1"/>
    <col min="15365" max="15365" width="9.88671875" bestFit="1" customWidth="1"/>
    <col min="15366" max="15367" width="12.6640625" bestFit="1" customWidth="1"/>
    <col min="15612" max="15612" width="5.6640625" customWidth="1"/>
    <col min="15613" max="15613" width="19.88671875" customWidth="1"/>
    <col min="15614" max="15614" width="13.21875" customWidth="1"/>
    <col min="15615" max="15615" width="12.77734375" customWidth="1"/>
    <col min="15616" max="15616" width="13.21875" customWidth="1"/>
    <col min="15620" max="15620" width="11.5546875" bestFit="1" customWidth="1"/>
    <col min="15621" max="15621" width="9.88671875" bestFit="1" customWidth="1"/>
    <col min="15622" max="15623" width="12.6640625" bestFit="1" customWidth="1"/>
    <col min="15868" max="15868" width="5.6640625" customWidth="1"/>
    <col min="15869" max="15869" width="19.88671875" customWidth="1"/>
    <col min="15870" max="15870" width="13.21875" customWidth="1"/>
    <col min="15871" max="15871" width="12.77734375" customWidth="1"/>
    <col min="15872" max="15872" width="13.21875" customWidth="1"/>
    <col min="15876" max="15876" width="11.5546875" bestFit="1" customWidth="1"/>
    <col min="15877" max="15877" width="9.88671875" bestFit="1" customWidth="1"/>
    <col min="15878" max="15879" width="12.6640625" bestFit="1" customWidth="1"/>
    <col min="16124" max="16124" width="5.6640625" customWidth="1"/>
    <col min="16125" max="16125" width="19.88671875" customWidth="1"/>
    <col min="16126" max="16126" width="13.21875" customWidth="1"/>
    <col min="16127" max="16127" width="12.77734375" customWidth="1"/>
    <col min="16128" max="16128" width="13.21875" customWidth="1"/>
    <col min="16132" max="16132" width="11.5546875" bestFit="1" customWidth="1"/>
    <col min="16133" max="16133" width="9.88671875" bestFit="1" customWidth="1"/>
    <col min="16134" max="16135" width="12.6640625" bestFit="1" customWidth="1"/>
  </cols>
  <sheetData>
    <row r="1" spans="1:6" ht="33.75" customHeight="1" thickBot="1">
      <c r="A1" s="49" t="s">
        <v>29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18</v>
      </c>
      <c r="B3" s="26" t="s">
        <v>30</v>
      </c>
      <c r="C3" s="27"/>
      <c r="D3" s="28"/>
      <c r="E3" s="29">
        <v>39579057</v>
      </c>
      <c r="F3" s="30"/>
    </row>
    <row r="4" spans="1:6" ht="21" customHeight="1">
      <c r="A4" s="31"/>
      <c r="B4" s="32" t="s">
        <v>31</v>
      </c>
      <c r="C4" s="33"/>
      <c r="D4" s="33">
        <v>5190000</v>
      </c>
      <c r="E4" s="28">
        <f>E3-D4</f>
        <v>34389057</v>
      </c>
      <c r="F4" s="34"/>
    </row>
    <row r="5" spans="1:6" ht="21" customHeight="1">
      <c r="A5" s="31"/>
      <c r="B5" s="32" t="s">
        <v>32</v>
      </c>
      <c r="C5" s="33"/>
      <c r="D5" s="33">
        <v>500000</v>
      </c>
      <c r="E5" s="28">
        <f>E4-D5</f>
        <v>33889057</v>
      </c>
      <c r="F5" s="34"/>
    </row>
    <row r="6" spans="1:6" ht="21" customHeight="1">
      <c r="A6" s="31" t="s">
        <v>33</v>
      </c>
      <c r="B6" s="32" t="s">
        <v>34</v>
      </c>
      <c r="C6" s="33"/>
      <c r="D6" s="33">
        <v>321000</v>
      </c>
      <c r="E6" s="28">
        <f>E5-D6</f>
        <v>33568057</v>
      </c>
      <c r="F6" s="34"/>
    </row>
    <row r="7" spans="1:6" ht="21" customHeight="1">
      <c r="A7" s="31"/>
      <c r="B7" s="32" t="s">
        <v>35</v>
      </c>
      <c r="C7" s="33">
        <v>225000</v>
      </c>
      <c r="D7" s="33"/>
      <c r="E7" s="28">
        <f>E6+C7</f>
        <v>33793057</v>
      </c>
      <c r="F7" s="34"/>
    </row>
    <row r="8" spans="1:6" ht="21" customHeight="1">
      <c r="A8" s="31"/>
      <c r="B8" s="32" t="s">
        <v>36</v>
      </c>
      <c r="C8" s="33"/>
      <c r="D8" s="33">
        <v>92250</v>
      </c>
      <c r="E8" s="28">
        <f>E7-D8</f>
        <v>33700807</v>
      </c>
      <c r="F8" s="34"/>
    </row>
    <row r="9" spans="1:6" ht="21" customHeight="1">
      <c r="A9" s="31" t="s">
        <v>37</v>
      </c>
      <c r="B9" s="32" t="s">
        <v>38</v>
      </c>
      <c r="C9" s="33"/>
      <c r="D9" s="33">
        <v>336000</v>
      </c>
      <c r="E9" s="28">
        <f>E8-D9</f>
        <v>33364807</v>
      </c>
      <c r="F9" s="34"/>
    </row>
    <row r="10" spans="1:6" ht="21" customHeight="1">
      <c r="A10" s="31"/>
      <c r="B10" s="32" t="s">
        <v>39</v>
      </c>
      <c r="C10" s="33">
        <v>376500</v>
      </c>
      <c r="D10" s="33"/>
      <c r="E10" s="28">
        <f>E9+C10</f>
        <v>33741307</v>
      </c>
      <c r="F10" s="34"/>
    </row>
    <row r="11" spans="1:6" ht="21" customHeight="1">
      <c r="A11" s="31" t="s">
        <v>40</v>
      </c>
      <c r="B11" s="32" t="s">
        <v>41</v>
      </c>
      <c r="C11" s="33"/>
      <c r="D11" s="33">
        <v>990000</v>
      </c>
      <c r="E11" s="28">
        <f t="shared" ref="E11:E16" si="0">E10-D11</f>
        <v>32751307</v>
      </c>
      <c r="F11" s="34"/>
    </row>
    <row r="12" spans="1:6" ht="21" customHeight="1">
      <c r="A12" s="31" t="s">
        <v>42</v>
      </c>
      <c r="B12" s="32" t="s">
        <v>43</v>
      </c>
      <c r="C12" s="33"/>
      <c r="D12" s="33">
        <v>50400</v>
      </c>
      <c r="E12" s="28">
        <f t="shared" si="0"/>
        <v>32700907</v>
      </c>
      <c r="F12" s="34"/>
    </row>
    <row r="13" spans="1:6" ht="21" customHeight="1">
      <c r="A13" s="31" t="s">
        <v>45</v>
      </c>
      <c r="B13" s="32" t="s">
        <v>46</v>
      </c>
      <c r="C13" s="33"/>
      <c r="D13" s="33">
        <v>14000000</v>
      </c>
      <c r="E13" s="35">
        <f t="shared" si="0"/>
        <v>18700907</v>
      </c>
      <c r="F13" s="47"/>
    </row>
    <row r="14" spans="1:6" ht="21" customHeight="1">
      <c r="A14" s="31" t="s">
        <v>48</v>
      </c>
      <c r="B14" s="32" t="s">
        <v>50</v>
      </c>
      <c r="C14" s="33"/>
      <c r="D14" s="33">
        <v>6930</v>
      </c>
      <c r="E14" s="28">
        <f t="shared" si="0"/>
        <v>18693977</v>
      </c>
      <c r="F14" s="46"/>
    </row>
    <row r="15" spans="1:6" ht="21" customHeight="1">
      <c r="A15" s="31" t="s">
        <v>51</v>
      </c>
      <c r="B15" s="32" t="s">
        <v>53</v>
      </c>
      <c r="C15" s="33"/>
      <c r="D15" s="33">
        <v>45730</v>
      </c>
      <c r="E15" s="28">
        <f t="shared" si="0"/>
        <v>18648247</v>
      </c>
      <c r="F15" s="46"/>
    </row>
    <row r="16" spans="1:6" ht="21" customHeight="1">
      <c r="A16" s="31" t="s">
        <v>28</v>
      </c>
      <c r="B16" s="32" t="s">
        <v>54</v>
      </c>
      <c r="C16" s="33"/>
      <c r="D16" s="33">
        <v>77200</v>
      </c>
      <c r="E16" s="28">
        <f t="shared" si="0"/>
        <v>18571047</v>
      </c>
      <c r="F16" s="34"/>
    </row>
    <row r="17" spans="1:6" s="1" customFormat="1" ht="24" customHeight="1" thickBot="1">
      <c r="A17" s="50"/>
      <c r="B17" s="51"/>
      <c r="C17" s="36">
        <f>SUM(C7:C16)</f>
        <v>601500</v>
      </c>
      <c r="D17" s="37">
        <f>SUM(D4:D16)</f>
        <v>21609510</v>
      </c>
      <c r="E17" s="36">
        <v>18571047</v>
      </c>
      <c r="F17" s="38"/>
    </row>
    <row r="18" spans="1:6" s="40" customFormat="1" ht="21" customHeight="1">
      <c r="A18" s="39"/>
      <c r="D18" s="41"/>
    </row>
    <row r="19" spans="1:6" s="1" customFormat="1" ht="21" customHeight="1">
      <c r="A19" s="42"/>
      <c r="D19" s="43"/>
    </row>
    <row r="20" spans="1:6" s="1" customFormat="1" ht="21" customHeight="1">
      <c r="A20" s="42"/>
      <c r="D20" s="43"/>
    </row>
    <row r="21" spans="1:6" s="1" customFormat="1" ht="21" customHeight="1">
      <c r="A21" s="42"/>
      <c r="D21" s="43"/>
    </row>
    <row r="22" spans="1:6" s="1" customFormat="1" ht="21" customHeight="1">
      <c r="A22" s="42"/>
      <c r="D22" s="43"/>
    </row>
    <row r="23" spans="1:6" s="1" customFormat="1" ht="21" customHeight="1">
      <c r="A23" s="42"/>
      <c r="D23" s="43"/>
    </row>
    <row r="24" spans="1:6" s="1" customFormat="1" ht="21" customHeight="1">
      <c r="A24" s="42"/>
      <c r="D24" s="43"/>
    </row>
    <row r="25" spans="1:6" ht="21" customHeight="1"/>
    <row r="26" spans="1:6" ht="21" customHeight="1"/>
    <row r="27" spans="1:6" ht="21" customHeight="1"/>
    <row r="28" spans="1:6" ht="21" customHeight="1"/>
    <row r="29" spans="1:6" ht="21" customHeight="1"/>
    <row r="30" spans="1:6" ht="21" customHeight="1"/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</sheetData>
  <mergeCells count="2">
    <mergeCell ref="A1:F1"/>
    <mergeCell ref="A17:B17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8"/>
  <sheetViews>
    <sheetView workbookViewId="0">
      <selection activeCell="H9" sqref="H9:L9"/>
    </sheetView>
  </sheetViews>
  <sheetFormatPr defaultRowHeight="13.5"/>
  <cols>
    <col min="1" max="1" width="5.6640625" style="44" customWidth="1"/>
    <col min="2" max="2" width="19.88671875" customWidth="1"/>
    <col min="3" max="3" width="13.21875" customWidth="1"/>
    <col min="4" max="4" width="12.77734375" style="45" customWidth="1"/>
    <col min="5" max="5" width="13.21875" customWidth="1"/>
    <col min="9" max="10" width="11.5546875" bestFit="1" customWidth="1"/>
    <col min="11" max="11" width="9.88671875" bestFit="1" customWidth="1"/>
    <col min="12" max="12" width="11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6" width="11.5546875" bestFit="1" customWidth="1"/>
    <col min="267" max="267" width="9.88671875" bestFit="1" customWidth="1"/>
    <col min="268" max="268" width="11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2" width="11.5546875" bestFit="1" customWidth="1"/>
    <col min="523" max="523" width="9.88671875" bestFit="1" customWidth="1"/>
    <col min="524" max="524" width="11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8" width="11.5546875" bestFit="1" customWidth="1"/>
    <col min="779" max="779" width="9.88671875" bestFit="1" customWidth="1"/>
    <col min="780" max="780" width="11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4" width="11.5546875" bestFit="1" customWidth="1"/>
    <col min="1035" max="1035" width="9.88671875" bestFit="1" customWidth="1"/>
    <col min="1036" max="1036" width="11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90" width="11.5546875" bestFit="1" customWidth="1"/>
    <col min="1291" max="1291" width="9.88671875" bestFit="1" customWidth="1"/>
    <col min="1292" max="1292" width="11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6" width="11.5546875" bestFit="1" customWidth="1"/>
    <col min="1547" max="1547" width="9.88671875" bestFit="1" customWidth="1"/>
    <col min="1548" max="1548" width="11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2" width="11.5546875" bestFit="1" customWidth="1"/>
    <col min="1803" max="1803" width="9.88671875" bestFit="1" customWidth="1"/>
    <col min="1804" max="1804" width="11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8" width="11.5546875" bestFit="1" customWidth="1"/>
    <col min="2059" max="2059" width="9.88671875" bestFit="1" customWidth="1"/>
    <col min="2060" max="2060" width="11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4" width="11.5546875" bestFit="1" customWidth="1"/>
    <col min="2315" max="2315" width="9.88671875" bestFit="1" customWidth="1"/>
    <col min="2316" max="2316" width="11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70" width="11.5546875" bestFit="1" customWidth="1"/>
    <col min="2571" max="2571" width="9.88671875" bestFit="1" customWidth="1"/>
    <col min="2572" max="2572" width="11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6" width="11.5546875" bestFit="1" customWidth="1"/>
    <col min="2827" max="2827" width="9.88671875" bestFit="1" customWidth="1"/>
    <col min="2828" max="2828" width="11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2" width="11.5546875" bestFit="1" customWidth="1"/>
    <col min="3083" max="3083" width="9.88671875" bestFit="1" customWidth="1"/>
    <col min="3084" max="3084" width="11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8" width="11.5546875" bestFit="1" customWidth="1"/>
    <col min="3339" max="3339" width="9.88671875" bestFit="1" customWidth="1"/>
    <col min="3340" max="3340" width="11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4" width="11.5546875" bestFit="1" customWidth="1"/>
    <col min="3595" max="3595" width="9.88671875" bestFit="1" customWidth="1"/>
    <col min="3596" max="3596" width="11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50" width="11.5546875" bestFit="1" customWidth="1"/>
    <col min="3851" max="3851" width="9.88671875" bestFit="1" customWidth="1"/>
    <col min="3852" max="3852" width="11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6" width="11.5546875" bestFit="1" customWidth="1"/>
    <col min="4107" max="4107" width="9.88671875" bestFit="1" customWidth="1"/>
    <col min="4108" max="4108" width="11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2" width="11.5546875" bestFit="1" customWidth="1"/>
    <col min="4363" max="4363" width="9.88671875" bestFit="1" customWidth="1"/>
    <col min="4364" max="4364" width="11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8" width="11.5546875" bestFit="1" customWidth="1"/>
    <col min="4619" max="4619" width="9.88671875" bestFit="1" customWidth="1"/>
    <col min="4620" max="4620" width="11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4" width="11.5546875" bestFit="1" customWidth="1"/>
    <col min="4875" max="4875" width="9.88671875" bestFit="1" customWidth="1"/>
    <col min="4876" max="4876" width="11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30" width="11.5546875" bestFit="1" customWidth="1"/>
    <col min="5131" max="5131" width="9.88671875" bestFit="1" customWidth="1"/>
    <col min="5132" max="5132" width="11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6" width="11.5546875" bestFit="1" customWidth="1"/>
    <col min="5387" max="5387" width="9.88671875" bestFit="1" customWidth="1"/>
    <col min="5388" max="5388" width="11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2" width="11.5546875" bestFit="1" customWidth="1"/>
    <col min="5643" max="5643" width="9.88671875" bestFit="1" customWidth="1"/>
    <col min="5644" max="5644" width="11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8" width="11.5546875" bestFit="1" customWidth="1"/>
    <col min="5899" max="5899" width="9.88671875" bestFit="1" customWidth="1"/>
    <col min="5900" max="5900" width="11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4" width="11.5546875" bestFit="1" customWidth="1"/>
    <col min="6155" max="6155" width="9.88671875" bestFit="1" customWidth="1"/>
    <col min="6156" max="6156" width="11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10" width="11.5546875" bestFit="1" customWidth="1"/>
    <col min="6411" max="6411" width="9.88671875" bestFit="1" customWidth="1"/>
    <col min="6412" max="6412" width="11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6" width="11.5546875" bestFit="1" customWidth="1"/>
    <col min="6667" max="6667" width="9.88671875" bestFit="1" customWidth="1"/>
    <col min="6668" max="6668" width="11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2" width="11.5546875" bestFit="1" customWidth="1"/>
    <col min="6923" max="6923" width="9.88671875" bestFit="1" customWidth="1"/>
    <col min="6924" max="6924" width="11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8" width="11.5546875" bestFit="1" customWidth="1"/>
    <col min="7179" max="7179" width="9.88671875" bestFit="1" customWidth="1"/>
    <col min="7180" max="7180" width="11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4" width="11.5546875" bestFit="1" customWidth="1"/>
    <col min="7435" max="7435" width="9.88671875" bestFit="1" customWidth="1"/>
    <col min="7436" max="7436" width="11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90" width="11.5546875" bestFit="1" customWidth="1"/>
    <col min="7691" max="7691" width="9.88671875" bestFit="1" customWidth="1"/>
    <col min="7692" max="7692" width="11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6" width="11.5546875" bestFit="1" customWidth="1"/>
    <col min="7947" max="7947" width="9.88671875" bestFit="1" customWidth="1"/>
    <col min="7948" max="7948" width="11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2" width="11.5546875" bestFit="1" customWidth="1"/>
    <col min="8203" max="8203" width="9.88671875" bestFit="1" customWidth="1"/>
    <col min="8204" max="8204" width="11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8" width="11.5546875" bestFit="1" customWidth="1"/>
    <col min="8459" max="8459" width="9.88671875" bestFit="1" customWidth="1"/>
    <col min="8460" max="8460" width="11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4" width="11.5546875" bestFit="1" customWidth="1"/>
    <col min="8715" max="8715" width="9.88671875" bestFit="1" customWidth="1"/>
    <col min="8716" max="8716" width="11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70" width="11.5546875" bestFit="1" customWidth="1"/>
    <col min="8971" max="8971" width="9.88671875" bestFit="1" customWidth="1"/>
    <col min="8972" max="8972" width="11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6" width="11.5546875" bestFit="1" customWidth="1"/>
    <col min="9227" max="9227" width="9.88671875" bestFit="1" customWidth="1"/>
    <col min="9228" max="9228" width="11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2" width="11.5546875" bestFit="1" customWidth="1"/>
    <col min="9483" max="9483" width="9.88671875" bestFit="1" customWidth="1"/>
    <col min="9484" max="9484" width="11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8" width="11.5546875" bestFit="1" customWidth="1"/>
    <col min="9739" max="9739" width="9.88671875" bestFit="1" customWidth="1"/>
    <col min="9740" max="9740" width="11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4" width="11.5546875" bestFit="1" customWidth="1"/>
    <col min="9995" max="9995" width="9.88671875" bestFit="1" customWidth="1"/>
    <col min="9996" max="9996" width="11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50" width="11.5546875" bestFit="1" customWidth="1"/>
    <col min="10251" max="10251" width="9.88671875" bestFit="1" customWidth="1"/>
    <col min="10252" max="10252" width="11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6" width="11.5546875" bestFit="1" customWidth="1"/>
    <col min="10507" max="10507" width="9.88671875" bestFit="1" customWidth="1"/>
    <col min="10508" max="10508" width="11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2" width="11.5546875" bestFit="1" customWidth="1"/>
    <col min="10763" max="10763" width="9.88671875" bestFit="1" customWidth="1"/>
    <col min="10764" max="10764" width="11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8" width="11.5546875" bestFit="1" customWidth="1"/>
    <col min="11019" max="11019" width="9.88671875" bestFit="1" customWidth="1"/>
    <col min="11020" max="11020" width="11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4" width="11.5546875" bestFit="1" customWidth="1"/>
    <col min="11275" max="11275" width="9.88671875" bestFit="1" customWidth="1"/>
    <col min="11276" max="11276" width="11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30" width="11.5546875" bestFit="1" customWidth="1"/>
    <col min="11531" max="11531" width="9.88671875" bestFit="1" customWidth="1"/>
    <col min="11532" max="11532" width="11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6" width="11.5546875" bestFit="1" customWidth="1"/>
    <col min="11787" max="11787" width="9.88671875" bestFit="1" customWidth="1"/>
    <col min="11788" max="11788" width="11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2" width="11.5546875" bestFit="1" customWidth="1"/>
    <col min="12043" max="12043" width="9.88671875" bestFit="1" customWidth="1"/>
    <col min="12044" max="12044" width="11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8" width="11.5546875" bestFit="1" customWidth="1"/>
    <col min="12299" max="12299" width="9.88671875" bestFit="1" customWidth="1"/>
    <col min="12300" max="12300" width="11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4" width="11.5546875" bestFit="1" customWidth="1"/>
    <col min="12555" max="12555" width="9.88671875" bestFit="1" customWidth="1"/>
    <col min="12556" max="12556" width="11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10" width="11.5546875" bestFit="1" customWidth="1"/>
    <col min="12811" max="12811" width="9.88671875" bestFit="1" customWidth="1"/>
    <col min="12812" max="12812" width="11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6" width="11.5546875" bestFit="1" customWidth="1"/>
    <col min="13067" max="13067" width="9.88671875" bestFit="1" customWidth="1"/>
    <col min="13068" max="13068" width="11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2" width="11.5546875" bestFit="1" customWidth="1"/>
    <col min="13323" max="13323" width="9.88671875" bestFit="1" customWidth="1"/>
    <col min="13324" max="13324" width="11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8" width="11.5546875" bestFit="1" customWidth="1"/>
    <col min="13579" max="13579" width="9.88671875" bestFit="1" customWidth="1"/>
    <col min="13580" max="13580" width="11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4" width="11.5546875" bestFit="1" customWidth="1"/>
    <col min="13835" max="13835" width="9.88671875" bestFit="1" customWidth="1"/>
    <col min="13836" max="13836" width="11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90" width="11.5546875" bestFit="1" customWidth="1"/>
    <col min="14091" max="14091" width="9.88671875" bestFit="1" customWidth="1"/>
    <col min="14092" max="14092" width="11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6" width="11.5546875" bestFit="1" customWidth="1"/>
    <col min="14347" max="14347" width="9.88671875" bestFit="1" customWidth="1"/>
    <col min="14348" max="14348" width="11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2" width="11.5546875" bestFit="1" customWidth="1"/>
    <col min="14603" max="14603" width="9.88671875" bestFit="1" customWidth="1"/>
    <col min="14604" max="14604" width="11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8" width="11.5546875" bestFit="1" customWidth="1"/>
    <col min="14859" max="14859" width="9.88671875" bestFit="1" customWidth="1"/>
    <col min="14860" max="14860" width="11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4" width="11.5546875" bestFit="1" customWidth="1"/>
    <col min="15115" max="15115" width="9.88671875" bestFit="1" customWidth="1"/>
    <col min="15116" max="15116" width="11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70" width="11.5546875" bestFit="1" customWidth="1"/>
    <col min="15371" max="15371" width="9.88671875" bestFit="1" customWidth="1"/>
    <col min="15372" max="15372" width="11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6" width="11.5546875" bestFit="1" customWidth="1"/>
    <col min="15627" max="15627" width="9.88671875" bestFit="1" customWidth="1"/>
    <col min="15628" max="15628" width="11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2" width="11.5546875" bestFit="1" customWidth="1"/>
    <col min="15883" max="15883" width="9.88671875" bestFit="1" customWidth="1"/>
    <col min="15884" max="15884" width="11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8" width="11.5546875" bestFit="1" customWidth="1"/>
    <col min="16139" max="16139" width="9.88671875" bestFit="1" customWidth="1"/>
    <col min="16140" max="16140" width="11.5546875" bestFit="1" customWidth="1"/>
  </cols>
  <sheetData>
    <row r="1" spans="1:12" ht="33.75" customHeight="1" thickBot="1">
      <c r="A1" s="49" t="s">
        <v>55</v>
      </c>
      <c r="B1" s="49"/>
      <c r="C1" s="49"/>
      <c r="D1" s="49"/>
      <c r="E1" s="49"/>
      <c r="F1" s="49"/>
    </row>
    <row r="2" spans="1:12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12" ht="21" customHeight="1" thickTop="1">
      <c r="A3" s="25" t="s">
        <v>56</v>
      </c>
      <c r="B3" s="26" t="s">
        <v>57</v>
      </c>
      <c r="C3" s="29"/>
      <c r="D3" s="28"/>
      <c r="E3" s="29">
        <v>18571047</v>
      </c>
      <c r="F3" s="30"/>
    </row>
    <row r="4" spans="1:12" ht="21" customHeight="1">
      <c r="A4" s="31"/>
      <c r="B4" s="32" t="s">
        <v>58</v>
      </c>
      <c r="C4" s="33"/>
      <c r="D4" s="33">
        <v>5640000</v>
      </c>
      <c r="E4" s="28">
        <f>E3-D4</f>
        <v>12931047</v>
      </c>
      <c r="F4" s="34"/>
    </row>
    <row r="5" spans="1:12" ht="21" customHeight="1">
      <c r="A5" s="31" t="s">
        <v>59</v>
      </c>
      <c r="B5" s="32" t="s">
        <v>60</v>
      </c>
      <c r="C5" s="33"/>
      <c r="D5" s="33">
        <v>27300</v>
      </c>
      <c r="E5" s="28">
        <f>E4-D5</f>
        <v>12903747</v>
      </c>
      <c r="F5" s="34"/>
    </row>
    <row r="6" spans="1:12" ht="21" customHeight="1">
      <c r="A6" s="31"/>
      <c r="B6" s="32" t="s">
        <v>61</v>
      </c>
      <c r="C6" s="33">
        <v>80000</v>
      </c>
      <c r="D6" s="33"/>
      <c r="E6" s="28">
        <f>E5+C6</f>
        <v>12983747</v>
      </c>
      <c r="F6" s="34"/>
    </row>
    <row r="7" spans="1:12" ht="21" customHeight="1">
      <c r="A7" s="31" t="s">
        <v>62</v>
      </c>
      <c r="B7" s="32" t="s">
        <v>63</v>
      </c>
      <c r="C7" s="33"/>
      <c r="D7" s="33">
        <v>48400</v>
      </c>
      <c r="E7" s="28">
        <f t="shared" ref="E7:E12" si="0">E6-D7</f>
        <v>12935347</v>
      </c>
      <c r="F7" s="34"/>
    </row>
    <row r="8" spans="1:12" ht="21" customHeight="1">
      <c r="A8" s="31" t="s">
        <v>64</v>
      </c>
      <c r="B8" s="32" t="s">
        <v>65</v>
      </c>
      <c r="C8" s="33"/>
      <c r="D8" s="33">
        <v>249000</v>
      </c>
      <c r="E8" s="28">
        <f t="shared" si="0"/>
        <v>12686347</v>
      </c>
      <c r="F8" s="34"/>
    </row>
    <row r="9" spans="1:12" ht="21" customHeight="1">
      <c r="A9" s="31" t="s">
        <v>66</v>
      </c>
      <c r="B9" s="32" t="s">
        <v>67</v>
      </c>
      <c r="C9" s="33"/>
      <c r="D9" s="33">
        <v>6930</v>
      </c>
      <c r="E9" s="28">
        <f t="shared" si="0"/>
        <v>12679417</v>
      </c>
      <c r="F9" s="34"/>
      <c r="H9" s="53"/>
      <c r="I9" s="53"/>
      <c r="J9" s="53"/>
      <c r="K9" s="53"/>
      <c r="L9" s="53"/>
    </row>
    <row r="10" spans="1:12" ht="21" customHeight="1">
      <c r="A10" s="31" t="s">
        <v>68</v>
      </c>
      <c r="B10" s="32" t="s">
        <v>69</v>
      </c>
      <c r="C10" s="33"/>
      <c r="D10" s="33">
        <v>13300</v>
      </c>
      <c r="E10" s="28">
        <f t="shared" si="0"/>
        <v>12666117</v>
      </c>
      <c r="F10" s="34"/>
    </row>
    <row r="11" spans="1:12" ht="21" customHeight="1">
      <c r="A11" s="31"/>
      <c r="B11" s="32" t="s">
        <v>70</v>
      </c>
      <c r="C11" s="33"/>
      <c r="D11" s="33">
        <v>45730</v>
      </c>
      <c r="E11" s="28">
        <f t="shared" si="0"/>
        <v>12620387</v>
      </c>
      <c r="F11" s="34"/>
    </row>
    <row r="12" spans="1:12" ht="21" customHeight="1">
      <c r="A12" s="31" t="s">
        <v>71</v>
      </c>
      <c r="B12" s="32" t="s">
        <v>72</v>
      </c>
      <c r="C12" s="33"/>
      <c r="D12" s="33">
        <v>1980000</v>
      </c>
      <c r="E12" s="28">
        <f t="shared" si="0"/>
        <v>10640387</v>
      </c>
      <c r="F12" s="34"/>
    </row>
    <row r="13" spans="1:12" ht="21" customHeight="1">
      <c r="A13" s="31" t="s">
        <v>73</v>
      </c>
      <c r="B13" s="54" t="s">
        <v>74</v>
      </c>
      <c r="C13" s="33"/>
      <c r="D13" s="33">
        <v>23600</v>
      </c>
      <c r="E13" s="33">
        <f>E12-D13</f>
        <v>10616787</v>
      </c>
      <c r="F13" s="34"/>
    </row>
    <row r="14" spans="1:12" s="1" customFormat="1" ht="24" customHeight="1" thickBot="1">
      <c r="A14" s="50"/>
      <c r="B14" s="51"/>
      <c r="C14" s="36">
        <f>SUM(C3:C12)</f>
        <v>80000</v>
      </c>
      <c r="D14" s="37">
        <f>SUM(D4:D13)</f>
        <v>8034260</v>
      </c>
      <c r="E14" s="36">
        <v>10616787</v>
      </c>
      <c r="F14" s="38"/>
    </row>
    <row r="15" spans="1:12" s="40" customFormat="1" ht="21" customHeight="1">
      <c r="A15" s="39"/>
      <c r="D15" s="41"/>
    </row>
    <row r="16" spans="1:12" s="1" customFormat="1" ht="21" customHeight="1">
      <c r="A16" s="42"/>
      <c r="D16" s="43"/>
    </row>
    <row r="17" spans="1:4" s="1" customFormat="1" ht="21" customHeight="1">
      <c r="A17" s="42"/>
      <c r="D17" s="43"/>
    </row>
    <row r="18" spans="1:4" s="1" customFormat="1" ht="21" customHeight="1">
      <c r="A18" s="42"/>
      <c r="D18" s="43"/>
    </row>
    <row r="19" spans="1:4" s="1" customFormat="1" ht="21" customHeight="1">
      <c r="A19" s="42"/>
      <c r="D19" s="43"/>
    </row>
    <row r="20" spans="1:4" s="1" customFormat="1" ht="21" customHeight="1">
      <c r="A20" s="42"/>
      <c r="D20" s="43"/>
    </row>
    <row r="21" spans="1:4" s="1" customFormat="1" ht="21" customHeight="1">
      <c r="A21" s="42"/>
      <c r="D21" s="43"/>
    </row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</sheetData>
  <mergeCells count="2">
    <mergeCell ref="A1:F1"/>
    <mergeCell ref="A14:B1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7"/>
  <sheetViews>
    <sheetView workbookViewId="0">
      <selection activeCell="H8" sqref="H8:L10"/>
    </sheetView>
  </sheetViews>
  <sheetFormatPr defaultRowHeight="13.5"/>
  <cols>
    <col min="1" max="1" width="5.6640625" style="44" customWidth="1"/>
    <col min="2" max="2" width="19.88671875" customWidth="1"/>
    <col min="3" max="3" width="13.21875" customWidth="1"/>
    <col min="4" max="4" width="12.77734375" style="45" customWidth="1"/>
    <col min="5" max="5" width="13.21875" customWidth="1"/>
    <col min="8" max="8" width="12.6640625" bestFit="1" customWidth="1"/>
    <col min="9" max="10" width="11.5546875" bestFit="1" customWidth="1"/>
    <col min="11" max="11" width="9.88671875" bestFit="1" customWidth="1"/>
    <col min="12" max="12" width="11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4" max="264" width="12.6640625" bestFit="1" customWidth="1"/>
    <col min="265" max="266" width="11.5546875" bestFit="1" customWidth="1"/>
    <col min="267" max="267" width="9.88671875" bestFit="1" customWidth="1"/>
    <col min="268" max="268" width="11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0" max="520" width="12.6640625" bestFit="1" customWidth="1"/>
    <col min="521" max="522" width="11.5546875" bestFit="1" customWidth="1"/>
    <col min="523" max="523" width="9.88671875" bestFit="1" customWidth="1"/>
    <col min="524" max="524" width="11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6" max="776" width="12.6640625" bestFit="1" customWidth="1"/>
    <col min="777" max="778" width="11.5546875" bestFit="1" customWidth="1"/>
    <col min="779" max="779" width="9.88671875" bestFit="1" customWidth="1"/>
    <col min="780" max="780" width="11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2" max="1032" width="12.6640625" bestFit="1" customWidth="1"/>
    <col min="1033" max="1034" width="11.5546875" bestFit="1" customWidth="1"/>
    <col min="1035" max="1035" width="9.88671875" bestFit="1" customWidth="1"/>
    <col min="1036" max="1036" width="11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8" max="1288" width="12.6640625" bestFit="1" customWidth="1"/>
    <col min="1289" max="1290" width="11.5546875" bestFit="1" customWidth="1"/>
    <col min="1291" max="1291" width="9.88671875" bestFit="1" customWidth="1"/>
    <col min="1292" max="1292" width="11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4" max="1544" width="12.6640625" bestFit="1" customWidth="1"/>
    <col min="1545" max="1546" width="11.5546875" bestFit="1" customWidth="1"/>
    <col min="1547" max="1547" width="9.88671875" bestFit="1" customWidth="1"/>
    <col min="1548" max="1548" width="11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0" max="1800" width="12.6640625" bestFit="1" customWidth="1"/>
    <col min="1801" max="1802" width="11.5546875" bestFit="1" customWidth="1"/>
    <col min="1803" max="1803" width="9.88671875" bestFit="1" customWidth="1"/>
    <col min="1804" max="1804" width="11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6" max="2056" width="12.6640625" bestFit="1" customWidth="1"/>
    <col min="2057" max="2058" width="11.5546875" bestFit="1" customWidth="1"/>
    <col min="2059" max="2059" width="9.88671875" bestFit="1" customWidth="1"/>
    <col min="2060" max="2060" width="11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2" max="2312" width="12.6640625" bestFit="1" customWidth="1"/>
    <col min="2313" max="2314" width="11.5546875" bestFit="1" customWidth="1"/>
    <col min="2315" max="2315" width="9.88671875" bestFit="1" customWidth="1"/>
    <col min="2316" max="2316" width="11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8" max="2568" width="12.6640625" bestFit="1" customWidth="1"/>
    <col min="2569" max="2570" width="11.5546875" bestFit="1" customWidth="1"/>
    <col min="2571" max="2571" width="9.88671875" bestFit="1" customWidth="1"/>
    <col min="2572" max="2572" width="11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4" max="2824" width="12.6640625" bestFit="1" customWidth="1"/>
    <col min="2825" max="2826" width="11.5546875" bestFit="1" customWidth="1"/>
    <col min="2827" max="2827" width="9.88671875" bestFit="1" customWidth="1"/>
    <col min="2828" max="2828" width="11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0" max="3080" width="12.6640625" bestFit="1" customWidth="1"/>
    <col min="3081" max="3082" width="11.5546875" bestFit="1" customWidth="1"/>
    <col min="3083" max="3083" width="9.88671875" bestFit="1" customWidth="1"/>
    <col min="3084" max="3084" width="11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6" max="3336" width="12.6640625" bestFit="1" customWidth="1"/>
    <col min="3337" max="3338" width="11.5546875" bestFit="1" customWidth="1"/>
    <col min="3339" max="3339" width="9.88671875" bestFit="1" customWidth="1"/>
    <col min="3340" max="3340" width="11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2" max="3592" width="12.6640625" bestFit="1" customWidth="1"/>
    <col min="3593" max="3594" width="11.5546875" bestFit="1" customWidth="1"/>
    <col min="3595" max="3595" width="9.88671875" bestFit="1" customWidth="1"/>
    <col min="3596" max="3596" width="11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8" max="3848" width="12.6640625" bestFit="1" customWidth="1"/>
    <col min="3849" max="3850" width="11.5546875" bestFit="1" customWidth="1"/>
    <col min="3851" max="3851" width="9.88671875" bestFit="1" customWidth="1"/>
    <col min="3852" max="3852" width="11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4" max="4104" width="12.6640625" bestFit="1" customWidth="1"/>
    <col min="4105" max="4106" width="11.5546875" bestFit="1" customWidth="1"/>
    <col min="4107" max="4107" width="9.88671875" bestFit="1" customWidth="1"/>
    <col min="4108" max="4108" width="11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0" max="4360" width="12.6640625" bestFit="1" customWidth="1"/>
    <col min="4361" max="4362" width="11.5546875" bestFit="1" customWidth="1"/>
    <col min="4363" max="4363" width="9.88671875" bestFit="1" customWidth="1"/>
    <col min="4364" max="4364" width="11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6" max="4616" width="12.6640625" bestFit="1" customWidth="1"/>
    <col min="4617" max="4618" width="11.5546875" bestFit="1" customWidth="1"/>
    <col min="4619" max="4619" width="9.88671875" bestFit="1" customWidth="1"/>
    <col min="4620" max="4620" width="11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2" max="4872" width="12.6640625" bestFit="1" customWidth="1"/>
    <col min="4873" max="4874" width="11.5546875" bestFit="1" customWidth="1"/>
    <col min="4875" max="4875" width="9.88671875" bestFit="1" customWidth="1"/>
    <col min="4876" max="4876" width="11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8" max="5128" width="12.6640625" bestFit="1" customWidth="1"/>
    <col min="5129" max="5130" width="11.5546875" bestFit="1" customWidth="1"/>
    <col min="5131" max="5131" width="9.88671875" bestFit="1" customWidth="1"/>
    <col min="5132" max="5132" width="11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4" max="5384" width="12.6640625" bestFit="1" customWidth="1"/>
    <col min="5385" max="5386" width="11.5546875" bestFit="1" customWidth="1"/>
    <col min="5387" max="5387" width="9.88671875" bestFit="1" customWidth="1"/>
    <col min="5388" max="5388" width="11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0" max="5640" width="12.6640625" bestFit="1" customWidth="1"/>
    <col min="5641" max="5642" width="11.5546875" bestFit="1" customWidth="1"/>
    <col min="5643" max="5643" width="9.88671875" bestFit="1" customWidth="1"/>
    <col min="5644" max="5644" width="11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6" max="5896" width="12.6640625" bestFit="1" customWidth="1"/>
    <col min="5897" max="5898" width="11.5546875" bestFit="1" customWidth="1"/>
    <col min="5899" max="5899" width="9.88671875" bestFit="1" customWidth="1"/>
    <col min="5900" max="5900" width="11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2" max="6152" width="12.6640625" bestFit="1" customWidth="1"/>
    <col min="6153" max="6154" width="11.5546875" bestFit="1" customWidth="1"/>
    <col min="6155" max="6155" width="9.88671875" bestFit="1" customWidth="1"/>
    <col min="6156" max="6156" width="11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8" max="6408" width="12.6640625" bestFit="1" customWidth="1"/>
    <col min="6409" max="6410" width="11.5546875" bestFit="1" customWidth="1"/>
    <col min="6411" max="6411" width="9.88671875" bestFit="1" customWidth="1"/>
    <col min="6412" max="6412" width="11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4" max="6664" width="12.6640625" bestFit="1" customWidth="1"/>
    <col min="6665" max="6666" width="11.5546875" bestFit="1" customWidth="1"/>
    <col min="6667" max="6667" width="9.88671875" bestFit="1" customWidth="1"/>
    <col min="6668" max="6668" width="11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0" max="6920" width="12.6640625" bestFit="1" customWidth="1"/>
    <col min="6921" max="6922" width="11.5546875" bestFit="1" customWidth="1"/>
    <col min="6923" max="6923" width="9.88671875" bestFit="1" customWidth="1"/>
    <col min="6924" max="6924" width="11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6" max="7176" width="12.6640625" bestFit="1" customWidth="1"/>
    <col min="7177" max="7178" width="11.5546875" bestFit="1" customWidth="1"/>
    <col min="7179" max="7179" width="9.88671875" bestFit="1" customWidth="1"/>
    <col min="7180" max="7180" width="11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2" max="7432" width="12.6640625" bestFit="1" customWidth="1"/>
    <col min="7433" max="7434" width="11.5546875" bestFit="1" customWidth="1"/>
    <col min="7435" max="7435" width="9.88671875" bestFit="1" customWidth="1"/>
    <col min="7436" max="7436" width="11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8" max="7688" width="12.6640625" bestFit="1" customWidth="1"/>
    <col min="7689" max="7690" width="11.5546875" bestFit="1" customWidth="1"/>
    <col min="7691" max="7691" width="9.88671875" bestFit="1" customWidth="1"/>
    <col min="7692" max="7692" width="11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4" max="7944" width="12.6640625" bestFit="1" customWidth="1"/>
    <col min="7945" max="7946" width="11.5546875" bestFit="1" customWidth="1"/>
    <col min="7947" max="7947" width="9.88671875" bestFit="1" customWidth="1"/>
    <col min="7948" max="7948" width="11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0" max="8200" width="12.6640625" bestFit="1" customWidth="1"/>
    <col min="8201" max="8202" width="11.5546875" bestFit="1" customWidth="1"/>
    <col min="8203" max="8203" width="9.88671875" bestFit="1" customWidth="1"/>
    <col min="8204" max="8204" width="11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6" max="8456" width="12.6640625" bestFit="1" customWidth="1"/>
    <col min="8457" max="8458" width="11.5546875" bestFit="1" customWidth="1"/>
    <col min="8459" max="8459" width="9.88671875" bestFit="1" customWidth="1"/>
    <col min="8460" max="8460" width="11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2" max="8712" width="12.6640625" bestFit="1" customWidth="1"/>
    <col min="8713" max="8714" width="11.5546875" bestFit="1" customWidth="1"/>
    <col min="8715" max="8715" width="9.88671875" bestFit="1" customWidth="1"/>
    <col min="8716" max="8716" width="11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8" max="8968" width="12.6640625" bestFit="1" customWidth="1"/>
    <col min="8969" max="8970" width="11.5546875" bestFit="1" customWidth="1"/>
    <col min="8971" max="8971" width="9.88671875" bestFit="1" customWidth="1"/>
    <col min="8972" max="8972" width="11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4" max="9224" width="12.6640625" bestFit="1" customWidth="1"/>
    <col min="9225" max="9226" width="11.5546875" bestFit="1" customWidth="1"/>
    <col min="9227" max="9227" width="9.88671875" bestFit="1" customWidth="1"/>
    <col min="9228" max="9228" width="11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0" max="9480" width="12.6640625" bestFit="1" customWidth="1"/>
    <col min="9481" max="9482" width="11.5546875" bestFit="1" customWidth="1"/>
    <col min="9483" max="9483" width="9.88671875" bestFit="1" customWidth="1"/>
    <col min="9484" max="9484" width="11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6" max="9736" width="12.6640625" bestFit="1" customWidth="1"/>
    <col min="9737" max="9738" width="11.5546875" bestFit="1" customWidth="1"/>
    <col min="9739" max="9739" width="9.88671875" bestFit="1" customWidth="1"/>
    <col min="9740" max="9740" width="11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2" max="9992" width="12.6640625" bestFit="1" customWidth="1"/>
    <col min="9993" max="9994" width="11.5546875" bestFit="1" customWidth="1"/>
    <col min="9995" max="9995" width="9.88671875" bestFit="1" customWidth="1"/>
    <col min="9996" max="9996" width="11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8" max="10248" width="12.6640625" bestFit="1" customWidth="1"/>
    <col min="10249" max="10250" width="11.5546875" bestFit="1" customWidth="1"/>
    <col min="10251" max="10251" width="9.88671875" bestFit="1" customWidth="1"/>
    <col min="10252" max="10252" width="11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4" max="10504" width="12.6640625" bestFit="1" customWidth="1"/>
    <col min="10505" max="10506" width="11.5546875" bestFit="1" customWidth="1"/>
    <col min="10507" max="10507" width="9.88671875" bestFit="1" customWidth="1"/>
    <col min="10508" max="10508" width="11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0" max="10760" width="12.6640625" bestFit="1" customWidth="1"/>
    <col min="10761" max="10762" width="11.5546875" bestFit="1" customWidth="1"/>
    <col min="10763" max="10763" width="9.88671875" bestFit="1" customWidth="1"/>
    <col min="10764" max="10764" width="11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6" max="11016" width="12.6640625" bestFit="1" customWidth="1"/>
    <col min="11017" max="11018" width="11.5546875" bestFit="1" customWidth="1"/>
    <col min="11019" max="11019" width="9.88671875" bestFit="1" customWidth="1"/>
    <col min="11020" max="11020" width="11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2" max="11272" width="12.6640625" bestFit="1" customWidth="1"/>
    <col min="11273" max="11274" width="11.5546875" bestFit="1" customWidth="1"/>
    <col min="11275" max="11275" width="9.88671875" bestFit="1" customWidth="1"/>
    <col min="11276" max="11276" width="11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8" max="11528" width="12.6640625" bestFit="1" customWidth="1"/>
    <col min="11529" max="11530" width="11.5546875" bestFit="1" customWidth="1"/>
    <col min="11531" max="11531" width="9.88671875" bestFit="1" customWidth="1"/>
    <col min="11532" max="11532" width="11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4" max="11784" width="12.6640625" bestFit="1" customWidth="1"/>
    <col min="11785" max="11786" width="11.5546875" bestFit="1" customWidth="1"/>
    <col min="11787" max="11787" width="9.88671875" bestFit="1" customWidth="1"/>
    <col min="11788" max="11788" width="11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0" max="12040" width="12.6640625" bestFit="1" customWidth="1"/>
    <col min="12041" max="12042" width="11.5546875" bestFit="1" customWidth="1"/>
    <col min="12043" max="12043" width="9.88671875" bestFit="1" customWidth="1"/>
    <col min="12044" max="12044" width="11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6" max="12296" width="12.6640625" bestFit="1" customWidth="1"/>
    <col min="12297" max="12298" width="11.5546875" bestFit="1" customWidth="1"/>
    <col min="12299" max="12299" width="9.88671875" bestFit="1" customWidth="1"/>
    <col min="12300" max="12300" width="11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2" max="12552" width="12.6640625" bestFit="1" customWidth="1"/>
    <col min="12553" max="12554" width="11.5546875" bestFit="1" customWidth="1"/>
    <col min="12555" max="12555" width="9.88671875" bestFit="1" customWidth="1"/>
    <col min="12556" max="12556" width="11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8" max="12808" width="12.6640625" bestFit="1" customWidth="1"/>
    <col min="12809" max="12810" width="11.5546875" bestFit="1" customWidth="1"/>
    <col min="12811" max="12811" width="9.88671875" bestFit="1" customWidth="1"/>
    <col min="12812" max="12812" width="11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4" max="13064" width="12.6640625" bestFit="1" customWidth="1"/>
    <col min="13065" max="13066" width="11.5546875" bestFit="1" customWidth="1"/>
    <col min="13067" max="13067" width="9.88671875" bestFit="1" customWidth="1"/>
    <col min="13068" max="13068" width="11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0" max="13320" width="12.6640625" bestFit="1" customWidth="1"/>
    <col min="13321" max="13322" width="11.5546875" bestFit="1" customWidth="1"/>
    <col min="13323" max="13323" width="9.88671875" bestFit="1" customWidth="1"/>
    <col min="13324" max="13324" width="11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6" max="13576" width="12.6640625" bestFit="1" customWidth="1"/>
    <col min="13577" max="13578" width="11.5546875" bestFit="1" customWidth="1"/>
    <col min="13579" max="13579" width="9.88671875" bestFit="1" customWidth="1"/>
    <col min="13580" max="13580" width="11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2" max="13832" width="12.6640625" bestFit="1" customWidth="1"/>
    <col min="13833" max="13834" width="11.5546875" bestFit="1" customWidth="1"/>
    <col min="13835" max="13835" width="9.88671875" bestFit="1" customWidth="1"/>
    <col min="13836" max="13836" width="11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8" max="14088" width="12.6640625" bestFit="1" customWidth="1"/>
    <col min="14089" max="14090" width="11.5546875" bestFit="1" customWidth="1"/>
    <col min="14091" max="14091" width="9.88671875" bestFit="1" customWidth="1"/>
    <col min="14092" max="14092" width="11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4" max="14344" width="12.6640625" bestFit="1" customWidth="1"/>
    <col min="14345" max="14346" width="11.5546875" bestFit="1" customWidth="1"/>
    <col min="14347" max="14347" width="9.88671875" bestFit="1" customWidth="1"/>
    <col min="14348" max="14348" width="11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0" max="14600" width="12.6640625" bestFit="1" customWidth="1"/>
    <col min="14601" max="14602" width="11.5546875" bestFit="1" customWidth="1"/>
    <col min="14603" max="14603" width="9.88671875" bestFit="1" customWidth="1"/>
    <col min="14604" max="14604" width="11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6" max="14856" width="12.6640625" bestFit="1" customWidth="1"/>
    <col min="14857" max="14858" width="11.5546875" bestFit="1" customWidth="1"/>
    <col min="14859" max="14859" width="9.88671875" bestFit="1" customWidth="1"/>
    <col min="14860" max="14860" width="11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2" max="15112" width="12.6640625" bestFit="1" customWidth="1"/>
    <col min="15113" max="15114" width="11.5546875" bestFit="1" customWidth="1"/>
    <col min="15115" max="15115" width="9.88671875" bestFit="1" customWidth="1"/>
    <col min="15116" max="15116" width="11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8" max="15368" width="12.6640625" bestFit="1" customWidth="1"/>
    <col min="15369" max="15370" width="11.5546875" bestFit="1" customWidth="1"/>
    <col min="15371" max="15371" width="9.88671875" bestFit="1" customWidth="1"/>
    <col min="15372" max="15372" width="11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4" max="15624" width="12.6640625" bestFit="1" customWidth="1"/>
    <col min="15625" max="15626" width="11.5546875" bestFit="1" customWidth="1"/>
    <col min="15627" max="15627" width="9.88671875" bestFit="1" customWidth="1"/>
    <col min="15628" max="15628" width="11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0" max="15880" width="12.6640625" bestFit="1" customWidth="1"/>
    <col min="15881" max="15882" width="11.5546875" bestFit="1" customWidth="1"/>
    <col min="15883" max="15883" width="9.88671875" bestFit="1" customWidth="1"/>
    <col min="15884" max="15884" width="11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6" max="16136" width="12.6640625" bestFit="1" customWidth="1"/>
    <col min="16137" max="16138" width="11.5546875" bestFit="1" customWidth="1"/>
    <col min="16139" max="16139" width="9.88671875" bestFit="1" customWidth="1"/>
    <col min="16140" max="16140" width="11.5546875" bestFit="1" customWidth="1"/>
  </cols>
  <sheetData>
    <row r="1" spans="1:12" ht="33.75" customHeight="1" thickBot="1">
      <c r="A1" s="49" t="s">
        <v>75</v>
      </c>
      <c r="B1" s="49"/>
      <c r="C1" s="49"/>
      <c r="D1" s="49"/>
      <c r="E1" s="49"/>
      <c r="F1" s="49"/>
    </row>
    <row r="2" spans="1:12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12" ht="21" customHeight="1" thickTop="1">
      <c r="A3" s="25" t="s">
        <v>18</v>
      </c>
      <c r="B3" s="26" t="s">
        <v>76</v>
      </c>
      <c r="C3" s="29"/>
      <c r="D3" s="55"/>
      <c r="E3" s="29">
        <v>10616787</v>
      </c>
      <c r="F3" s="30"/>
    </row>
    <row r="4" spans="1:12" ht="21" customHeight="1">
      <c r="A4" s="31" t="s">
        <v>77</v>
      </c>
      <c r="B4" s="32" t="s">
        <v>78</v>
      </c>
      <c r="C4" s="28"/>
      <c r="D4" s="28">
        <v>5640000</v>
      </c>
      <c r="E4" s="28">
        <f t="shared" ref="E4:E9" si="0">E3-D4</f>
        <v>4976787</v>
      </c>
      <c r="F4" s="34"/>
    </row>
    <row r="5" spans="1:12" ht="21" customHeight="1">
      <c r="A5" s="31" t="s">
        <v>79</v>
      </c>
      <c r="B5" s="32" t="s">
        <v>80</v>
      </c>
      <c r="C5" s="28"/>
      <c r="D5" s="28">
        <v>50000</v>
      </c>
      <c r="E5" s="28">
        <f t="shared" si="0"/>
        <v>4926787</v>
      </c>
      <c r="F5" s="34"/>
    </row>
    <row r="6" spans="1:12" ht="21" customHeight="1">
      <c r="A6" s="31" t="s">
        <v>81</v>
      </c>
      <c r="B6" s="32" t="s">
        <v>82</v>
      </c>
      <c r="C6" s="28"/>
      <c r="D6" s="28">
        <v>52300</v>
      </c>
      <c r="E6" s="28">
        <f t="shared" si="0"/>
        <v>4874487</v>
      </c>
      <c r="F6" s="34"/>
    </row>
    <row r="7" spans="1:12" ht="21" customHeight="1">
      <c r="A7" s="31" t="s">
        <v>83</v>
      </c>
      <c r="B7" s="32" t="s">
        <v>84</v>
      </c>
      <c r="C7" s="28"/>
      <c r="D7" s="28">
        <v>750000</v>
      </c>
      <c r="E7" s="28">
        <f t="shared" si="0"/>
        <v>4124487</v>
      </c>
      <c r="F7" s="34"/>
    </row>
    <row r="8" spans="1:12" ht="21" customHeight="1">
      <c r="A8" s="31" t="s">
        <v>26</v>
      </c>
      <c r="B8" s="32" t="s">
        <v>85</v>
      </c>
      <c r="C8" s="28"/>
      <c r="D8" s="28">
        <v>23000</v>
      </c>
      <c r="E8" s="28">
        <f t="shared" si="0"/>
        <v>4101487</v>
      </c>
      <c r="F8" s="34"/>
      <c r="H8" s="53"/>
      <c r="I8" s="53"/>
      <c r="J8" s="53"/>
      <c r="K8" s="53"/>
      <c r="L8" s="53"/>
    </row>
    <row r="9" spans="1:12" ht="21" customHeight="1">
      <c r="A9" s="31"/>
      <c r="B9" s="32" t="s">
        <v>86</v>
      </c>
      <c r="C9" s="28"/>
      <c r="D9" s="28">
        <v>726000</v>
      </c>
      <c r="E9" s="28">
        <f t="shared" si="0"/>
        <v>3375487</v>
      </c>
      <c r="F9" s="34"/>
      <c r="I9" s="53"/>
      <c r="J9" s="53"/>
    </row>
    <row r="10" spans="1:12" ht="21" customHeight="1">
      <c r="A10" s="31" t="s">
        <v>87</v>
      </c>
      <c r="B10" s="32" t="s">
        <v>88</v>
      </c>
      <c r="C10" s="33">
        <v>22107000</v>
      </c>
      <c r="D10" s="33"/>
      <c r="E10" s="28">
        <f>E9+C10</f>
        <v>25482487</v>
      </c>
      <c r="F10" s="34"/>
    </row>
    <row r="11" spans="1:12" ht="21" customHeight="1">
      <c r="A11" s="31" t="s">
        <v>22</v>
      </c>
      <c r="B11" s="32" t="s">
        <v>89</v>
      </c>
      <c r="C11" s="33">
        <v>726000</v>
      </c>
      <c r="D11" s="33"/>
      <c r="E11" s="28">
        <f>E10+C11</f>
        <v>26208487</v>
      </c>
      <c r="F11" s="34"/>
    </row>
    <row r="12" spans="1:12" ht="21" customHeight="1">
      <c r="A12" s="31" t="s">
        <v>15</v>
      </c>
      <c r="B12" s="32" t="s">
        <v>90</v>
      </c>
      <c r="C12" s="33"/>
      <c r="D12" s="33">
        <v>369720</v>
      </c>
      <c r="E12" s="28">
        <f>E11-D12</f>
        <v>25838767</v>
      </c>
      <c r="F12" s="34" t="s">
        <v>91</v>
      </c>
    </row>
    <row r="13" spans="1:12" ht="21" customHeight="1">
      <c r="A13" s="31" t="s">
        <v>92</v>
      </c>
      <c r="B13" s="32" t="s">
        <v>93</v>
      </c>
      <c r="C13" s="33"/>
      <c r="D13" s="33">
        <v>4100</v>
      </c>
      <c r="E13" s="28">
        <f>E12-D13</f>
        <v>25834667</v>
      </c>
      <c r="F13" s="34"/>
    </row>
    <row r="14" spans="1:12" ht="21" customHeight="1">
      <c r="A14" s="31"/>
      <c r="B14" s="32" t="s">
        <v>94</v>
      </c>
      <c r="C14" s="33"/>
      <c r="D14" s="33">
        <v>24000</v>
      </c>
      <c r="E14" s="28">
        <f>E13-D14</f>
        <v>25810667</v>
      </c>
      <c r="F14" s="34"/>
    </row>
    <row r="15" spans="1:12" ht="21" customHeight="1">
      <c r="A15" s="31"/>
      <c r="B15" s="32" t="s">
        <v>89</v>
      </c>
      <c r="C15" s="33">
        <v>318000</v>
      </c>
      <c r="D15" s="33"/>
      <c r="E15" s="28">
        <f>E14+C15</f>
        <v>26128667</v>
      </c>
      <c r="F15" s="34"/>
    </row>
    <row r="16" spans="1:12" ht="21" customHeight="1">
      <c r="A16" s="31"/>
      <c r="B16" s="32" t="s">
        <v>14</v>
      </c>
      <c r="C16" s="33">
        <v>5156</v>
      </c>
      <c r="D16" s="33"/>
      <c r="E16" s="28">
        <f>E15+C16</f>
        <v>26133823</v>
      </c>
      <c r="F16" s="34"/>
    </row>
    <row r="17" spans="1:6" ht="21" customHeight="1">
      <c r="A17" s="31" t="s">
        <v>47</v>
      </c>
      <c r="B17" s="32" t="s">
        <v>49</v>
      </c>
      <c r="C17" s="33"/>
      <c r="D17" s="33">
        <v>6930</v>
      </c>
      <c r="E17" s="28">
        <f>E16-D17</f>
        <v>26126893</v>
      </c>
      <c r="F17" s="34"/>
    </row>
    <row r="18" spans="1:6" ht="21" customHeight="1">
      <c r="A18" s="31"/>
      <c r="B18" s="32" t="s">
        <v>95</v>
      </c>
      <c r="C18" s="33"/>
      <c r="D18" s="33">
        <v>434500</v>
      </c>
      <c r="E18" s="28">
        <f>E17-D18</f>
        <v>25692393</v>
      </c>
      <c r="F18" s="34" t="s">
        <v>96</v>
      </c>
    </row>
    <row r="19" spans="1:6" ht="21" customHeight="1">
      <c r="A19" s="31" t="s">
        <v>27</v>
      </c>
      <c r="B19" s="54" t="s">
        <v>97</v>
      </c>
      <c r="C19" s="33"/>
      <c r="D19" s="33">
        <v>45730</v>
      </c>
      <c r="E19" s="28">
        <f>E18-D19</f>
        <v>25646663</v>
      </c>
      <c r="F19" s="34"/>
    </row>
    <row r="20" spans="1:6" ht="21" customHeight="1">
      <c r="A20" s="31" t="s">
        <v>28</v>
      </c>
      <c r="B20" s="54" t="s">
        <v>98</v>
      </c>
      <c r="C20" s="33"/>
      <c r="D20" s="33">
        <v>75000</v>
      </c>
      <c r="E20" s="28">
        <f>E19-D20</f>
        <v>25571663</v>
      </c>
      <c r="F20" s="34"/>
    </row>
    <row r="21" spans="1:6" ht="21" customHeight="1">
      <c r="A21" s="31"/>
      <c r="B21" s="54" t="s">
        <v>89</v>
      </c>
      <c r="C21" s="33">
        <v>150000</v>
      </c>
      <c r="D21" s="33"/>
      <c r="E21" s="28">
        <f>E20+C21</f>
        <v>25721663</v>
      </c>
      <c r="F21" s="34"/>
    </row>
    <row r="22" spans="1:6" ht="21" customHeight="1">
      <c r="A22" s="31" t="s">
        <v>17</v>
      </c>
      <c r="B22" s="54" t="s">
        <v>99</v>
      </c>
      <c r="C22" s="33"/>
      <c r="D22" s="33">
        <v>293000</v>
      </c>
      <c r="E22" s="28">
        <f>E21-D22</f>
        <v>25428663</v>
      </c>
      <c r="F22" s="34"/>
    </row>
    <row r="23" spans="1:6" s="1" customFormat="1" ht="24" customHeight="1" thickBot="1">
      <c r="A23" s="50"/>
      <c r="B23" s="51"/>
      <c r="C23" s="36">
        <f>SUM(C3:C22)</f>
        <v>23306156</v>
      </c>
      <c r="D23" s="37">
        <f>SUM(D4:D22)</f>
        <v>8494280</v>
      </c>
      <c r="E23" s="36">
        <v>25428663</v>
      </c>
      <c r="F23" s="38"/>
    </row>
    <row r="24" spans="1:6" s="40" customFormat="1" ht="21" customHeight="1">
      <c r="A24" s="39"/>
      <c r="D24" s="41"/>
    </row>
    <row r="25" spans="1:6" s="1" customFormat="1" ht="21" customHeight="1">
      <c r="A25" s="42"/>
      <c r="D25" s="43"/>
    </row>
    <row r="26" spans="1:6" s="1" customFormat="1" ht="21" customHeight="1">
      <c r="A26" s="42"/>
      <c r="D26" s="43"/>
    </row>
    <row r="27" spans="1:6" s="1" customFormat="1" ht="21" customHeight="1">
      <c r="A27" s="42"/>
      <c r="D27" s="43"/>
    </row>
    <row r="28" spans="1:6" s="1" customFormat="1" ht="21" customHeight="1">
      <c r="A28" s="42"/>
      <c r="D28" s="43"/>
    </row>
    <row r="29" spans="1:6" s="1" customFormat="1" ht="21" customHeight="1">
      <c r="A29" s="42"/>
      <c r="D29" s="43"/>
    </row>
    <row r="30" spans="1:6" s="1" customFormat="1" ht="21" customHeight="1">
      <c r="A30" s="42"/>
      <c r="D30" s="43"/>
    </row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</sheetData>
  <mergeCells count="2">
    <mergeCell ref="A1:F1"/>
    <mergeCell ref="A23:B2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9"/>
  <sheetViews>
    <sheetView workbookViewId="0">
      <selection activeCell="H8" sqref="H7:K8"/>
    </sheetView>
  </sheetViews>
  <sheetFormatPr defaultRowHeight="13.5"/>
  <cols>
    <col min="1" max="1" width="5.6640625" style="44" customWidth="1"/>
    <col min="2" max="2" width="19.88671875" customWidth="1"/>
    <col min="3" max="3" width="13.21875" customWidth="1"/>
    <col min="4" max="4" width="12.77734375" style="45" customWidth="1"/>
    <col min="5" max="5" width="13.21875" customWidth="1"/>
    <col min="8" max="8" width="9.88671875" bestFit="1" customWidth="1"/>
    <col min="9" max="9" width="11.5546875" bestFit="1" customWidth="1"/>
    <col min="10" max="10" width="9.88671875" bestFit="1" customWidth="1"/>
    <col min="11" max="11" width="11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4" max="264" width="9.88671875" bestFit="1" customWidth="1"/>
    <col min="265" max="265" width="11.5546875" bestFit="1" customWidth="1"/>
    <col min="266" max="266" width="9.88671875" bestFit="1" customWidth="1"/>
    <col min="267" max="267" width="11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0" max="520" width="9.88671875" bestFit="1" customWidth="1"/>
    <col min="521" max="521" width="11.5546875" bestFit="1" customWidth="1"/>
    <col min="522" max="522" width="9.88671875" bestFit="1" customWidth="1"/>
    <col min="523" max="523" width="11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6" max="776" width="9.88671875" bestFit="1" customWidth="1"/>
    <col min="777" max="777" width="11.5546875" bestFit="1" customWidth="1"/>
    <col min="778" max="778" width="9.88671875" bestFit="1" customWidth="1"/>
    <col min="779" max="779" width="11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2" max="1032" width="9.88671875" bestFit="1" customWidth="1"/>
    <col min="1033" max="1033" width="11.5546875" bestFit="1" customWidth="1"/>
    <col min="1034" max="1034" width="9.88671875" bestFit="1" customWidth="1"/>
    <col min="1035" max="1035" width="11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8" max="1288" width="9.88671875" bestFit="1" customWidth="1"/>
    <col min="1289" max="1289" width="11.5546875" bestFit="1" customWidth="1"/>
    <col min="1290" max="1290" width="9.88671875" bestFit="1" customWidth="1"/>
    <col min="1291" max="1291" width="11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4" max="1544" width="9.88671875" bestFit="1" customWidth="1"/>
    <col min="1545" max="1545" width="11.5546875" bestFit="1" customWidth="1"/>
    <col min="1546" max="1546" width="9.88671875" bestFit="1" customWidth="1"/>
    <col min="1547" max="1547" width="11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0" max="1800" width="9.88671875" bestFit="1" customWidth="1"/>
    <col min="1801" max="1801" width="11.5546875" bestFit="1" customWidth="1"/>
    <col min="1802" max="1802" width="9.88671875" bestFit="1" customWidth="1"/>
    <col min="1803" max="1803" width="11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6" max="2056" width="9.88671875" bestFit="1" customWidth="1"/>
    <col min="2057" max="2057" width="11.5546875" bestFit="1" customWidth="1"/>
    <col min="2058" max="2058" width="9.88671875" bestFit="1" customWidth="1"/>
    <col min="2059" max="2059" width="11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2" max="2312" width="9.88671875" bestFit="1" customWidth="1"/>
    <col min="2313" max="2313" width="11.5546875" bestFit="1" customWidth="1"/>
    <col min="2314" max="2314" width="9.88671875" bestFit="1" customWidth="1"/>
    <col min="2315" max="2315" width="11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8" max="2568" width="9.88671875" bestFit="1" customWidth="1"/>
    <col min="2569" max="2569" width="11.5546875" bestFit="1" customWidth="1"/>
    <col min="2570" max="2570" width="9.88671875" bestFit="1" customWidth="1"/>
    <col min="2571" max="2571" width="11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4" max="2824" width="9.88671875" bestFit="1" customWidth="1"/>
    <col min="2825" max="2825" width="11.5546875" bestFit="1" customWidth="1"/>
    <col min="2826" max="2826" width="9.88671875" bestFit="1" customWidth="1"/>
    <col min="2827" max="2827" width="11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0" max="3080" width="9.88671875" bestFit="1" customWidth="1"/>
    <col min="3081" max="3081" width="11.5546875" bestFit="1" customWidth="1"/>
    <col min="3082" max="3082" width="9.88671875" bestFit="1" customWidth="1"/>
    <col min="3083" max="3083" width="11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6" max="3336" width="9.88671875" bestFit="1" customWidth="1"/>
    <col min="3337" max="3337" width="11.5546875" bestFit="1" customWidth="1"/>
    <col min="3338" max="3338" width="9.88671875" bestFit="1" customWidth="1"/>
    <col min="3339" max="3339" width="11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2" max="3592" width="9.88671875" bestFit="1" customWidth="1"/>
    <col min="3593" max="3593" width="11.5546875" bestFit="1" customWidth="1"/>
    <col min="3594" max="3594" width="9.88671875" bestFit="1" customWidth="1"/>
    <col min="3595" max="3595" width="11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8" max="3848" width="9.88671875" bestFit="1" customWidth="1"/>
    <col min="3849" max="3849" width="11.5546875" bestFit="1" customWidth="1"/>
    <col min="3850" max="3850" width="9.88671875" bestFit="1" customWidth="1"/>
    <col min="3851" max="3851" width="11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4" max="4104" width="9.88671875" bestFit="1" customWidth="1"/>
    <col min="4105" max="4105" width="11.5546875" bestFit="1" customWidth="1"/>
    <col min="4106" max="4106" width="9.88671875" bestFit="1" customWidth="1"/>
    <col min="4107" max="4107" width="11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0" max="4360" width="9.88671875" bestFit="1" customWidth="1"/>
    <col min="4361" max="4361" width="11.5546875" bestFit="1" customWidth="1"/>
    <col min="4362" max="4362" width="9.88671875" bestFit="1" customWidth="1"/>
    <col min="4363" max="4363" width="11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6" max="4616" width="9.88671875" bestFit="1" customWidth="1"/>
    <col min="4617" max="4617" width="11.5546875" bestFit="1" customWidth="1"/>
    <col min="4618" max="4618" width="9.88671875" bestFit="1" customWidth="1"/>
    <col min="4619" max="4619" width="11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2" max="4872" width="9.88671875" bestFit="1" customWidth="1"/>
    <col min="4873" max="4873" width="11.5546875" bestFit="1" customWidth="1"/>
    <col min="4874" max="4874" width="9.88671875" bestFit="1" customWidth="1"/>
    <col min="4875" max="4875" width="11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8" max="5128" width="9.88671875" bestFit="1" customWidth="1"/>
    <col min="5129" max="5129" width="11.5546875" bestFit="1" customWidth="1"/>
    <col min="5130" max="5130" width="9.88671875" bestFit="1" customWidth="1"/>
    <col min="5131" max="5131" width="11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4" max="5384" width="9.88671875" bestFit="1" customWidth="1"/>
    <col min="5385" max="5385" width="11.5546875" bestFit="1" customWidth="1"/>
    <col min="5386" max="5386" width="9.88671875" bestFit="1" customWidth="1"/>
    <col min="5387" max="5387" width="11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0" max="5640" width="9.88671875" bestFit="1" customWidth="1"/>
    <col min="5641" max="5641" width="11.5546875" bestFit="1" customWidth="1"/>
    <col min="5642" max="5642" width="9.88671875" bestFit="1" customWidth="1"/>
    <col min="5643" max="5643" width="11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6" max="5896" width="9.88671875" bestFit="1" customWidth="1"/>
    <col min="5897" max="5897" width="11.5546875" bestFit="1" customWidth="1"/>
    <col min="5898" max="5898" width="9.88671875" bestFit="1" customWidth="1"/>
    <col min="5899" max="5899" width="11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2" max="6152" width="9.88671875" bestFit="1" customWidth="1"/>
    <col min="6153" max="6153" width="11.5546875" bestFit="1" customWidth="1"/>
    <col min="6154" max="6154" width="9.88671875" bestFit="1" customWidth="1"/>
    <col min="6155" max="6155" width="11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8" max="6408" width="9.88671875" bestFit="1" customWidth="1"/>
    <col min="6409" max="6409" width="11.5546875" bestFit="1" customWidth="1"/>
    <col min="6410" max="6410" width="9.88671875" bestFit="1" customWidth="1"/>
    <col min="6411" max="6411" width="11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4" max="6664" width="9.88671875" bestFit="1" customWidth="1"/>
    <col min="6665" max="6665" width="11.5546875" bestFit="1" customWidth="1"/>
    <col min="6666" max="6666" width="9.88671875" bestFit="1" customWidth="1"/>
    <col min="6667" max="6667" width="11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0" max="6920" width="9.88671875" bestFit="1" customWidth="1"/>
    <col min="6921" max="6921" width="11.5546875" bestFit="1" customWidth="1"/>
    <col min="6922" max="6922" width="9.88671875" bestFit="1" customWidth="1"/>
    <col min="6923" max="6923" width="11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6" max="7176" width="9.88671875" bestFit="1" customWidth="1"/>
    <col min="7177" max="7177" width="11.5546875" bestFit="1" customWidth="1"/>
    <col min="7178" max="7178" width="9.88671875" bestFit="1" customWidth="1"/>
    <col min="7179" max="7179" width="11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2" max="7432" width="9.88671875" bestFit="1" customWidth="1"/>
    <col min="7433" max="7433" width="11.5546875" bestFit="1" customWidth="1"/>
    <col min="7434" max="7434" width="9.88671875" bestFit="1" customWidth="1"/>
    <col min="7435" max="7435" width="11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8" max="7688" width="9.88671875" bestFit="1" customWidth="1"/>
    <col min="7689" max="7689" width="11.5546875" bestFit="1" customWidth="1"/>
    <col min="7690" max="7690" width="9.88671875" bestFit="1" customWidth="1"/>
    <col min="7691" max="7691" width="11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4" max="7944" width="9.88671875" bestFit="1" customWidth="1"/>
    <col min="7945" max="7945" width="11.5546875" bestFit="1" customWidth="1"/>
    <col min="7946" max="7946" width="9.88671875" bestFit="1" customWidth="1"/>
    <col min="7947" max="7947" width="11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0" max="8200" width="9.88671875" bestFit="1" customWidth="1"/>
    <col min="8201" max="8201" width="11.5546875" bestFit="1" customWidth="1"/>
    <col min="8202" max="8202" width="9.88671875" bestFit="1" customWidth="1"/>
    <col min="8203" max="8203" width="11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6" max="8456" width="9.88671875" bestFit="1" customWidth="1"/>
    <col min="8457" max="8457" width="11.5546875" bestFit="1" customWidth="1"/>
    <col min="8458" max="8458" width="9.88671875" bestFit="1" customWidth="1"/>
    <col min="8459" max="8459" width="11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2" max="8712" width="9.88671875" bestFit="1" customWidth="1"/>
    <col min="8713" max="8713" width="11.5546875" bestFit="1" customWidth="1"/>
    <col min="8714" max="8714" width="9.88671875" bestFit="1" customWidth="1"/>
    <col min="8715" max="8715" width="11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8" max="8968" width="9.88671875" bestFit="1" customWidth="1"/>
    <col min="8969" max="8969" width="11.5546875" bestFit="1" customWidth="1"/>
    <col min="8970" max="8970" width="9.88671875" bestFit="1" customWidth="1"/>
    <col min="8971" max="8971" width="11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4" max="9224" width="9.88671875" bestFit="1" customWidth="1"/>
    <col min="9225" max="9225" width="11.5546875" bestFit="1" customWidth="1"/>
    <col min="9226" max="9226" width="9.88671875" bestFit="1" customWidth="1"/>
    <col min="9227" max="9227" width="11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0" max="9480" width="9.88671875" bestFit="1" customWidth="1"/>
    <col min="9481" max="9481" width="11.5546875" bestFit="1" customWidth="1"/>
    <col min="9482" max="9482" width="9.88671875" bestFit="1" customWidth="1"/>
    <col min="9483" max="9483" width="11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6" max="9736" width="9.88671875" bestFit="1" customWidth="1"/>
    <col min="9737" max="9737" width="11.5546875" bestFit="1" customWidth="1"/>
    <col min="9738" max="9738" width="9.88671875" bestFit="1" customWidth="1"/>
    <col min="9739" max="9739" width="11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2" max="9992" width="9.88671875" bestFit="1" customWidth="1"/>
    <col min="9993" max="9993" width="11.5546875" bestFit="1" customWidth="1"/>
    <col min="9994" max="9994" width="9.88671875" bestFit="1" customWidth="1"/>
    <col min="9995" max="9995" width="11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8" max="10248" width="9.88671875" bestFit="1" customWidth="1"/>
    <col min="10249" max="10249" width="11.5546875" bestFit="1" customWidth="1"/>
    <col min="10250" max="10250" width="9.88671875" bestFit="1" customWidth="1"/>
    <col min="10251" max="10251" width="11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4" max="10504" width="9.88671875" bestFit="1" customWidth="1"/>
    <col min="10505" max="10505" width="11.5546875" bestFit="1" customWidth="1"/>
    <col min="10506" max="10506" width="9.88671875" bestFit="1" customWidth="1"/>
    <col min="10507" max="10507" width="11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0" max="10760" width="9.88671875" bestFit="1" customWidth="1"/>
    <col min="10761" max="10761" width="11.5546875" bestFit="1" customWidth="1"/>
    <col min="10762" max="10762" width="9.88671875" bestFit="1" customWidth="1"/>
    <col min="10763" max="10763" width="11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6" max="11016" width="9.88671875" bestFit="1" customWidth="1"/>
    <col min="11017" max="11017" width="11.5546875" bestFit="1" customWidth="1"/>
    <col min="11018" max="11018" width="9.88671875" bestFit="1" customWidth="1"/>
    <col min="11019" max="11019" width="11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2" max="11272" width="9.88671875" bestFit="1" customWidth="1"/>
    <col min="11273" max="11273" width="11.5546875" bestFit="1" customWidth="1"/>
    <col min="11274" max="11274" width="9.88671875" bestFit="1" customWidth="1"/>
    <col min="11275" max="11275" width="11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8" max="11528" width="9.88671875" bestFit="1" customWidth="1"/>
    <col min="11529" max="11529" width="11.5546875" bestFit="1" customWidth="1"/>
    <col min="11530" max="11530" width="9.88671875" bestFit="1" customWidth="1"/>
    <col min="11531" max="11531" width="11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4" max="11784" width="9.88671875" bestFit="1" customWidth="1"/>
    <col min="11785" max="11785" width="11.5546875" bestFit="1" customWidth="1"/>
    <col min="11786" max="11786" width="9.88671875" bestFit="1" customWidth="1"/>
    <col min="11787" max="11787" width="11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0" max="12040" width="9.88671875" bestFit="1" customWidth="1"/>
    <col min="12041" max="12041" width="11.5546875" bestFit="1" customWidth="1"/>
    <col min="12042" max="12042" width="9.88671875" bestFit="1" customWidth="1"/>
    <col min="12043" max="12043" width="11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6" max="12296" width="9.88671875" bestFit="1" customWidth="1"/>
    <col min="12297" max="12297" width="11.5546875" bestFit="1" customWidth="1"/>
    <col min="12298" max="12298" width="9.88671875" bestFit="1" customWidth="1"/>
    <col min="12299" max="12299" width="11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2" max="12552" width="9.88671875" bestFit="1" customWidth="1"/>
    <col min="12553" max="12553" width="11.5546875" bestFit="1" customWidth="1"/>
    <col min="12554" max="12554" width="9.88671875" bestFit="1" customWidth="1"/>
    <col min="12555" max="12555" width="11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8" max="12808" width="9.88671875" bestFit="1" customWidth="1"/>
    <col min="12809" max="12809" width="11.5546875" bestFit="1" customWidth="1"/>
    <col min="12810" max="12810" width="9.88671875" bestFit="1" customWidth="1"/>
    <col min="12811" max="12811" width="11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4" max="13064" width="9.88671875" bestFit="1" customWidth="1"/>
    <col min="13065" max="13065" width="11.5546875" bestFit="1" customWidth="1"/>
    <col min="13066" max="13066" width="9.88671875" bestFit="1" customWidth="1"/>
    <col min="13067" max="13067" width="11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0" max="13320" width="9.88671875" bestFit="1" customWidth="1"/>
    <col min="13321" max="13321" width="11.5546875" bestFit="1" customWidth="1"/>
    <col min="13322" max="13322" width="9.88671875" bestFit="1" customWidth="1"/>
    <col min="13323" max="13323" width="11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6" max="13576" width="9.88671875" bestFit="1" customWidth="1"/>
    <col min="13577" max="13577" width="11.5546875" bestFit="1" customWidth="1"/>
    <col min="13578" max="13578" width="9.88671875" bestFit="1" customWidth="1"/>
    <col min="13579" max="13579" width="11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2" max="13832" width="9.88671875" bestFit="1" customWidth="1"/>
    <col min="13833" max="13833" width="11.5546875" bestFit="1" customWidth="1"/>
    <col min="13834" max="13834" width="9.88671875" bestFit="1" customWidth="1"/>
    <col min="13835" max="13835" width="11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8" max="14088" width="9.88671875" bestFit="1" customWidth="1"/>
    <col min="14089" max="14089" width="11.5546875" bestFit="1" customWidth="1"/>
    <col min="14090" max="14090" width="9.88671875" bestFit="1" customWidth="1"/>
    <col min="14091" max="14091" width="11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4" max="14344" width="9.88671875" bestFit="1" customWidth="1"/>
    <col min="14345" max="14345" width="11.5546875" bestFit="1" customWidth="1"/>
    <col min="14346" max="14346" width="9.88671875" bestFit="1" customWidth="1"/>
    <col min="14347" max="14347" width="11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0" max="14600" width="9.88671875" bestFit="1" customWidth="1"/>
    <col min="14601" max="14601" width="11.5546875" bestFit="1" customWidth="1"/>
    <col min="14602" max="14602" width="9.88671875" bestFit="1" customWidth="1"/>
    <col min="14603" max="14603" width="11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6" max="14856" width="9.88671875" bestFit="1" customWidth="1"/>
    <col min="14857" max="14857" width="11.5546875" bestFit="1" customWidth="1"/>
    <col min="14858" max="14858" width="9.88671875" bestFit="1" customWidth="1"/>
    <col min="14859" max="14859" width="11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2" max="15112" width="9.88671875" bestFit="1" customWidth="1"/>
    <col min="15113" max="15113" width="11.5546875" bestFit="1" customWidth="1"/>
    <col min="15114" max="15114" width="9.88671875" bestFit="1" customWidth="1"/>
    <col min="15115" max="15115" width="11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8" max="15368" width="9.88671875" bestFit="1" customWidth="1"/>
    <col min="15369" max="15369" width="11.5546875" bestFit="1" customWidth="1"/>
    <col min="15370" max="15370" width="9.88671875" bestFit="1" customWidth="1"/>
    <col min="15371" max="15371" width="11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4" max="15624" width="9.88671875" bestFit="1" customWidth="1"/>
    <col min="15625" max="15625" width="11.5546875" bestFit="1" customWidth="1"/>
    <col min="15626" max="15626" width="9.88671875" bestFit="1" customWidth="1"/>
    <col min="15627" max="15627" width="11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0" max="15880" width="9.88671875" bestFit="1" customWidth="1"/>
    <col min="15881" max="15881" width="11.5546875" bestFit="1" customWidth="1"/>
    <col min="15882" max="15882" width="9.88671875" bestFit="1" customWidth="1"/>
    <col min="15883" max="15883" width="11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6" max="16136" width="9.88671875" bestFit="1" customWidth="1"/>
    <col min="16137" max="16137" width="11.5546875" bestFit="1" customWidth="1"/>
    <col min="16138" max="16138" width="9.88671875" bestFit="1" customWidth="1"/>
    <col min="16139" max="16139" width="11.5546875" bestFit="1" customWidth="1"/>
  </cols>
  <sheetData>
    <row r="1" spans="1:11" ht="33.75" customHeight="1" thickBot="1">
      <c r="A1" s="49" t="s">
        <v>100</v>
      </c>
      <c r="B1" s="49"/>
      <c r="C1" s="49"/>
      <c r="D1" s="49"/>
      <c r="E1" s="49"/>
      <c r="F1" s="49"/>
    </row>
    <row r="2" spans="1:11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11" ht="21" customHeight="1" thickTop="1">
      <c r="A3" s="25" t="s">
        <v>56</v>
      </c>
      <c r="B3" s="26" t="s">
        <v>101</v>
      </c>
      <c r="C3" s="29"/>
      <c r="D3" s="55"/>
      <c r="E3" s="29">
        <v>25428663</v>
      </c>
      <c r="F3" s="30"/>
    </row>
    <row r="4" spans="1:11" ht="21" customHeight="1">
      <c r="A4" s="31"/>
      <c r="B4" s="32" t="s">
        <v>102</v>
      </c>
      <c r="C4" s="28"/>
      <c r="D4" s="28">
        <v>5640000</v>
      </c>
      <c r="E4" s="28">
        <f>E3-D4</f>
        <v>19788663</v>
      </c>
      <c r="F4" s="34"/>
    </row>
    <row r="5" spans="1:11" ht="21" customHeight="1">
      <c r="A5" s="31" t="s">
        <v>103</v>
      </c>
      <c r="B5" s="32" t="s">
        <v>104</v>
      </c>
      <c r="C5" s="28"/>
      <c r="D5" s="28">
        <v>258000</v>
      </c>
      <c r="E5" s="28">
        <f>E4-D5</f>
        <v>19530663</v>
      </c>
      <c r="F5" s="34"/>
    </row>
    <row r="6" spans="1:11" ht="21" customHeight="1">
      <c r="A6" s="31"/>
      <c r="B6" s="32" t="s">
        <v>105</v>
      </c>
      <c r="C6" s="28">
        <v>90000</v>
      </c>
      <c r="D6" s="28"/>
      <c r="E6" s="28">
        <f>E5+C6</f>
        <v>19620663</v>
      </c>
      <c r="F6" s="34"/>
    </row>
    <row r="7" spans="1:11" ht="21" customHeight="1">
      <c r="A7" s="31" t="s">
        <v>106</v>
      </c>
      <c r="B7" s="32" t="s">
        <v>107</v>
      </c>
      <c r="C7" s="28"/>
      <c r="D7" s="28">
        <v>192000</v>
      </c>
      <c r="E7" s="28">
        <f>E6-D7</f>
        <v>19428663</v>
      </c>
      <c r="F7" s="34"/>
    </row>
    <row r="8" spans="1:11" ht="21" customHeight="1">
      <c r="A8" s="31"/>
      <c r="B8" s="32" t="s">
        <v>105</v>
      </c>
      <c r="C8" s="28">
        <v>225000</v>
      </c>
      <c r="D8" s="28"/>
      <c r="E8" s="28">
        <f>E7+C8</f>
        <v>19653663</v>
      </c>
      <c r="F8" s="34"/>
      <c r="H8" s="53"/>
      <c r="I8" s="53"/>
      <c r="J8" s="53"/>
      <c r="K8" s="53"/>
    </row>
    <row r="9" spans="1:11" ht="21" customHeight="1">
      <c r="A9" s="31" t="s">
        <v>108</v>
      </c>
      <c r="B9" s="32" t="s">
        <v>105</v>
      </c>
      <c r="C9" s="28">
        <v>36000</v>
      </c>
      <c r="D9" s="28"/>
      <c r="E9" s="28">
        <f>E8+C9</f>
        <v>19689663</v>
      </c>
      <c r="F9" s="34"/>
    </row>
    <row r="10" spans="1:11" ht="21" customHeight="1">
      <c r="A10" s="31" t="s">
        <v>109</v>
      </c>
      <c r="B10" s="32" t="s">
        <v>111</v>
      </c>
      <c r="C10" s="33"/>
      <c r="D10" s="33">
        <v>218800</v>
      </c>
      <c r="E10" s="28">
        <f>E9-D10</f>
        <v>19470863</v>
      </c>
      <c r="F10" s="34"/>
    </row>
    <row r="11" spans="1:11" ht="21" customHeight="1">
      <c r="A11" s="31" t="s">
        <v>66</v>
      </c>
      <c r="B11" s="32" t="s">
        <v>112</v>
      </c>
      <c r="C11" s="33"/>
      <c r="D11" s="33">
        <v>6930</v>
      </c>
      <c r="E11" s="28">
        <f>E10-D11</f>
        <v>19463933</v>
      </c>
      <c r="F11" s="34"/>
    </row>
    <row r="12" spans="1:11" ht="21" customHeight="1">
      <c r="A12" s="31" t="s">
        <v>113</v>
      </c>
      <c r="B12" s="32" t="s">
        <v>114</v>
      </c>
      <c r="C12" s="33"/>
      <c r="D12" s="33">
        <v>84400</v>
      </c>
      <c r="E12" s="28">
        <f>E11-D12</f>
        <v>19379533</v>
      </c>
      <c r="F12" s="34"/>
    </row>
    <row r="13" spans="1:11" ht="21" customHeight="1">
      <c r="A13" s="31"/>
      <c r="B13" s="32" t="s">
        <v>115</v>
      </c>
      <c r="C13" s="33"/>
      <c r="D13" s="33">
        <v>45730</v>
      </c>
      <c r="E13" s="28">
        <f>E12-D13</f>
        <v>19333803</v>
      </c>
      <c r="F13" s="34"/>
    </row>
    <row r="14" spans="1:11" ht="21" customHeight="1">
      <c r="A14" s="31" t="s">
        <v>116</v>
      </c>
      <c r="B14" s="32" t="s">
        <v>117</v>
      </c>
      <c r="C14" s="33"/>
      <c r="D14" s="33">
        <v>100000</v>
      </c>
      <c r="E14" s="28">
        <f>E13-D14</f>
        <v>19233803</v>
      </c>
      <c r="F14" s="34"/>
    </row>
    <row r="15" spans="1:11" s="1" customFormat="1" ht="24" customHeight="1" thickBot="1">
      <c r="A15" s="50"/>
      <c r="B15" s="51"/>
      <c r="C15" s="36">
        <f>SUM(C3:C14)</f>
        <v>351000</v>
      </c>
      <c r="D15" s="37">
        <f>SUM(D4:D14)</f>
        <v>6545860</v>
      </c>
      <c r="E15" s="36">
        <v>19233803</v>
      </c>
      <c r="F15" s="38"/>
    </row>
    <row r="16" spans="1:11" s="40" customFormat="1" ht="21" customHeight="1">
      <c r="A16" s="39"/>
      <c r="D16" s="41"/>
    </row>
    <row r="17" spans="1:4" s="1" customFormat="1" ht="21" customHeight="1">
      <c r="A17" s="42"/>
      <c r="D17" s="43"/>
    </row>
    <row r="18" spans="1:4" s="1" customFormat="1" ht="21" customHeight="1">
      <c r="A18" s="42"/>
      <c r="D18" s="43"/>
    </row>
    <row r="19" spans="1:4" s="1" customFormat="1" ht="21" customHeight="1">
      <c r="A19" s="42"/>
      <c r="D19" s="43"/>
    </row>
    <row r="20" spans="1:4" s="1" customFormat="1" ht="21" customHeight="1">
      <c r="A20" s="42"/>
      <c r="D20" s="43"/>
    </row>
    <row r="21" spans="1:4" s="1" customFormat="1" ht="21" customHeight="1">
      <c r="A21" s="42"/>
      <c r="D21" s="43"/>
    </row>
    <row r="22" spans="1:4" s="1" customFormat="1" ht="21" customHeight="1">
      <c r="A22" s="42"/>
      <c r="D22" s="43"/>
    </row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</sheetData>
  <mergeCells count="2">
    <mergeCell ref="A1:F1"/>
    <mergeCell ref="A15:B15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9"/>
  <sheetViews>
    <sheetView workbookViewId="0">
      <selection activeCell="H8" sqref="H8:L8"/>
    </sheetView>
  </sheetViews>
  <sheetFormatPr defaultRowHeight="13.5"/>
  <cols>
    <col min="1" max="1" width="5.6640625" style="44" customWidth="1"/>
    <col min="2" max="2" width="19.88671875" customWidth="1"/>
    <col min="3" max="3" width="13.21875" customWidth="1"/>
    <col min="4" max="4" width="12.77734375" style="45" customWidth="1"/>
    <col min="5" max="5" width="13.21875" customWidth="1"/>
    <col min="9" max="9" width="11.5546875" bestFit="1" customWidth="1"/>
    <col min="10" max="11" width="9.88671875" bestFit="1" customWidth="1"/>
    <col min="12" max="12" width="11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11.5546875" bestFit="1" customWidth="1"/>
    <col min="266" max="267" width="9.88671875" bestFit="1" customWidth="1"/>
    <col min="268" max="268" width="11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11.5546875" bestFit="1" customWidth="1"/>
    <col min="522" max="523" width="9.88671875" bestFit="1" customWidth="1"/>
    <col min="524" max="524" width="11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11.5546875" bestFit="1" customWidth="1"/>
    <col min="778" max="779" width="9.88671875" bestFit="1" customWidth="1"/>
    <col min="780" max="780" width="11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11.5546875" bestFit="1" customWidth="1"/>
    <col min="1034" max="1035" width="9.88671875" bestFit="1" customWidth="1"/>
    <col min="1036" max="1036" width="11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11.5546875" bestFit="1" customWidth="1"/>
    <col min="1290" max="1291" width="9.88671875" bestFit="1" customWidth="1"/>
    <col min="1292" max="1292" width="11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11.5546875" bestFit="1" customWidth="1"/>
    <col min="1546" max="1547" width="9.88671875" bestFit="1" customWidth="1"/>
    <col min="1548" max="1548" width="11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11.5546875" bestFit="1" customWidth="1"/>
    <col min="1802" max="1803" width="9.88671875" bestFit="1" customWidth="1"/>
    <col min="1804" max="1804" width="11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11.5546875" bestFit="1" customWidth="1"/>
    <col min="2058" max="2059" width="9.88671875" bestFit="1" customWidth="1"/>
    <col min="2060" max="2060" width="11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11.5546875" bestFit="1" customWidth="1"/>
    <col min="2314" max="2315" width="9.88671875" bestFit="1" customWidth="1"/>
    <col min="2316" max="2316" width="11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11.5546875" bestFit="1" customWidth="1"/>
    <col min="2570" max="2571" width="9.88671875" bestFit="1" customWidth="1"/>
    <col min="2572" max="2572" width="11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11.5546875" bestFit="1" customWidth="1"/>
    <col min="2826" max="2827" width="9.88671875" bestFit="1" customWidth="1"/>
    <col min="2828" max="2828" width="11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11.5546875" bestFit="1" customWidth="1"/>
    <col min="3082" max="3083" width="9.88671875" bestFit="1" customWidth="1"/>
    <col min="3084" max="3084" width="11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11.5546875" bestFit="1" customWidth="1"/>
    <col min="3338" max="3339" width="9.88671875" bestFit="1" customWidth="1"/>
    <col min="3340" max="3340" width="11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11.5546875" bestFit="1" customWidth="1"/>
    <col min="3594" max="3595" width="9.88671875" bestFit="1" customWidth="1"/>
    <col min="3596" max="3596" width="11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11.5546875" bestFit="1" customWidth="1"/>
    <col min="3850" max="3851" width="9.88671875" bestFit="1" customWidth="1"/>
    <col min="3852" max="3852" width="11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11.5546875" bestFit="1" customWidth="1"/>
    <col min="4106" max="4107" width="9.88671875" bestFit="1" customWidth="1"/>
    <col min="4108" max="4108" width="11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11.5546875" bestFit="1" customWidth="1"/>
    <col min="4362" max="4363" width="9.88671875" bestFit="1" customWidth="1"/>
    <col min="4364" max="4364" width="11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11.5546875" bestFit="1" customWidth="1"/>
    <col min="4618" max="4619" width="9.88671875" bestFit="1" customWidth="1"/>
    <col min="4620" max="4620" width="11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11.5546875" bestFit="1" customWidth="1"/>
    <col min="4874" max="4875" width="9.88671875" bestFit="1" customWidth="1"/>
    <col min="4876" max="4876" width="11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11.5546875" bestFit="1" customWidth="1"/>
    <col min="5130" max="5131" width="9.88671875" bestFit="1" customWidth="1"/>
    <col min="5132" max="5132" width="11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11.5546875" bestFit="1" customWidth="1"/>
    <col min="5386" max="5387" width="9.88671875" bestFit="1" customWidth="1"/>
    <col min="5388" max="5388" width="11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11.5546875" bestFit="1" customWidth="1"/>
    <col min="5642" max="5643" width="9.88671875" bestFit="1" customWidth="1"/>
    <col min="5644" max="5644" width="11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11.5546875" bestFit="1" customWidth="1"/>
    <col min="5898" max="5899" width="9.88671875" bestFit="1" customWidth="1"/>
    <col min="5900" max="5900" width="11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11.5546875" bestFit="1" customWidth="1"/>
    <col min="6154" max="6155" width="9.88671875" bestFit="1" customWidth="1"/>
    <col min="6156" max="6156" width="11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11.5546875" bestFit="1" customWidth="1"/>
    <col min="6410" max="6411" width="9.88671875" bestFit="1" customWidth="1"/>
    <col min="6412" max="6412" width="11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11.5546875" bestFit="1" customWidth="1"/>
    <col min="6666" max="6667" width="9.88671875" bestFit="1" customWidth="1"/>
    <col min="6668" max="6668" width="11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11.5546875" bestFit="1" customWidth="1"/>
    <col min="6922" max="6923" width="9.88671875" bestFit="1" customWidth="1"/>
    <col min="6924" max="6924" width="11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11.5546875" bestFit="1" customWidth="1"/>
    <col min="7178" max="7179" width="9.88671875" bestFit="1" customWidth="1"/>
    <col min="7180" max="7180" width="11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11.5546875" bestFit="1" customWidth="1"/>
    <col min="7434" max="7435" width="9.88671875" bestFit="1" customWidth="1"/>
    <col min="7436" max="7436" width="11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11.5546875" bestFit="1" customWidth="1"/>
    <col min="7690" max="7691" width="9.88671875" bestFit="1" customWidth="1"/>
    <col min="7692" max="7692" width="11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11.5546875" bestFit="1" customWidth="1"/>
    <col min="7946" max="7947" width="9.88671875" bestFit="1" customWidth="1"/>
    <col min="7948" max="7948" width="11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11.5546875" bestFit="1" customWidth="1"/>
    <col min="8202" max="8203" width="9.88671875" bestFit="1" customWidth="1"/>
    <col min="8204" max="8204" width="11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11.5546875" bestFit="1" customWidth="1"/>
    <col min="8458" max="8459" width="9.88671875" bestFit="1" customWidth="1"/>
    <col min="8460" max="8460" width="11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11.5546875" bestFit="1" customWidth="1"/>
    <col min="8714" max="8715" width="9.88671875" bestFit="1" customWidth="1"/>
    <col min="8716" max="8716" width="11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11.5546875" bestFit="1" customWidth="1"/>
    <col min="8970" max="8971" width="9.88671875" bestFit="1" customWidth="1"/>
    <col min="8972" max="8972" width="11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11.5546875" bestFit="1" customWidth="1"/>
    <col min="9226" max="9227" width="9.88671875" bestFit="1" customWidth="1"/>
    <col min="9228" max="9228" width="11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11.5546875" bestFit="1" customWidth="1"/>
    <col min="9482" max="9483" width="9.88671875" bestFit="1" customWidth="1"/>
    <col min="9484" max="9484" width="11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11.5546875" bestFit="1" customWidth="1"/>
    <col min="9738" max="9739" width="9.88671875" bestFit="1" customWidth="1"/>
    <col min="9740" max="9740" width="11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11.5546875" bestFit="1" customWidth="1"/>
    <col min="9994" max="9995" width="9.88671875" bestFit="1" customWidth="1"/>
    <col min="9996" max="9996" width="11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11.5546875" bestFit="1" customWidth="1"/>
    <col min="10250" max="10251" width="9.88671875" bestFit="1" customWidth="1"/>
    <col min="10252" max="10252" width="11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11.5546875" bestFit="1" customWidth="1"/>
    <col min="10506" max="10507" width="9.88671875" bestFit="1" customWidth="1"/>
    <col min="10508" max="10508" width="11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11.5546875" bestFit="1" customWidth="1"/>
    <col min="10762" max="10763" width="9.88671875" bestFit="1" customWidth="1"/>
    <col min="10764" max="10764" width="11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11.5546875" bestFit="1" customWidth="1"/>
    <col min="11018" max="11019" width="9.88671875" bestFit="1" customWidth="1"/>
    <col min="11020" max="11020" width="11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11.5546875" bestFit="1" customWidth="1"/>
    <col min="11274" max="11275" width="9.88671875" bestFit="1" customWidth="1"/>
    <col min="11276" max="11276" width="11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11.5546875" bestFit="1" customWidth="1"/>
    <col min="11530" max="11531" width="9.88671875" bestFit="1" customWidth="1"/>
    <col min="11532" max="11532" width="11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11.5546875" bestFit="1" customWidth="1"/>
    <col min="11786" max="11787" width="9.88671875" bestFit="1" customWidth="1"/>
    <col min="11788" max="11788" width="11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11.5546875" bestFit="1" customWidth="1"/>
    <col min="12042" max="12043" width="9.88671875" bestFit="1" customWidth="1"/>
    <col min="12044" max="12044" width="11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11.5546875" bestFit="1" customWidth="1"/>
    <col min="12298" max="12299" width="9.88671875" bestFit="1" customWidth="1"/>
    <col min="12300" max="12300" width="11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11.5546875" bestFit="1" customWidth="1"/>
    <col min="12554" max="12555" width="9.88671875" bestFit="1" customWidth="1"/>
    <col min="12556" max="12556" width="11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11.5546875" bestFit="1" customWidth="1"/>
    <col min="12810" max="12811" width="9.88671875" bestFit="1" customWidth="1"/>
    <col min="12812" max="12812" width="11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11.5546875" bestFit="1" customWidth="1"/>
    <col min="13066" max="13067" width="9.88671875" bestFit="1" customWidth="1"/>
    <col min="13068" max="13068" width="11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11.5546875" bestFit="1" customWidth="1"/>
    <col min="13322" max="13323" width="9.88671875" bestFit="1" customWidth="1"/>
    <col min="13324" max="13324" width="11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11.5546875" bestFit="1" customWidth="1"/>
    <col min="13578" max="13579" width="9.88671875" bestFit="1" customWidth="1"/>
    <col min="13580" max="13580" width="11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11.5546875" bestFit="1" customWidth="1"/>
    <col min="13834" max="13835" width="9.88671875" bestFit="1" customWidth="1"/>
    <col min="13836" max="13836" width="11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11.5546875" bestFit="1" customWidth="1"/>
    <col min="14090" max="14091" width="9.88671875" bestFit="1" customWidth="1"/>
    <col min="14092" max="14092" width="11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11.5546875" bestFit="1" customWidth="1"/>
    <col min="14346" max="14347" width="9.88671875" bestFit="1" customWidth="1"/>
    <col min="14348" max="14348" width="11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11.5546875" bestFit="1" customWidth="1"/>
    <col min="14602" max="14603" width="9.88671875" bestFit="1" customWidth="1"/>
    <col min="14604" max="14604" width="11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11.5546875" bestFit="1" customWidth="1"/>
    <col min="14858" max="14859" width="9.88671875" bestFit="1" customWidth="1"/>
    <col min="14860" max="14860" width="11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11.5546875" bestFit="1" customWidth="1"/>
    <col min="15114" max="15115" width="9.88671875" bestFit="1" customWidth="1"/>
    <col min="15116" max="15116" width="11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11.5546875" bestFit="1" customWidth="1"/>
    <col min="15370" max="15371" width="9.88671875" bestFit="1" customWidth="1"/>
    <col min="15372" max="15372" width="11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11.5546875" bestFit="1" customWidth="1"/>
    <col min="15626" max="15627" width="9.88671875" bestFit="1" customWidth="1"/>
    <col min="15628" max="15628" width="11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11.5546875" bestFit="1" customWidth="1"/>
    <col min="15882" max="15883" width="9.88671875" bestFit="1" customWidth="1"/>
    <col min="15884" max="15884" width="11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11.5546875" bestFit="1" customWidth="1"/>
    <col min="16138" max="16139" width="9.88671875" bestFit="1" customWidth="1"/>
    <col min="16140" max="16140" width="11.5546875" bestFit="1" customWidth="1"/>
  </cols>
  <sheetData>
    <row r="1" spans="1:12" ht="33.75" customHeight="1" thickBot="1">
      <c r="A1" s="49" t="s">
        <v>118</v>
      </c>
      <c r="B1" s="49"/>
      <c r="C1" s="49"/>
      <c r="D1" s="49"/>
      <c r="E1" s="49"/>
      <c r="F1" s="49"/>
    </row>
    <row r="2" spans="1:12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12" ht="21" customHeight="1" thickTop="1">
      <c r="A3" s="25" t="s">
        <v>18</v>
      </c>
      <c r="B3" s="26" t="s">
        <v>12</v>
      </c>
      <c r="C3" s="29"/>
      <c r="D3" s="55"/>
      <c r="E3" s="29">
        <v>19233803</v>
      </c>
      <c r="F3" s="30"/>
    </row>
    <row r="4" spans="1:12" ht="21" customHeight="1">
      <c r="A4" s="31"/>
      <c r="B4" s="32" t="s">
        <v>24</v>
      </c>
      <c r="C4" s="28"/>
      <c r="D4" s="28">
        <v>83600</v>
      </c>
      <c r="E4" s="28">
        <f>E3-D4</f>
        <v>19150203</v>
      </c>
      <c r="F4" s="34"/>
    </row>
    <row r="5" spans="1:12" ht="21" customHeight="1">
      <c r="A5" s="31"/>
      <c r="B5" s="32" t="s">
        <v>119</v>
      </c>
      <c r="C5" s="28"/>
      <c r="D5" s="28">
        <v>3960000</v>
      </c>
      <c r="E5" s="28">
        <f>E4-D5</f>
        <v>15190203</v>
      </c>
      <c r="F5" s="34"/>
    </row>
    <row r="6" spans="1:12" ht="21" customHeight="1">
      <c r="A6" s="31"/>
      <c r="B6" s="32" t="s">
        <v>19</v>
      </c>
      <c r="C6" s="28">
        <v>184000</v>
      </c>
      <c r="D6" s="28"/>
      <c r="E6" s="28">
        <f>E5+C6</f>
        <v>15374203</v>
      </c>
      <c r="F6" s="34"/>
    </row>
    <row r="7" spans="1:12" ht="21" customHeight="1">
      <c r="A7" s="31" t="s">
        <v>120</v>
      </c>
      <c r="B7" s="32" t="s">
        <v>24</v>
      </c>
      <c r="C7" s="28"/>
      <c r="D7" s="28">
        <v>112200</v>
      </c>
      <c r="E7" s="28">
        <f t="shared" ref="E7:E13" si="0">E6-D7</f>
        <v>15262003</v>
      </c>
      <c r="F7" s="34"/>
    </row>
    <row r="8" spans="1:12" ht="21" customHeight="1">
      <c r="A8" s="31" t="s">
        <v>13</v>
      </c>
      <c r="B8" s="32" t="s">
        <v>121</v>
      </c>
      <c r="C8" s="28"/>
      <c r="D8" s="28">
        <v>138000</v>
      </c>
      <c r="E8" s="28">
        <f t="shared" si="0"/>
        <v>15124003</v>
      </c>
      <c r="F8" s="34"/>
      <c r="H8" s="52"/>
      <c r="I8" s="53"/>
      <c r="J8" s="53"/>
      <c r="K8" s="53"/>
      <c r="L8" s="53"/>
    </row>
    <row r="9" spans="1:12" ht="21" customHeight="1">
      <c r="A9" s="31" t="s">
        <v>15</v>
      </c>
      <c r="B9" s="32" t="s">
        <v>20</v>
      </c>
      <c r="C9" s="28"/>
      <c r="D9" s="28">
        <v>56500</v>
      </c>
      <c r="E9" s="28">
        <f t="shared" si="0"/>
        <v>15067503</v>
      </c>
      <c r="F9" s="34"/>
    </row>
    <row r="10" spans="1:12" ht="21" customHeight="1">
      <c r="A10" s="31" t="s">
        <v>44</v>
      </c>
      <c r="B10" s="32" t="s">
        <v>82</v>
      </c>
      <c r="C10" s="33"/>
      <c r="D10" s="33">
        <v>110100</v>
      </c>
      <c r="E10" s="28">
        <f t="shared" si="0"/>
        <v>14957403</v>
      </c>
      <c r="F10" s="34"/>
    </row>
    <row r="11" spans="1:12" ht="21" customHeight="1">
      <c r="A11" s="31" t="s">
        <v>27</v>
      </c>
      <c r="B11" s="32" t="s">
        <v>24</v>
      </c>
      <c r="C11" s="33"/>
      <c r="D11" s="33">
        <v>67700</v>
      </c>
      <c r="E11" s="28">
        <f t="shared" si="0"/>
        <v>14889703</v>
      </c>
      <c r="F11" s="34"/>
    </row>
    <row r="12" spans="1:12" ht="21" customHeight="1">
      <c r="A12" s="31"/>
      <c r="B12" s="32" t="s">
        <v>49</v>
      </c>
      <c r="C12" s="33"/>
      <c r="D12" s="33">
        <v>6930</v>
      </c>
      <c r="E12" s="28">
        <f t="shared" si="0"/>
        <v>14882773</v>
      </c>
      <c r="F12" s="34"/>
    </row>
    <row r="13" spans="1:12" ht="21" customHeight="1">
      <c r="A13" s="31"/>
      <c r="B13" s="32" t="s">
        <v>52</v>
      </c>
      <c r="C13" s="33"/>
      <c r="D13" s="33">
        <v>45730</v>
      </c>
      <c r="E13" s="28">
        <f t="shared" si="0"/>
        <v>14837043</v>
      </c>
      <c r="F13" s="34"/>
    </row>
    <row r="14" spans="1:12" ht="21" customHeight="1">
      <c r="A14" s="31" t="s">
        <v>28</v>
      </c>
      <c r="B14" s="32" t="s">
        <v>122</v>
      </c>
      <c r="C14" s="33"/>
      <c r="D14" s="33">
        <v>569000</v>
      </c>
      <c r="E14" s="28">
        <f>E13-D14</f>
        <v>14268043</v>
      </c>
      <c r="F14" s="34"/>
    </row>
    <row r="15" spans="1:12" s="1" customFormat="1" ht="24" customHeight="1" thickBot="1">
      <c r="A15" s="50"/>
      <c r="B15" s="51"/>
      <c r="C15" s="36">
        <f>SUM(C3:C14)</f>
        <v>184000</v>
      </c>
      <c r="D15" s="37">
        <f>SUM(D4:D14)</f>
        <v>5149760</v>
      </c>
      <c r="E15" s="36">
        <v>14268043</v>
      </c>
      <c r="F15" s="38"/>
    </row>
    <row r="16" spans="1:12" s="40" customFormat="1" ht="21" customHeight="1">
      <c r="A16" s="39"/>
      <c r="D16" s="41"/>
    </row>
    <row r="17" spans="1:4" s="1" customFormat="1" ht="21" customHeight="1">
      <c r="A17" s="42"/>
      <c r="D17" s="43"/>
    </row>
    <row r="18" spans="1:4" s="1" customFormat="1" ht="21" customHeight="1">
      <c r="A18" s="42"/>
      <c r="D18" s="43"/>
    </row>
    <row r="19" spans="1:4" s="1" customFormat="1" ht="21" customHeight="1">
      <c r="A19" s="42"/>
      <c r="D19" s="43"/>
    </row>
    <row r="20" spans="1:4" s="1" customFormat="1" ht="21" customHeight="1">
      <c r="A20" s="42"/>
      <c r="D20" s="43"/>
    </row>
    <row r="21" spans="1:4" s="1" customFormat="1" ht="21" customHeight="1">
      <c r="A21" s="42"/>
      <c r="D21" s="43"/>
    </row>
    <row r="22" spans="1:4" s="1" customFormat="1" ht="21" customHeight="1">
      <c r="A22" s="42"/>
      <c r="D22" s="43"/>
    </row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</sheetData>
  <mergeCells count="2">
    <mergeCell ref="A1:F1"/>
    <mergeCell ref="A15:B15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7"/>
  <sheetViews>
    <sheetView workbookViewId="0">
      <selection activeCell="I15" sqref="I15"/>
    </sheetView>
  </sheetViews>
  <sheetFormatPr defaultRowHeight="13.5"/>
  <cols>
    <col min="1" max="1" width="5.6640625" style="44" customWidth="1"/>
    <col min="2" max="2" width="19.88671875" customWidth="1"/>
    <col min="3" max="3" width="13.21875" customWidth="1"/>
    <col min="4" max="4" width="13.21875" style="45" customWidth="1"/>
    <col min="5" max="5" width="13.21875" customWidth="1"/>
    <col min="257" max="257" width="5.6640625" customWidth="1"/>
    <col min="258" max="258" width="19.88671875" customWidth="1"/>
    <col min="259" max="261" width="13.21875" customWidth="1"/>
    <col min="513" max="513" width="5.6640625" customWidth="1"/>
    <col min="514" max="514" width="19.88671875" customWidth="1"/>
    <col min="515" max="517" width="13.21875" customWidth="1"/>
    <col min="769" max="769" width="5.6640625" customWidth="1"/>
    <col min="770" max="770" width="19.88671875" customWidth="1"/>
    <col min="771" max="773" width="13.21875" customWidth="1"/>
    <col min="1025" max="1025" width="5.6640625" customWidth="1"/>
    <col min="1026" max="1026" width="19.88671875" customWidth="1"/>
    <col min="1027" max="1029" width="13.21875" customWidth="1"/>
    <col min="1281" max="1281" width="5.6640625" customWidth="1"/>
    <col min="1282" max="1282" width="19.88671875" customWidth="1"/>
    <col min="1283" max="1285" width="13.21875" customWidth="1"/>
    <col min="1537" max="1537" width="5.6640625" customWidth="1"/>
    <col min="1538" max="1538" width="19.88671875" customWidth="1"/>
    <col min="1539" max="1541" width="13.21875" customWidth="1"/>
    <col min="1793" max="1793" width="5.6640625" customWidth="1"/>
    <col min="1794" max="1794" width="19.88671875" customWidth="1"/>
    <col min="1795" max="1797" width="13.21875" customWidth="1"/>
    <col min="2049" max="2049" width="5.6640625" customWidth="1"/>
    <col min="2050" max="2050" width="19.88671875" customWidth="1"/>
    <col min="2051" max="2053" width="13.21875" customWidth="1"/>
    <col min="2305" max="2305" width="5.6640625" customWidth="1"/>
    <col min="2306" max="2306" width="19.88671875" customWidth="1"/>
    <col min="2307" max="2309" width="13.21875" customWidth="1"/>
    <col min="2561" max="2561" width="5.6640625" customWidth="1"/>
    <col min="2562" max="2562" width="19.88671875" customWidth="1"/>
    <col min="2563" max="2565" width="13.21875" customWidth="1"/>
    <col min="2817" max="2817" width="5.6640625" customWidth="1"/>
    <col min="2818" max="2818" width="19.88671875" customWidth="1"/>
    <col min="2819" max="2821" width="13.21875" customWidth="1"/>
    <col min="3073" max="3073" width="5.6640625" customWidth="1"/>
    <col min="3074" max="3074" width="19.88671875" customWidth="1"/>
    <col min="3075" max="3077" width="13.21875" customWidth="1"/>
    <col min="3329" max="3329" width="5.6640625" customWidth="1"/>
    <col min="3330" max="3330" width="19.88671875" customWidth="1"/>
    <col min="3331" max="3333" width="13.21875" customWidth="1"/>
    <col min="3585" max="3585" width="5.6640625" customWidth="1"/>
    <col min="3586" max="3586" width="19.88671875" customWidth="1"/>
    <col min="3587" max="3589" width="13.21875" customWidth="1"/>
    <col min="3841" max="3841" width="5.6640625" customWidth="1"/>
    <col min="3842" max="3842" width="19.88671875" customWidth="1"/>
    <col min="3843" max="3845" width="13.21875" customWidth="1"/>
    <col min="4097" max="4097" width="5.6640625" customWidth="1"/>
    <col min="4098" max="4098" width="19.88671875" customWidth="1"/>
    <col min="4099" max="4101" width="13.21875" customWidth="1"/>
    <col min="4353" max="4353" width="5.6640625" customWidth="1"/>
    <col min="4354" max="4354" width="19.88671875" customWidth="1"/>
    <col min="4355" max="4357" width="13.21875" customWidth="1"/>
    <col min="4609" max="4609" width="5.6640625" customWidth="1"/>
    <col min="4610" max="4610" width="19.88671875" customWidth="1"/>
    <col min="4611" max="4613" width="13.21875" customWidth="1"/>
    <col min="4865" max="4865" width="5.6640625" customWidth="1"/>
    <col min="4866" max="4866" width="19.88671875" customWidth="1"/>
    <col min="4867" max="4869" width="13.21875" customWidth="1"/>
    <col min="5121" max="5121" width="5.6640625" customWidth="1"/>
    <col min="5122" max="5122" width="19.88671875" customWidth="1"/>
    <col min="5123" max="5125" width="13.21875" customWidth="1"/>
    <col min="5377" max="5377" width="5.6640625" customWidth="1"/>
    <col min="5378" max="5378" width="19.88671875" customWidth="1"/>
    <col min="5379" max="5381" width="13.21875" customWidth="1"/>
    <col min="5633" max="5633" width="5.6640625" customWidth="1"/>
    <col min="5634" max="5634" width="19.88671875" customWidth="1"/>
    <col min="5635" max="5637" width="13.21875" customWidth="1"/>
    <col min="5889" max="5889" width="5.6640625" customWidth="1"/>
    <col min="5890" max="5890" width="19.88671875" customWidth="1"/>
    <col min="5891" max="5893" width="13.21875" customWidth="1"/>
    <col min="6145" max="6145" width="5.6640625" customWidth="1"/>
    <col min="6146" max="6146" width="19.88671875" customWidth="1"/>
    <col min="6147" max="6149" width="13.21875" customWidth="1"/>
    <col min="6401" max="6401" width="5.6640625" customWidth="1"/>
    <col min="6402" max="6402" width="19.88671875" customWidth="1"/>
    <col min="6403" max="6405" width="13.21875" customWidth="1"/>
    <col min="6657" max="6657" width="5.6640625" customWidth="1"/>
    <col min="6658" max="6658" width="19.88671875" customWidth="1"/>
    <col min="6659" max="6661" width="13.21875" customWidth="1"/>
    <col min="6913" max="6913" width="5.6640625" customWidth="1"/>
    <col min="6914" max="6914" width="19.88671875" customWidth="1"/>
    <col min="6915" max="6917" width="13.21875" customWidth="1"/>
    <col min="7169" max="7169" width="5.6640625" customWidth="1"/>
    <col min="7170" max="7170" width="19.88671875" customWidth="1"/>
    <col min="7171" max="7173" width="13.21875" customWidth="1"/>
    <col min="7425" max="7425" width="5.6640625" customWidth="1"/>
    <col min="7426" max="7426" width="19.88671875" customWidth="1"/>
    <col min="7427" max="7429" width="13.21875" customWidth="1"/>
    <col min="7681" max="7681" width="5.6640625" customWidth="1"/>
    <col min="7682" max="7682" width="19.88671875" customWidth="1"/>
    <col min="7683" max="7685" width="13.21875" customWidth="1"/>
    <col min="7937" max="7937" width="5.6640625" customWidth="1"/>
    <col min="7938" max="7938" width="19.88671875" customWidth="1"/>
    <col min="7939" max="7941" width="13.21875" customWidth="1"/>
    <col min="8193" max="8193" width="5.6640625" customWidth="1"/>
    <col min="8194" max="8194" width="19.88671875" customWidth="1"/>
    <col min="8195" max="8197" width="13.21875" customWidth="1"/>
    <col min="8449" max="8449" width="5.6640625" customWidth="1"/>
    <col min="8450" max="8450" width="19.88671875" customWidth="1"/>
    <col min="8451" max="8453" width="13.21875" customWidth="1"/>
    <col min="8705" max="8705" width="5.6640625" customWidth="1"/>
    <col min="8706" max="8706" width="19.88671875" customWidth="1"/>
    <col min="8707" max="8709" width="13.21875" customWidth="1"/>
    <col min="8961" max="8961" width="5.6640625" customWidth="1"/>
    <col min="8962" max="8962" width="19.88671875" customWidth="1"/>
    <col min="8963" max="8965" width="13.21875" customWidth="1"/>
    <col min="9217" max="9217" width="5.6640625" customWidth="1"/>
    <col min="9218" max="9218" width="19.88671875" customWidth="1"/>
    <col min="9219" max="9221" width="13.21875" customWidth="1"/>
    <col min="9473" max="9473" width="5.6640625" customWidth="1"/>
    <col min="9474" max="9474" width="19.88671875" customWidth="1"/>
    <col min="9475" max="9477" width="13.21875" customWidth="1"/>
    <col min="9729" max="9729" width="5.6640625" customWidth="1"/>
    <col min="9730" max="9730" width="19.88671875" customWidth="1"/>
    <col min="9731" max="9733" width="13.21875" customWidth="1"/>
    <col min="9985" max="9985" width="5.6640625" customWidth="1"/>
    <col min="9986" max="9986" width="19.88671875" customWidth="1"/>
    <col min="9987" max="9989" width="13.21875" customWidth="1"/>
    <col min="10241" max="10241" width="5.6640625" customWidth="1"/>
    <col min="10242" max="10242" width="19.88671875" customWidth="1"/>
    <col min="10243" max="10245" width="13.21875" customWidth="1"/>
    <col min="10497" max="10497" width="5.6640625" customWidth="1"/>
    <col min="10498" max="10498" width="19.88671875" customWidth="1"/>
    <col min="10499" max="10501" width="13.21875" customWidth="1"/>
    <col min="10753" max="10753" width="5.6640625" customWidth="1"/>
    <col min="10754" max="10754" width="19.88671875" customWidth="1"/>
    <col min="10755" max="10757" width="13.21875" customWidth="1"/>
    <col min="11009" max="11009" width="5.6640625" customWidth="1"/>
    <col min="11010" max="11010" width="19.88671875" customWidth="1"/>
    <col min="11011" max="11013" width="13.21875" customWidth="1"/>
    <col min="11265" max="11265" width="5.6640625" customWidth="1"/>
    <col min="11266" max="11266" width="19.88671875" customWidth="1"/>
    <col min="11267" max="11269" width="13.21875" customWidth="1"/>
    <col min="11521" max="11521" width="5.6640625" customWidth="1"/>
    <col min="11522" max="11522" width="19.88671875" customWidth="1"/>
    <col min="11523" max="11525" width="13.21875" customWidth="1"/>
    <col min="11777" max="11777" width="5.6640625" customWidth="1"/>
    <col min="11778" max="11778" width="19.88671875" customWidth="1"/>
    <col min="11779" max="11781" width="13.21875" customWidth="1"/>
    <col min="12033" max="12033" width="5.6640625" customWidth="1"/>
    <col min="12034" max="12034" width="19.88671875" customWidth="1"/>
    <col min="12035" max="12037" width="13.21875" customWidth="1"/>
    <col min="12289" max="12289" width="5.6640625" customWidth="1"/>
    <col min="12290" max="12290" width="19.88671875" customWidth="1"/>
    <col min="12291" max="12293" width="13.21875" customWidth="1"/>
    <col min="12545" max="12545" width="5.6640625" customWidth="1"/>
    <col min="12546" max="12546" width="19.88671875" customWidth="1"/>
    <col min="12547" max="12549" width="13.21875" customWidth="1"/>
    <col min="12801" max="12801" width="5.6640625" customWidth="1"/>
    <col min="12802" max="12802" width="19.88671875" customWidth="1"/>
    <col min="12803" max="12805" width="13.21875" customWidth="1"/>
    <col min="13057" max="13057" width="5.6640625" customWidth="1"/>
    <col min="13058" max="13058" width="19.88671875" customWidth="1"/>
    <col min="13059" max="13061" width="13.21875" customWidth="1"/>
    <col min="13313" max="13313" width="5.6640625" customWidth="1"/>
    <col min="13314" max="13314" width="19.88671875" customWidth="1"/>
    <col min="13315" max="13317" width="13.21875" customWidth="1"/>
    <col min="13569" max="13569" width="5.6640625" customWidth="1"/>
    <col min="13570" max="13570" width="19.88671875" customWidth="1"/>
    <col min="13571" max="13573" width="13.21875" customWidth="1"/>
    <col min="13825" max="13825" width="5.6640625" customWidth="1"/>
    <col min="13826" max="13826" width="19.88671875" customWidth="1"/>
    <col min="13827" max="13829" width="13.21875" customWidth="1"/>
    <col min="14081" max="14081" width="5.6640625" customWidth="1"/>
    <col min="14082" max="14082" width="19.88671875" customWidth="1"/>
    <col min="14083" max="14085" width="13.21875" customWidth="1"/>
    <col min="14337" max="14337" width="5.6640625" customWidth="1"/>
    <col min="14338" max="14338" width="19.88671875" customWidth="1"/>
    <col min="14339" max="14341" width="13.21875" customWidth="1"/>
    <col min="14593" max="14593" width="5.6640625" customWidth="1"/>
    <col min="14594" max="14594" width="19.88671875" customWidth="1"/>
    <col min="14595" max="14597" width="13.21875" customWidth="1"/>
    <col min="14849" max="14849" width="5.6640625" customWidth="1"/>
    <col min="14850" max="14850" width="19.88671875" customWidth="1"/>
    <col min="14851" max="14853" width="13.21875" customWidth="1"/>
    <col min="15105" max="15105" width="5.6640625" customWidth="1"/>
    <col min="15106" max="15106" width="19.88671875" customWidth="1"/>
    <col min="15107" max="15109" width="13.21875" customWidth="1"/>
    <col min="15361" max="15361" width="5.6640625" customWidth="1"/>
    <col min="15362" max="15362" width="19.88671875" customWidth="1"/>
    <col min="15363" max="15365" width="13.21875" customWidth="1"/>
    <col min="15617" max="15617" width="5.6640625" customWidth="1"/>
    <col min="15618" max="15618" width="19.88671875" customWidth="1"/>
    <col min="15619" max="15621" width="13.21875" customWidth="1"/>
    <col min="15873" max="15873" width="5.6640625" customWidth="1"/>
    <col min="15874" max="15874" width="19.88671875" customWidth="1"/>
    <col min="15875" max="15877" width="13.21875" customWidth="1"/>
    <col min="16129" max="16129" width="5.6640625" customWidth="1"/>
    <col min="16130" max="16130" width="19.88671875" customWidth="1"/>
    <col min="16131" max="16133" width="13.21875" customWidth="1"/>
  </cols>
  <sheetData>
    <row r="1" spans="1:6" ht="33.75" customHeight="1" thickBot="1">
      <c r="A1" s="49" t="s">
        <v>123</v>
      </c>
      <c r="B1" s="49"/>
      <c r="C1" s="49"/>
      <c r="D1" s="49"/>
      <c r="E1" s="49"/>
      <c r="F1" s="49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124</v>
      </c>
      <c r="B3" s="26" t="s">
        <v>12</v>
      </c>
      <c r="C3" s="29"/>
      <c r="D3" s="55"/>
      <c r="E3" s="29">
        <v>14268043</v>
      </c>
      <c r="F3" s="30"/>
    </row>
    <row r="4" spans="1:6" ht="21" customHeight="1">
      <c r="A4" s="31" t="s">
        <v>23</v>
      </c>
      <c r="B4" s="32" t="s">
        <v>125</v>
      </c>
      <c r="C4" s="28"/>
      <c r="D4" s="28">
        <v>24800</v>
      </c>
      <c r="E4" s="28">
        <f>E3-D4</f>
        <v>14243243</v>
      </c>
      <c r="F4" s="34"/>
    </row>
    <row r="5" spans="1:6" ht="21" customHeight="1">
      <c r="A5" s="31"/>
      <c r="B5" s="32" t="s">
        <v>126</v>
      </c>
      <c r="C5" s="28"/>
      <c r="D5" s="28">
        <v>3960000</v>
      </c>
      <c r="E5" s="28">
        <f>E4-D5</f>
        <v>10283243</v>
      </c>
      <c r="F5" s="34"/>
    </row>
    <row r="6" spans="1:6" ht="21" customHeight="1">
      <c r="A6" s="31"/>
      <c r="B6" s="32" t="s">
        <v>127</v>
      </c>
      <c r="C6" s="28">
        <v>100000</v>
      </c>
      <c r="D6" s="28"/>
      <c r="E6" s="28">
        <f>E5+C6</f>
        <v>10383243</v>
      </c>
      <c r="F6" s="34"/>
    </row>
    <row r="7" spans="1:6" ht="21" customHeight="1">
      <c r="A7" s="31" t="s">
        <v>128</v>
      </c>
      <c r="B7" s="32" t="s">
        <v>129</v>
      </c>
      <c r="C7" s="28"/>
      <c r="D7" s="28">
        <v>600000</v>
      </c>
      <c r="E7" s="28">
        <f>E6-D7</f>
        <v>9783243</v>
      </c>
      <c r="F7" s="34" t="s">
        <v>130</v>
      </c>
    </row>
    <row r="8" spans="1:6" ht="21" customHeight="1">
      <c r="A8" s="31" t="s">
        <v>131</v>
      </c>
      <c r="B8" s="32" t="s">
        <v>132</v>
      </c>
      <c r="C8" s="28">
        <v>50000</v>
      </c>
      <c r="D8" s="28"/>
      <c r="E8" s="28">
        <f>E7+C8</f>
        <v>9833243</v>
      </c>
      <c r="F8" s="34"/>
    </row>
    <row r="9" spans="1:6" ht="21" customHeight="1">
      <c r="A9" s="31"/>
      <c r="B9" s="32" t="s">
        <v>133</v>
      </c>
      <c r="C9" s="28"/>
      <c r="D9" s="28">
        <v>750000</v>
      </c>
      <c r="E9" s="28">
        <f>E8-D9</f>
        <v>9083243</v>
      </c>
      <c r="F9" s="34" t="s">
        <v>134</v>
      </c>
    </row>
    <row r="10" spans="1:6" ht="21" customHeight="1">
      <c r="A10" s="31" t="s">
        <v>135</v>
      </c>
      <c r="B10" s="32" t="s">
        <v>136</v>
      </c>
      <c r="C10" s="33"/>
      <c r="D10" s="33">
        <v>9000</v>
      </c>
      <c r="E10" s="28">
        <f>E9-D10</f>
        <v>9074243</v>
      </c>
      <c r="F10" s="34"/>
    </row>
    <row r="11" spans="1:6" ht="21" customHeight="1">
      <c r="A11" s="31" t="s">
        <v>137</v>
      </c>
      <c r="B11" s="32" t="s">
        <v>138</v>
      </c>
      <c r="C11" s="33"/>
      <c r="D11" s="33">
        <v>16000</v>
      </c>
      <c r="E11" s="28">
        <f>E10-D11</f>
        <v>9058243</v>
      </c>
      <c r="F11" s="34"/>
    </row>
    <row r="12" spans="1:6" ht="21" customHeight="1">
      <c r="A12" s="31" t="s">
        <v>139</v>
      </c>
      <c r="B12" s="32" t="s">
        <v>140</v>
      </c>
      <c r="C12" s="33">
        <v>21586500</v>
      </c>
      <c r="D12" s="33"/>
      <c r="E12" s="28">
        <f>E11+C12</f>
        <v>30644743</v>
      </c>
      <c r="F12" s="34"/>
    </row>
    <row r="13" spans="1:6" ht="21" customHeight="1">
      <c r="A13" s="31" t="s">
        <v>141</v>
      </c>
      <c r="B13" s="32" t="s">
        <v>142</v>
      </c>
      <c r="C13" s="33">
        <v>717000</v>
      </c>
      <c r="D13" s="33"/>
      <c r="E13" s="28">
        <f>E12+C13</f>
        <v>31361743</v>
      </c>
      <c r="F13" s="34"/>
    </row>
    <row r="14" spans="1:6" ht="21" customHeight="1">
      <c r="A14" s="31" t="s">
        <v>21</v>
      </c>
      <c r="B14" s="32" t="s">
        <v>19</v>
      </c>
      <c r="C14" s="33">
        <v>90000</v>
      </c>
      <c r="D14" s="33"/>
      <c r="E14" s="28">
        <f>E13+C14</f>
        <v>31451743</v>
      </c>
      <c r="F14" s="34"/>
    </row>
    <row r="15" spans="1:6" ht="21" customHeight="1">
      <c r="A15" s="31" t="s">
        <v>16</v>
      </c>
      <c r="B15" s="32" t="s">
        <v>143</v>
      </c>
      <c r="C15" s="33"/>
      <c r="D15" s="33">
        <v>15000</v>
      </c>
      <c r="E15" s="28">
        <f>E14-D15</f>
        <v>31436743</v>
      </c>
      <c r="F15" s="34"/>
    </row>
    <row r="16" spans="1:6" ht="21" customHeight="1">
      <c r="A16" s="31" t="s">
        <v>144</v>
      </c>
      <c r="B16" s="32" t="s">
        <v>145</v>
      </c>
      <c r="C16" s="33">
        <v>4009</v>
      </c>
      <c r="D16" s="33"/>
      <c r="E16" s="28">
        <f>E15+C16</f>
        <v>31440752</v>
      </c>
      <c r="F16" s="34"/>
    </row>
    <row r="17" spans="1:6" ht="21" customHeight="1">
      <c r="A17" s="31" t="s">
        <v>47</v>
      </c>
      <c r="B17" s="32" t="s">
        <v>19</v>
      </c>
      <c r="C17" s="33">
        <v>291000</v>
      </c>
      <c r="D17" s="33"/>
      <c r="E17" s="28">
        <f>E16+C17</f>
        <v>31731752</v>
      </c>
      <c r="F17" s="34"/>
    </row>
    <row r="18" spans="1:6" ht="21" customHeight="1">
      <c r="A18" s="31"/>
      <c r="B18" s="32" t="s">
        <v>49</v>
      </c>
      <c r="C18" s="33"/>
      <c r="D18" s="33">
        <v>6930</v>
      </c>
      <c r="E18" s="28">
        <f>E17-D18</f>
        <v>31724822</v>
      </c>
      <c r="F18" s="34"/>
    </row>
    <row r="19" spans="1:6" ht="21" customHeight="1">
      <c r="A19" s="31" t="s">
        <v>146</v>
      </c>
      <c r="B19" s="32" t="s">
        <v>19</v>
      </c>
      <c r="C19" s="33">
        <v>114000</v>
      </c>
      <c r="D19" s="33"/>
      <c r="E19" s="28">
        <f>E18+C19</f>
        <v>31838822</v>
      </c>
      <c r="F19" s="34"/>
    </row>
    <row r="20" spans="1:6" ht="21" customHeight="1">
      <c r="A20" s="31"/>
      <c r="B20" s="32" t="s">
        <v>110</v>
      </c>
      <c r="C20" s="33"/>
      <c r="D20" s="33">
        <v>294000</v>
      </c>
      <c r="E20" s="28">
        <f>E19-D20</f>
        <v>31544822</v>
      </c>
      <c r="F20" s="34"/>
    </row>
    <row r="21" spans="1:6" ht="21" customHeight="1">
      <c r="A21" s="31"/>
      <c r="B21" s="32" t="s">
        <v>147</v>
      </c>
      <c r="C21" s="33"/>
      <c r="D21" s="33">
        <v>45730</v>
      </c>
      <c r="E21" s="28">
        <f>E20-D21</f>
        <v>31499092</v>
      </c>
      <c r="F21" s="34"/>
    </row>
    <row r="22" spans="1:6" ht="21" customHeight="1">
      <c r="A22" s="31" t="s">
        <v>25</v>
      </c>
      <c r="B22" s="32" t="s">
        <v>148</v>
      </c>
      <c r="C22" s="33"/>
      <c r="D22" s="33">
        <v>4308000</v>
      </c>
      <c r="E22" s="28">
        <f>E21-D22</f>
        <v>27191092</v>
      </c>
      <c r="F22" s="34"/>
    </row>
    <row r="23" spans="1:6" s="1" customFormat="1" ht="24" customHeight="1" thickBot="1">
      <c r="A23" s="50"/>
      <c r="B23" s="51"/>
      <c r="C23" s="36">
        <f>SUM(C3:C22)</f>
        <v>22952509</v>
      </c>
      <c r="D23" s="37">
        <f>SUM(D4:D22)</f>
        <v>10029460</v>
      </c>
      <c r="E23" s="36">
        <v>27191092</v>
      </c>
      <c r="F23" s="38"/>
    </row>
    <row r="24" spans="1:6" s="40" customFormat="1" ht="21" customHeight="1">
      <c r="A24" s="39"/>
      <c r="D24" s="41"/>
    </row>
    <row r="25" spans="1:6" s="1" customFormat="1" ht="21" customHeight="1">
      <c r="A25" s="42"/>
      <c r="D25" s="43"/>
    </row>
    <row r="26" spans="1:6" s="1" customFormat="1" ht="21" customHeight="1">
      <c r="A26" s="42"/>
      <c r="D26" s="43"/>
    </row>
    <row r="27" spans="1:6" s="1" customFormat="1" ht="21" customHeight="1">
      <c r="A27" s="42"/>
      <c r="D27" s="43"/>
    </row>
    <row r="28" spans="1:6" s="1" customFormat="1" ht="21" customHeight="1">
      <c r="A28" s="42"/>
      <c r="D28" s="43"/>
    </row>
    <row r="29" spans="1:6" s="1" customFormat="1" ht="21" customHeight="1">
      <c r="A29" s="42"/>
      <c r="D29" s="43"/>
    </row>
    <row r="30" spans="1:6" s="1" customFormat="1" ht="21" customHeight="1">
      <c r="A30" s="42"/>
      <c r="D30" s="43"/>
    </row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</sheetData>
  <mergeCells count="2">
    <mergeCell ref="A1:F1"/>
    <mergeCell ref="A23:B2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38" sqref="I38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총괄</vt:lpstr>
      <vt:lpstr>7월</vt:lpstr>
      <vt:lpstr>8월</vt:lpstr>
      <vt:lpstr>9월</vt:lpstr>
      <vt:lpstr>10월</vt:lpstr>
      <vt:lpstr>11월</vt:lpstr>
      <vt:lpstr>12월</vt:lpstr>
      <vt:lpstr>Sheet1</vt:lpstr>
      <vt:lpstr>총괄!Print_Area</vt:lpstr>
    </vt:vector>
  </TitlesOfParts>
  <Company>,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user</cp:lastModifiedBy>
  <cp:lastPrinted>2018-01-06T00:34:40Z</cp:lastPrinted>
  <dcterms:created xsi:type="dcterms:W3CDTF">2013-01-16T01:29:36Z</dcterms:created>
  <dcterms:modified xsi:type="dcterms:W3CDTF">2020-01-18T11:48:11Z</dcterms:modified>
</cp:coreProperties>
</file>