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coms_H110\Desktop\인구현황\새올 게시판\"/>
    </mc:Choice>
  </mc:AlternateContent>
  <bookViews>
    <workbookView xWindow="0" yWindow="0" windowWidth="28800" windowHeight="12255" firstSheet="1" activeTab="1"/>
  </bookViews>
  <sheets>
    <sheet name="--------" sheetId="4" state="veryHidden" r:id="rId1"/>
    <sheet name="전체인구" sheetId="1" r:id="rId2"/>
    <sheet name="법정동별" sheetId="5" r:id="rId3"/>
    <sheet name="타구군인구현황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62913" iterateDelta="0"/>
</workbook>
</file>

<file path=xl/calcChain.xml><?xml version="1.0" encoding="utf-8"?>
<calcChain xmlns="http://schemas.openxmlformats.org/spreadsheetml/2006/main">
  <c r="I13" i="1" l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D5" i="5" l="1"/>
  <c r="B5" i="5" l="1"/>
  <c r="B6" i="5"/>
  <c r="B7" i="5"/>
  <c r="B8" i="5"/>
  <c r="E52" i="5" l="1"/>
  <c r="D52" i="5"/>
  <c r="B52" i="5"/>
  <c r="E49" i="5"/>
  <c r="D49" i="5"/>
  <c r="B49" i="5"/>
  <c r="E46" i="5"/>
  <c r="E45" i="5"/>
  <c r="D46" i="5"/>
  <c r="D45" i="5"/>
  <c r="B46" i="5"/>
  <c r="B45" i="5"/>
  <c r="E41" i="5"/>
  <c r="E40" i="5"/>
  <c r="E39" i="5"/>
  <c r="E38" i="5"/>
  <c r="D41" i="5"/>
  <c r="D40" i="5"/>
  <c r="D39" i="5"/>
  <c r="D38" i="5"/>
  <c r="B41" i="5"/>
  <c r="B40" i="5"/>
  <c r="B39" i="5"/>
  <c r="B38" i="5"/>
  <c r="E34" i="5"/>
  <c r="D34" i="5"/>
  <c r="E33" i="5"/>
  <c r="D33" i="5"/>
  <c r="E32" i="5"/>
  <c r="D32" i="5"/>
  <c r="E31" i="5"/>
  <c r="D31" i="5"/>
  <c r="E30" i="5"/>
  <c r="D30" i="5"/>
  <c r="E29" i="5"/>
  <c r="D29" i="5"/>
  <c r="E28" i="5"/>
  <c r="D28" i="5"/>
  <c r="E27" i="5"/>
  <c r="D27" i="5"/>
  <c r="E26" i="5"/>
  <c r="D26" i="5"/>
  <c r="B34" i="5"/>
  <c r="B33" i="5"/>
  <c r="B32" i="5"/>
  <c r="B31" i="5"/>
  <c r="B30" i="5"/>
  <c r="B29" i="5"/>
  <c r="B28" i="5"/>
  <c r="B27" i="5"/>
  <c r="B26" i="5"/>
  <c r="E22" i="5"/>
  <c r="E21" i="5"/>
  <c r="E20" i="5"/>
  <c r="E19" i="5"/>
  <c r="E18" i="5"/>
  <c r="D22" i="5"/>
  <c r="D21" i="5"/>
  <c r="D20" i="5"/>
  <c r="D19" i="5"/>
  <c r="D18" i="5"/>
  <c r="B22" i="5"/>
  <c r="B21" i="5"/>
  <c r="B20" i="5"/>
  <c r="B19" i="5"/>
  <c r="B18" i="5"/>
  <c r="E14" i="5"/>
  <c r="D14" i="5"/>
  <c r="E13" i="5"/>
  <c r="D13" i="5"/>
  <c r="E12" i="5"/>
  <c r="D12" i="5"/>
  <c r="B14" i="5"/>
  <c r="B13" i="5"/>
  <c r="B12" i="5"/>
  <c r="E8" i="5"/>
  <c r="D8" i="5"/>
  <c r="E7" i="5"/>
  <c r="D7" i="5"/>
  <c r="E6" i="5"/>
  <c r="D6" i="5"/>
  <c r="E5" i="5"/>
  <c r="D9" i="6" l="1"/>
  <c r="D8" i="6"/>
  <c r="D7" i="6"/>
  <c r="D6" i="6"/>
  <c r="D5" i="6"/>
  <c r="N5" i="1"/>
  <c r="M5" i="1"/>
  <c r="C52" i="5" l="1"/>
  <c r="C49" i="5"/>
  <c r="C46" i="5"/>
  <c r="C45" i="5"/>
  <c r="C39" i="5"/>
  <c r="C40" i="5"/>
  <c r="C41" i="5"/>
  <c r="C38" i="5"/>
  <c r="C27" i="5"/>
  <c r="C28" i="5"/>
  <c r="C29" i="5"/>
  <c r="C30" i="5"/>
  <c r="C31" i="5"/>
  <c r="C32" i="5"/>
  <c r="C33" i="5"/>
  <c r="C34" i="5"/>
  <c r="C26" i="5"/>
  <c r="C19" i="5"/>
  <c r="C20" i="5"/>
  <c r="C21" i="5"/>
  <c r="C22" i="5"/>
  <c r="C18" i="5"/>
  <c r="C13" i="5"/>
  <c r="C14" i="5"/>
  <c r="C12" i="5"/>
  <c r="C6" i="5"/>
  <c r="C7" i="5"/>
  <c r="C8" i="5"/>
  <c r="C5" i="5"/>
  <c r="G25" i="5"/>
  <c r="G44" i="5"/>
  <c r="F44" i="5"/>
  <c r="G37" i="5"/>
  <c r="F37" i="5"/>
  <c r="G4" i="5"/>
  <c r="F4" i="5"/>
  <c r="G11" i="5"/>
  <c r="F11" i="5"/>
  <c r="G17" i="5"/>
  <c r="F17" i="5"/>
  <c r="F25" i="5"/>
  <c r="C11" i="5" l="1"/>
  <c r="B25" i="5"/>
  <c r="D25" i="5"/>
  <c r="E25" i="5"/>
  <c r="C25" i="5"/>
  <c r="D11" i="5"/>
  <c r="E11" i="5"/>
  <c r="B11" i="5"/>
  <c r="E17" i="5" l="1"/>
  <c r="E8" i="1" s="1"/>
  <c r="D17" i="5"/>
  <c r="D8" i="1" s="1"/>
  <c r="B9" i="1"/>
  <c r="B17" i="5"/>
  <c r="B8" i="1" s="1"/>
  <c r="E44" i="5"/>
  <c r="E11" i="1" s="1"/>
  <c r="D44" i="5"/>
  <c r="D11" i="1" s="1"/>
  <c r="B44" i="5"/>
  <c r="B11" i="1" s="1"/>
  <c r="E13" i="1"/>
  <c r="D13" i="1"/>
  <c r="E12" i="1"/>
  <c r="D12" i="1"/>
  <c r="B7" i="1"/>
  <c r="E7" i="1"/>
  <c r="D7" i="1"/>
  <c r="B4" i="5"/>
  <c r="B6" i="1" s="1"/>
  <c r="E4" i="5"/>
  <c r="E6" i="1" s="1"/>
  <c r="D4" i="5"/>
  <c r="D6" i="1" s="1"/>
  <c r="D37" i="5"/>
  <c r="D10" i="1" s="1"/>
  <c r="E37" i="5"/>
  <c r="E10" i="1" s="1"/>
  <c r="B37" i="5"/>
  <c r="B10" i="1" s="1"/>
  <c r="D9" i="1"/>
  <c r="E9" i="1"/>
  <c r="B13" i="1"/>
  <c r="B12" i="1"/>
  <c r="C17" i="5" l="1"/>
  <c r="C44" i="5"/>
  <c r="C11" i="1"/>
  <c r="C37" i="5"/>
  <c r="C6" i="1"/>
  <c r="C4" i="5"/>
  <c r="E5" i="1"/>
  <c r="C10" i="1"/>
  <c r="C13" i="1"/>
  <c r="C7" i="1"/>
  <c r="C12" i="1"/>
  <c r="C9" i="1"/>
  <c r="C8" i="1"/>
  <c r="D5" i="1"/>
  <c r="B5" i="1"/>
  <c r="C5" i="1" l="1"/>
</calcChain>
</file>

<file path=xl/sharedStrings.xml><?xml version="1.0" encoding="utf-8"?>
<sst xmlns="http://schemas.openxmlformats.org/spreadsheetml/2006/main" count="227" uniqueCount="87">
  <si>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</si>
  <si>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</si>
  <si>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</si>
  <si>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</si>
  <si>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</si>
  <si>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</si>
  <si>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</si>
  <si>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</si>
  <si>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</si>
  <si>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</si>
  <si>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</si>
  <si>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</si>
  <si>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</si>
  <si>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</si>
  <si>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</si>
  <si>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</si>
  <si>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</si>
  <si>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</si>
  <si>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</si>
  <si>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</si>
  <si>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</si>
  <si>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</si>
  <si>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</si>
  <si>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</si>
  <si>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</si>
  <si>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</si>
  <si>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</si>
  <si>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</si>
  <si>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</si>
  <si>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</si>
  <si>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</si>
  <si>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</si>
  <si>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</si>
  <si>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</si>
  <si>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</si>
  <si>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</si>
  <si>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</si>
  <si>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</si>
  <si>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</si>
  <si>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</si>
  <si>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</si>
  <si>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</si>
  <si>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</si>
  <si>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</si>
  <si>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</si>
  <si>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</si>
  <si>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</si>
  <si>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</si>
  <si>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</si>
  <si>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</si>
  <si>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</si>
  <si>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</si>
  <si>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</si>
  <si>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</si>
  <si>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>외국인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</si>
  <si>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</si>
  <si>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</si>
  <si>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</si>
  <si>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</si>
  <si>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</si>
  <si>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</si>
  <si>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</si>
  <si>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</si>
  <si>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</si>
  <si>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</si>
  <si>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</si>
  <si>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</si>
  <si>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</si>
  <si>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</si>
  <si>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</si>
  <si>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</si>
  <si>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</si>
  <si>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</si>
  <si>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</si>
  <si>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</si>
  <si>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</si>
  <si>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</si>
  <si>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</si>
  <si>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</si>
  <si>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</si>
  <si>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>※ 전월말세대수 : 84,744세대    전월말인구수 : 218,303명</t>
    <phoneticPr fontId="2" type="noConversion"/>
  </si>
  <si>
    <t>2021년 6월말 주민등록인구 현황</t>
    <phoneticPr fontId="2" type="noConversion"/>
  </si>
  <si>
    <t xml:space="preserve">                                                                                                                       2021. 6. 30. 기준</t>
    <phoneticPr fontId="2" type="noConversion"/>
  </si>
  <si>
    <r>
      <t>총</t>
    </r>
    <r>
      <rPr>
        <sz val="9"/>
        <color rgb="FF333333"/>
        <rFont val="NotoSansKR-Regular"/>
      </rPr>
      <t xml:space="preserve"> </t>
    </r>
    <r>
      <rPr>
        <sz val="9"/>
        <color rgb="FF333333"/>
        <rFont val="돋움"/>
        <family val="3"/>
        <charset val="129"/>
      </rPr>
      <t>계</t>
    </r>
  </si>
  <si>
    <t>2021년 6월말 주민등록 인구현황(법정동별)</t>
    <phoneticPr fontId="2" type="noConversion"/>
  </si>
  <si>
    <r>
      <t xml:space="preserve">농소1동                                                                           </t>
    </r>
    <r>
      <rPr>
        <sz val="12"/>
        <rFont val="HY울릉도M"/>
        <family val="1"/>
        <charset val="129"/>
      </rPr>
      <t xml:space="preserve">  2021. 6. 30. 기준</t>
    </r>
    <phoneticPr fontId="2" type="noConversion"/>
  </si>
  <si>
    <t>2021.6.30.기준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</si>
</sst>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55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3"/>
      <name val="돋움"/>
      <family val="3"/>
      <charset val="129"/>
    </font>
    <font>
      <sz val="22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4"/>
      <name val="HY울릉도M"/>
      <family val="1"/>
      <charset val="129"/>
    </font>
    <font>
      <b/>
      <sz val="11"/>
      <name val="문체부 제목 돋음체"/>
      <family val="3"/>
      <charset val="129"/>
    </font>
    <font>
      <b/>
      <sz val="16"/>
      <color indexed="8"/>
      <name val="굴림체"/>
      <family val="3"/>
      <charset val="129"/>
    </font>
    <font>
      <b/>
      <sz val="16"/>
      <name val="굴림체"/>
      <family val="3"/>
      <charset val="129"/>
    </font>
    <font>
      <b/>
      <sz val="14"/>
      <color indexed="8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13"/>
      <color indexed="8"/>
      <name val="굴림체"/>
      <family val="3"/>
      <charset val="129"/>
    </font>
    <font>
      <b/>
      <sz val="13"/>
      <color theme="1"/>
      <name val="굴림체"/>
      <family val="3"/>
      <charset val="129"/>
    </font>
    <font>
      <sz val="13"/>
      <name val="굴림체"/>
      <family val="3"/>
      <charset val="129"/>
    </font>
    <font>
      <sz val="13"/>
      <color theme="1"/>
      <name val="굴림체"/>
      <family val="3"/>
      <charset val="129"/>
    </font>
    <font>
      <sz val="13"/>
      <color rgb="FF000000"/>
      <name val="굴림체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sz val="14"/>
      <name val="굴림"/>
      <family val="3"/>
      <charset val="129"/>
    </font>
    <font>
      <b/>
      <sz val="13"/>
      <name val="굴림체"/>
      <family val="3"/>
      <charset val="129"/>
    </font>
    <font>
      <sz val="12"/>
      <color indexed="8"/>
      <name val="굴림체"/>
      <family val="3"/>
      <charset val="129"/>
    </font>
    <font>
      <sz val="12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12"/>
      <name val="HY울릉도M"/>
      <family val="1"/>
      <charset val="129"/>
    </font>
    <font>
      <sz val="11"/>
      <name val="HY울릉도M"/>
      <family val="1"/>
      <charset val="129"/>
    </font>
    <font>
      <sz val="16"/>
      <color rgb="FF000000"/>
      <name val="굴림체"/>
      <family val="3"/>
      <charset val="129"/>
    </font>
    <font>
      <sz val="16"/>
      <color rgb="FFFF0000"/>
      <name val="굴림체"/>
      <family val="3"/>
      <charset val="129"/>
    </font>
    <font>
      <b/>
      <sz val="18"/>
      <name val="HY울릉도M"/>
      <family val="1"/>
      <charset val="129"/>
    </font>
    <font>
      <b/>
      <sz val="12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1"/>
      <name val="굴림체"/>
      <family val="3"/>
      <charset val="129"/>
    </font>
    <font>
      <sz val="20"/>
      <color theme="1"/>
      <name val="HY울릉도M"/>
      <family val="1"/>
      <charset val="129"/>
    </font>
    <font>
      <sz val="16"/>
      <color rgb="FF0000CC"/>
      <name val="굴림체"/>
      <family val="3"/>
      <charset val="129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4">
    <xf numFmtId="0" fontId="0" fillId="0" borderId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7" borderId="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0" borderId="9" applyNumberFormat="0" applyAlignment="0" applyProtection="0">
      <alignment vertical="center"/>
    </xf>
    <xf numFmtId="177" fontId="28" fillId="0" borderId="0" applyFont="0" applyFill="0" applyBorder="0" applyAlignment="0" applyProtection="0"/>
  </cellStyleXfs>
  <cellXfs count="11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6" fillId="24" borderId="11" xfId="0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shrinkToFit="1"/>
    </xf>
    <xf numFmtId="0" fontId="0" fillId="0" borderId="0" xfId="0" applyFont="1"/>
    <xf numFmtId="0" fontId="27" fillId="0" borderId="10" xfId="0" applyFont="1" applyFill="1" applyBorder="1" applyAlignment="1">
      <alignment horizontal="center" vertical="center"/>
    </xf>
    <xf numFmtId="3" fontId="0" fillId="0" borderId="0" xfId="0" applyNumberFormat="1"/>
    <xf numFmtId="41" fontId="3" fillId="0" borderId="0" xfId="0" applyNumberFormat="1" applyFont="1" applyAlignment="1">
      <alignment vertical="center"/>
    </xf>
    <xf numFmtId="0" fontId="5" fillId="0" borderId="0" xfId="0" applyFont="1" applyBorder="1" applyAlignment="1">
      <alignment vertical="center"/>
    </xf>
    <xf numFmtId="0" fontId="31" fillId="0" borderId="0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30" fillId="0" borderId="0" xfId="0" applyFont="1" applyBorder="1" applyAlignment="1">
      <alignment horizontal="center" vertical="center"/>
    </xf>
    <xf numFmtId="0" fontId="31" fillId="0" borderId="0" xfId="0" applyFont="1" applyBorder="1" applyAlignment="1">
      <alignment vertical="center"/>
    </xf>
    <xf numFmtId="41" fontId="30" fillId="0" borderId="0" xfId="32" applyFont="1" applyBorder="1" applyAlignment="1">
      <alignment vertical="center"/>
    </xf>
    <xf numFmtId="0" fontId="0" fillId="0" borderId="0" xfId="0" applyBorder="1"/>
    <xf numFmtId="41" fontId="32" fillId="25" borderId="10" xfId="32" applyFont="1" applyFill="1" applyBorder="1" applyAlignment="1">
      <alignment horizontal="center" vertical="center" shrinkToFit="1"/>
    </xf>
    <xf numFmtId="41" fontId="32" fillId="24" borderId="10" xfId="32" applyFont="1" applyFill="1" applyBorder="1" applyAlignment="1">
      <alignment horizontal="center" vertical="center" shrinkToFit="1"/>
    </xf>
    <xf numFmtId="41" fontId="33" fillId="24" borderId="10" xfId="32" applyFont="1" applyFill="1" applyBorder="1" applyAlignment="1">
      <alignment vertical="center" shrinkToFit="1"/>
    </xf>
    <xf numFmtId="41" fontId="33" fillId="24" borderId="10" xfId="32" applyFont="1" applyFill="1" applyBorder="1" applyAlignment="1">
      <alignment horizontal="left" vertical="center" shrinkToFit="1"/>
    </xf>
    <xf numFmtId="41" fontId="32" fillId="24" borderId="10" xfId="32" applyFont="1" applyFill="1" applyBorder="1" applyAlignment="1">
      <alignment vertical="center" shrinkToFit="1"/>
    </xf>
    <xf numFmtId="41" fontId="32" fillId="24" borderId="16" xfId="32" applyFont="1" applyFill="1" applyBorder="1" applyAlignment="1">
      <alignment vertical="center" shrinkToFit="1"/>
    </xf>
    <xf numFmtId="3" fontId="34" fillId="0" borderId="10" xfId="0" applyNumberFormat="1" applyFont="1" applyBorder="1" applyAlignment="1">
      <alignment horizontal="right" vertical="center" indent="1"/>
    </xf>
    <xf numFmtId="178" fontId="34" fillId="0" borderId="10" xfId="0" applyNumberFormat="1" applyFont="1" applyBorder="1" applyAlignment="1">
      <alignment horizontal="right" vertical="center"/>
    </xf>
    <xf numFmtId="178" fontId="35" fillId="0" borderId="10" xfId="0" applyNumberFormat="1" applyFont="1" applyBorder="1" applyAlignment="1">
      <alignment vertical="center"/>
    </xf>
    <xf numFmtId="0" fontId="34" fillId="0" borderId="10" xfId="32" applyNumberFormat="1" applyFont="1" applyBorder="1" applyAlignment="1">
      <alignment horizontal="center" vertical="center" shrinkToFit="1"/>
    </xf>
    <xf numFmtId="177" fontId="34" fillId="26" borderId="10" xfId="0" applyNumberFormat="1" applyFont="1" applyFill="1" applyBorder="1" applyAlignment="1">
      <alignment horizontal="center" vertical="center"/>
    </xf>
    <xf numFmtId="0" fontId="36" fillId="0" borderId="10" xfId="0" applyFont="1" applyBorder="1" applyAlignment="1">
      <alignment horizontal="center" vertical="center" wrapText="1"/>
    </xf>
    <xf numFmtId="0" fontId="36" fillId="0" borderId="16" xfId="0" applyFont="1" applyBorder="1" applyAlignment="1">
      <alignment horizontal="center" vertical="center" wrapText="1"/>
    </xf>
    <xf numFmtId="178" fontId="35" fillId="0" borderId="10" xfId="0" applyNumberFormat="1" applyFont="1" applyFill="1" applyBorder="1" applyAlignment="1">
      <alignment horizontal="right" vertical="center"/>
    </xf>
    <xf numFmtId="178" fontId="34" fillId="0" borderId="10" xfId="0" applyNumberFormat="1" applyFont="1" applyFill="1" applyBorder="1" applyAlignment="1">
      <alignment horizontal="right" vertical="center"/>
    </xf>
    <xf numFmtId="0" fontId="0" fillId="0" borderId="0" xfId="0" applyFill="1"/>
    <xf numFmtId="0" fontId="24" fillId="0" borderId="0" xfId="0" applyFont="1" applyFill="1" applyAlignment="1">
      <alignment vertical="center"/>
    </xf>
    <xf numFmtId="41" fontId="32" fillId="29" borderId="10" xfId="32" applyFont="1" applyFill="1" applyBorder="1" applyAlignment="1">
      <alignment vertical="center" shrinkToFit="1"/>
    </xf>
    <xf numFmtId="0" fontId="37" fillId="30" borderId="27" xfId="0" applyFont="1" applyFill="1" applyBorder="1" applyAlignment="1">
      <alignment horizontal="center" vertical="center" wrapText="1"/>
    </xf>
    <xf numFmtId="0" fontId="37" fillId="30" borderId="28" xfId="0" applyFont="1" applyFill="1" applyBorder="1" applyAlignment="1">
      <alignment horizontal="center" vertical="center" wrapText="1"/>
    </xf>
    <xf numFmtId="179" fontId="38" fillId="31" borderId="30" xfId="0" applyNumberFormat="1" applyFont="1" applyFill="1" applyBorder="1" applyAlignment="1">
      <alignment horizontal="right" vertical="center" wrapText="1"/>
    </xf>
    <xf numFmtId="0" fontId="38" fillId="31" borderId="30" xfId="0" applyFont="1" applyFill="1" applyBorder="1" applyAlignment="1">
      <alignment horizontal="right" vertical="center" wrapText="1"/>
    </xf>
    <xf numFmtId="0" fontId="38" fillId="31" borderId="31" xfId="0" applyFont="1" applyFill="1" applyBorder="1" applyAlignment="1">
      <alignment horizontal="left" vertical="center" wrapText="1"/>
    </xf>
    <xf numFmtId="0" fontId="39" fillId="31" borderId="31" xfId="0" applyFont="1" applyFill="1" applyBorder="1" applyAlignment="1">
      <alignment horizontal="left" vertical="center" wrapText="1"/>
    </xf>
    <xf numFmtId="177" fontId="40" fillId="28" borderId="10" xfId="0" applyNumberFormat="1" applyFont="1" applyFill="1" applyBorder="1" applyAlignment="1">
      <alignment horizontal="center" vertical="center"/>
    </xf>
    <xf numFmtId="177" fontId="41" fillId="26" borderId="10" xfId="0" applyNumberFormat="1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176" fontId="43" fillId="0" borderId="10" xfId="32" applyNumberFormat="1" applyFont="1" applyBorder="1" applyAlignment="1">
      <alignment horizontal="center" vertical="center"/>
    </xf>
    <xf numFmtId="176" fontId="42" fillId="0" borderId="10" xfId="0" applyNumberFormat="1" applyFont="1" applyBorder="1" applyAlignment="1">
      <alignment horizontal="right" vertical="center" wrapText="1" indent="1"/>
    </xf>
    <xf numFmtId="176" fontId="42" fillId="0" borderId="10" xfId="0" applyNumberFormat="1" applyFont="1" applyBorder="1" applyAlignment="1">
      <alignment horizontal="center" vertical="center" wrapText="1"/>
    </xf>
    <xf numFmtId="176" fontId="43" fillId="0" borderId="10" xfId="32" applyNumberFormat="1" applyFont="1" applyBorder="1" applyAlignment="1">
      <alignment horizontal="right" vertical="center"/>
    </xf>
    <xf numFmtId="0" fontId="42" fillId="0" borderId="10" xfId="0" applyFont="1" applyFill="1" applyBorder="1" applyAlignment="1">
      <alignment horizontal="center" vertical="center" wrapText="1"/>
    </xf>
    <xf numFmtId="176" fontId="43" fillId="0" borderId="10" xfId="0" applyNumberFormat="1" applyFont="1" applyBorder="1" applyAlignment="1">
      <alignment vertical="center"/>
    </xf>
    <xf numFmtId="41" fontId="43" fillId="0" borderId="10" xfId="32" applyFont="1" applyBorder="1" applyAlignment="1">
      <alignment horizontal="center" vertical="center"/>
    </xf>
    <xf numFmtId="41" fontId="43" fillId="0" borderId="10" xfId="32" applyFont="1" applyBorder="1" applyAlignment="1">
      <alignment horizontal="right" vertical="center"/>
    </xf>
    <xf numFmtId="41" fontId="42" fillId="0" borderId="10" xfId="32" applyFont="1" applyBorder="1" applyAlignment="1">
      <alignment horizontal="right" vertical="center" indent="1"/>
    </xf>
    <xf numFmtId="176" fontId="43" fillId="0" borderId="10" xfId="32" applyNumberFormat="1" applyFont="1" applyBorder="1" applyAlignment="1">
      <alignment horizontal="right" vertical="center" indent="1"/>
    </xf>
    <xf numFmtId="176" fontId="42" fillId="0" borderId="10" xfId="32" applyNumberFormat="1" applyFont="1" applyBorder="1" applyAlignment="1">
      <alignment horizontal="right" vertical="center" indent="1"/>
    </xf>
    <xf numFmtId="41" fontId="48" fillId="0" borderId="16" xfId="32" applyFont="1" applyBorder="1" applyAlignment="1">
      <alignment vertical="center"/>
    </xf>
    <xf numFmtId="3" fontId="47" fillId="0" borderId="32" xfId="0" applyNumberFormat="1" applyFont="1" applyBorder="1" applyAlignment="1">
      <alignment horizontal="center" vertical="center" wrapText="1"/>
    </xf>
    <xf numFmtId="41" fontId="48" fillId="0" borderId="17" xfId="32" applyFont="1" applyBorder="1" applyAlignment="1">
      <alignment vertical="center"/>
    </xf>
    <xf numFmtId="3" fontId="47" fillId="0" borderId="36" xfId="0" applyNumberFormat="1" applyFont="1" applyBorder="1" applyAlignment="1">
      <alignment horizontal="center" vertical="center" wrapText="1"/>
    </xf>
    <xf numFmtId="0" fontId="44" fillId="29" borderId="10" xfId="0" applyFont="1" applyFill="1" applyBorder="1" applyAlignment="1">
      <alignment horizontal="center" vertical="center"/>
    </xf>
    <xf numFmtId="0" fontId="42" fillId="32" borderId="10" xfId="0" applyFont="1" applyFill="1" applyBorder="1" applyAlignment="1">
      <alignment horizontal="center" vertical="center" wrapText="1"/>
    </xf>
    <xf numFmtId="176" fontId="43" fillId="32" borderId="10" xfId="32" applyNumberFormat="1" applyFont="1" applyFill="1" applyBorder="1" applyAlignment="1">
      <alignment horizontal="right" vertical="center" indent="1"/>
    </xf>
    <xf numFmtId="176" fontId="43" fillId="32" borderId="10" xfId="32" applyNumberFormat="1" applyFont="1" applyFill="1" applyBorder="1" applyAlignment="1">
      <alignment horizontal="center" vertical="center"/>
    </xf>
    <xf numFmtId="41" fontId="43" fillId="32" borderId="10" xfId="32" applyFont="1" applyFill="1" applyBorder="1" applyAlignment="1">
      <alignment horizontal="center" vertical="center"/>
    </xf>
    <xf numFmtId="41" fontId="43" fillId="32" borderId="10" xfId="32" applyFont="1" applyFill="1" applyBorder="1" applyAlignment="1">
      <alignment horizontal="right" vertical="center"/>
    </xf>
    <xf numFmtId="176" fontId="42" fillId="32" borderId="10" xfId="0" applyNumberFormat="1" applyFont="1" applyFill="1" applyBorder="1" applyAlignment="1">
      <alignment horizontal="right" vertical="center" wrapText="1" indent="1"/>
    </xf>
    <xf numFmtId="41" fontId="42" fillId="32" borderId="10" xfId="32" applyFont="1" applyFill="1" applyBorder="1" applyAlignment="1">
      <alignment horizontal="right" vertical="center" indent="1"/>
    </xf>
    <xf numFmtId="41" fontId="43" fillId="32" borderId="10" xfId="32" applyFont="1" applyFill="1" applyBorder="1" applyAlignment="1">
      <alignment horizontal="right" vertical="center" indent="1"/>
    </xf>
    <xf numFmtId="176" fontId="42" fillId="32" borderId="10" xfId="0" applyNumberFormat="1" applyFont="1" applyFill="1" applyBorder="1" applyAlignment="1">
      <alignment horizontal="center" vertical="center" wrapText="1"/>
    </xf>
    <xf numFmtId="176" fontId="42" fillId="32" borderId="10" xfId="32" applyNumberFormat="1" applyFont="1" applyFill="1" applyBorder="1" applyAlignment="1">
      <alignment horizontal="right" vertical="center"/>
    </xf>
    <xf numFmtId="176" fontId="42" fillId="32" borderId="10" xfId="32" applyNumberFormat="1" applyFont="1" applyFill="1" applyBorder="1" applyAlignment="1">
      <alignment horizontal="right" vertical="center" indent="1"/>
    </xf>
    <xf numFmtId="41" fontId="42" fillId="32" borderId="10" xfId="32" applyFont="1" applyFill="1" applyBorder="1" applyAlignment="1">
      <alignment horizontal="center" vertical="center"/>
    </xf>
    <xf numFmtId="0" fontId="50" fillId="0" borderId="11" xfId="0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178" fontId="35" fillId="0" borderId="10" xfId="0" applyNumberFormat="1" applyFont="1" applyFill="1" applyBorder="1" applyAlignment="1">
      <alignment vertical="center"/>
    </xf>
    <xf numFmtId="0" fontId="50" fillId="29" borderId="10" xfId="0" applyFont="1" applyFill="1" applyBorder="1" applyAlignment="1">
      <alignment horizontal="center" vertical="center"/>
    </xf>
    <xf numFmtId="0" fontId="50" fillId="29" borderId="22" xfId="0" applyFont="1" applyFill="1" applyBorder="1" applyAlignment="1">
      <alignment horizontal="center" vertical="center" wrapText="1"/>
    </xf>
    <xf numFmtId="3" fontId="38" fillId="31" borderId="30" xfId="0" applyNumberFormat="1" applyFont="1" applyFill="1" applyBorder="1" applyAlignment="1">
      <alignment horizontal="right" vertical="center" wrapText="1"/>
    </xf>
    <xf numFmtId="0" fontId="39" fillId="31" borderId="29" xfId="0" applyFont="1" applyFill="1" applyBorder="1" applyAlignment="1">
      <alignment horizontal="left" vertical="center" wrapText="1"/>
    </xf>
    <xf numFmtId="41" fontId="54" fillId="0" borderId="16" xfId="32" applyFont="1" applyBorder="1" applyAlignment="1">
      <alignment vertical="center"/>
    </xf>
    <xf numFmtId="0" fontId="25" fillId="0" borderId="14" xfId="0" applyFont="1" applyFill="1" applyBorder="1" applyAlignment="1">
      <alignment horizontal="center" vertical="center"/>
    </xf>
    <xf numFmtId="0" fontId="26" fillId="27" borderId="14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right"/>
    </xf>
    <xf numFmtId="0" fontId="29" fillId="0" borderId="33" xfId="0" applyFont="1" applyBorder="1" applyAlignment="1">
      <alignment horizontal="center" vertical="center"/>
    </xf>
    <xf numFmtId="0" fontId="29" fillId="0" borderId="34" xfId="0" applyFont="1" applyBorder="1" applyAlignment="1">
      <alignment horizontal="center" vertical="center"/>
    </xf>
    <xf numFmtId="0" fontId="29" fillId="0" borderId="35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horizontal="left" vertical="center"/>
    </xf>
    <xf numFmtId="0" fontId="23" fillId="0" borderId="0" xfId="0" applyFont="1" applyBorder="1" applyAlignment="1">
      <alignment horizontal="left"/>
    </xf>
    <xf numFmtId="0" fontId="53" fillId="0" borderId="33" xfId="0" applyFont="1" applyFill="1" applyBorder="1" applyAlignment="1">
      <alignment horizontal="center" vertical="center"/>
    </xf>
    <xf numFmtId="0" fontId="53" fillId="0" borderId="34" xfId="0" applyFont="1" applyFill="1" applyBorder="1" applyAlignment="1">
      <alignment horizontal="center" vertical="center"/>
    </xf>
    <xf numFmtId="0" fontId="53" fillId="0" borderId="35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left" wrapText="1"/>
    </xf>
    <xf numFmtId="0" fontId="23" fillId="0" borderId="0" xfId="0" applyFont="1" applyFill="1" applyBorder="1" applyAlignment="1">
      <alignment horizontal="left"/>
    </xf>
    <xf numFmtId="0" fontId="49" fillId="0" borderId="33" xfId="0" applyFont="1" applyBorder="1" applyAlignment="1">
      <alignment horizontal="center" vertical="center"/>
    </xf>
    <xf numFmtId="0" fontId="49" fillId="0" borderId="34" xfId="0" applyFont="1" applyBorder="1" applyAlignment="1">
      <alignment horizontal="center" vertical="center"/>
    </xf>
    <xf numFmtId="0" fontId="49" fillId="0" borderId="35" xfId="0" applyFont="1" applyBorder="1" applyAlignment="1">
      <alignment horizontal="center" vertical="center"/>
    </xf>
    <xf numFmtId="0" fontId="46" fillId="0" borderId="0" xfId="0" applyFont="1" applyBorder="1" applyAlignment="1">
      <alignment horizontal="right" vertical="center"/>
    </xf>
    <xf numFmtId="0" fontId="52" fillId="29" borderId="21" xfId="0" applyFont="1" applyFill="1" applyBorder="1" applyAlignment="1">
      <alignment horizontal="center" vertical="center"/>
    </xf>
    <xf numFmtId="0" fontId="52" fillId="29" borderId="23" xfId="0" applyFont="1" applyFill="1" applyBorder="1" applyAlignment="1">
      <alignment horizontal="center" vertical="center"/>
    </xf>
    <xf numFmtId="0" fontId="51" fillId="29" borderId="24" xfId="0" applyFont="1" applyFill="1" applyBorder="1" applyAlignment="1">
      <alignment horizontal="center" vertical="center"/>
    </xf>
    <xf numFmtId="0" fontId="51" fillId="29" borderId="25" xfId="0" applyFont="1" applyFill="1" applyBorder="1" applyAlignment="1">
      <alignment horizontal="center" vertical="center"/>
    </xf>
    <xf numFmtId="0" fontId="51" fillId="29" borderId="26" xfId="0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7.6640625" customWidth="1"/>
    <col min="2" max="2" width="9.88671875" customWidth="1"/>
    <col min="3" max="3" width="9.5546875" customWidth="1"/>
    <col min="4" max="4" width="9" customWidth="1"/>
    <col min="5" max="5" width="8.44140625" customWidth="1"/>
    <col min="6" max="6" width="9.5546875" style="35" customWidth="1"/>
    <col min="7" max="7" width="8.88671875" style="35" customWidth="1"/>
    <col min="8" max="9" width="7.77734375" customWidth="1"/>
    <col min="10" max="11" width="7.77734375" style="8" customWidth="1"/>
    <col min="12" max="12" width="8.5546875" style="8" customWidth="1"/>
    <col min="13" max="13" width="5.88671875" customWidth="1"/>
    <col min="14" max="14" width="8.2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87" t="s">
        <v>81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9"/>
    </row>
    <row r="2" spans="1:20" s="5" customFormat="1" ht="24.75" customHeight="1" thickBot="1">
      <c r="A2" s="86" t="s">
        <v>82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P2" s="12"/>
      <c r="Q2" s="12"/>
      <c r="R2" s="12"/>
      <c r="S2" s="12"/>
      <c r="T2" s="12"/>
    </row>
    <row r="3" spans="1:20" s="1" customFormat="1" ht="60" customHeight="1">
      <c r="A3" s="93" t="s">
        <v>37</v>
      </c>
      <c r="B3" s="84" t="s">
        <v>38</v>
      </c>
      <c r="C3" s="84" t="s">
        <v>79</v>
      </c>
      <c r="D3" s="84"/>
      <c r="E3" s="84"/>
      <c r="F3" s="84" t="s">
        <v>52</v>
      </c>
      <c r="G3" s="84"/>
      <c r="H3" s="96" t="s">
        <v>53</v>
      </c>
      <c r="I3" s="84"/>
      <c r="J3" s="85" t="s">
        <v>54</v>
      </c>
      <c r="K3" s="85"/>
      <c r="L3" s="85"/>
      <c r="M3" s="84" t="s">
        <v>39</v>
      </c>
      <c r="N3" s="97" t="s">
        <v>40</v>
      </c>
      <c r="P3" s="13"/>
      <c r="Q3" s="13"/>
      <c r="R3" s="13"/>
      <c r="S3" s="14"/>
      <c r="T3" s="15"/>
    </row>
    <row r="4" spans="1:20" s="1" customFormat="1" ht="60" customHeight="1">
      <c r="A4" s="94"/>
      <c r="B4" s="95"/>
      <c r="C4" s="46" t="s">
        <v>28</v>
      </c>
      <c r="D4" s="46" t="s">
        <v>41</v>
      </c>
      <c r="E4" s="46" t="s">
        <v>42</v>
      </c>
      <c r="F4" s="46" t="s">
        <v>38</v>
      </c>
      <c r="G4" s="46" t="s">
        <v>43</v>
      </c>
      <c r="H4" s="9" t="s">
        <v>38</v>
      </c>
      <c r="I4" s="9" t="s">
        <v>43</v>
      </c>
      <c r="J4" s="46" t="s">
        <v>28</v>
      </c>
      <c r="K4" s="46" t="s">
        <v>41</v>
      </c>
      <c r="L4" s="46" t="s">
        <v>42</v>
      </c>
      <c r="M4" s="95"/>
      <c r="N4" s="98"/>
      <c r="P4" s="16"/>
      <c r="Q4" s="16"/>
      <c r="R4" s="16"/>
      <c r="S4" s="16"/>
      <c r="T4" s="15"/>
    </row>
    <row r="5" spans="1:20" ht="67.5" customHeight="1">
      <c r="A5" s="6" t="s">
        <v>28</v>
      </c>
      <c r="B5" s="20">
        <f t="shared" ref="B5:E5" si="0">SUM(B6:B13)</f>
        <v>84776</v>
      </c>
      <c r="C5" s="20">
        <f>SUM(C6:C13)</f>
        <v>218131</v>
      </c>
      <c r="D5" s="21">
        <f t="shared" si="0"/>
        <v>113009</v>
      </c>
      <c r="E5" s="21">
        <f t="shared" si="0"/>
        <v>105122</v>
      </c>
      <c r="F5" s="37">
        <v>84744</v>
      </c>
      <c r="G5" s="37">
        <v>218303</v>
      </c>
      <c r="H5" s="22">
        <f>B5-F5</f>
        <v>32</v>
      </c>
      <c r="I5" s="23">
        <f>C5-G5</f>
        <v>-172</v>
      </c>
      <c r="J5" s="45">
        <v>2196</v>
      </c>
      <c r="K5" s="45">
        <v>1262</v>
      </c>
      <c r="L5" s="45">
        <v>934</v>
      </c>
      <c r="M5" s="24">
        <f>SUM(M6:M13)</f>
        <v>267</v>
      </c>
      <c r="N5" s="25">
        <f>SUM(N6:N13)</f>
        <v>2493</v>
      </c>
      <c r="P5" s="17"/>
      <c r="Q5" s="18"/>
      <c r="R5" s="18"/>
      <c r="S5" s="18"/>
      <c r="T5" s="19"/>
    </row>
    <row r="6" spans="1:20" ht="65.25" customHeight="1">
      <c r="A6" s="7" t="s">
        <v>29</v>
      </c>
      <c r="B6" s="26">
        <f>법정동별!B4</f>
        <v>14379</v>
      </c>
      <c r="C6" s="27">
        <f>SUM(D6:E6)</f>
        <v>37059</v>
      </c>
      <c r="D6" s="28">
        <f>법정동별!D4</f>
        <v>18949</v>
      </c>
      <c r="E6" s="28">
        <f>법정동별!E4</f>
        <v>18110</v>
      </c>
      <c r="F6" s="33">
        <v>14376</v>
      </c>
      <c r="G6" s="34">
        <v>37087</v>
      </c>
      <c r="H6" s="29">
        <f>B6-F6</f>
        <v>3</v>
      </c>
      <c r="I6" s="29">
        <f>C6-G6</f>
        <v>-28</v>
      </c>
      <c r="J6" s="30">
        <v>412</v>
      </c>
      <c r="K6" s="44">
        <v>214</v>
      </c>
      <c r="L6" s="44">
        <v>198</v>
      </c>
      <c r="M6" s="31">
        <v>35</v>
      </c>
      <c r="N6" s="32">
        <v>418</v>
      </c>
      <c r="P6" s="17"/>
      <c r="Q6" s="18"/>
      <c r="R6" s="18"/>
      <c r="S6" s="18"/>
      <c r="T6" s="19"/>
    </row>
    <row r="7" spans="1:20" ht="65.25" customHeight="1">
      <c r="A7" s="7" t="s">
        <v>30</v>
      </c>
      <c r="B7" s="26">
        <f>법정동별!B11</f>
        <v>14794</v>
      </c>
      <c r="C7" s="27">
        <f t="shared" ref="C7:C12" si="1">SUM(D7:E7)</f>
        <v>40159</v>
      </c>
      <c r="D7" s="28">
        <f>법정동별!D11</f>
        <v>20421</v>
      </c>
      <c r="E7" s="28">
        <f>법정동별!E11</f>
        <v>19738</v>
      </c>
      <c r="F7" s="33">
        <v>14771</v>
      </c>
      <c r="G7" s="34">
        <v>40152</v>
      </c>
      <c r="H7" s="29">
        <f t="shared" ref="H7:I13" si="2">B7-F7</f>
        <v>23</v>
      </c>
      <c r="I7" s="29">
        <f t="shared" si="2"/>
        <v>7</v>
      </c>
      <c r="J7" s="30">
        <v>518</v>
      </c>
      <c r="K7" s="44">
        <v>290</v>
      </c>
      <c r="L7" s="44">
        <v>228</v>
      </c>
      <c r="M7" s="31">
        <v>45</v>
      </c>
      <c r="N7" s="32">
        <v>496</v>
      </c>
      <c r="P7" s="17"/>
      <c r="Q7" s="18"/>
      <c r="R7" s="18"/>
      <c r="S7" s="18"/>
      <c r="T7" s="19"/>
    </row>
    <row r="8" spans="1:20" ht="65.25" customHeight="1">
      <c r="A8" s="7" t="s">
        <v>31</v>
      </c>
      <c r="B8" s="26">
        <f>법정동별!B17</f>
        <v>13209</v>
      </c>
      <c r="C8" s="27">
        <f t="shared" si="1"/>
        <v>38756</v>
      </c>
      <c r="D8" s="28">
        <f>법정동별!D17</f>
        <v>19731</v>
      </c>
      <c r="E8" s="28">
        <f>법정동별!E17</f>
        <v>19025</v>
      </c>
      <c r="F8" s="33">
        <v>13200</v>
      </c>
      <c r="G8" s="34">
        <v>38775</v>
      </c>
      <c r="H8" s="29">
        <f t="shared" si="2"/>
        <v>9</v>
      </c>
      <c r="I8" s="29">
        <f t="shared" si="2"/>
        <v>-19</v>
      </c>
      <c r="J8" s="30">
        <v>256</v>
      </c>
      <c r="K8" s="44">
        <v>119</v>
      </c>
      <c r="L8" s="44">
        <v>137</v>
      </c>
      <c r="M8" s="31">
        <v>39</v>
      </c>
      <c r="N8" s="32">
        <v>427</v>
      </c>
      <c r="P8" s="17"/>
      <c r="Q8" s="18"/>
      <c r="R8" s="18"/>
      <c r="S8" s="18"/>
      <c r="T8" s="19"/>
    </row>
    <row r="9" spans="1:20" ht="65.25" customHeight="1">
      <c r="A9" s="7" t="s">
        <v>32</v>
      </c>
      <c r="B9" s="26">
        <f>법정동별!B25</f>
        <v>6624</v>
      </c>
      <c r="C9" s="27">
        <f t="shared" si="1"/>
        <v>16464</v>
      </c>
      <c r="D9" s="28">
        <f>법정동별!D25</f>
        <v>8441</v>
      </c>
      <c r="E9" s="28">
        <f>법정동별!E25</f>
        <v>8023</v>
      </c>
      <c r="F9" s="33">
        <v>6629</v>
      </c>
      <c r="G9" s="34">
        <v>16489</v>
      </c>
      <c r="H9" s="29">
        <f t="shared" si="2"/>
        <v>-5</v>
      </c>
      <c r="I9" s="29">
        <f t="shared" si="2"/>
        <v>-25</v>
      </c>
      <c r="J9" s="30">
        <v>300</v>
      </c>
      <c r="K9" s="44">
        <v>239</v>
      </c>
      <c r="L9" s="44">
        <v>61</v>
      </c>
      <c r="M9" s="31">
        <v>32</v>
      </c>
      <c r="N9" s="32">
        <v>204</v>
      </c>
      <c r="P9" s="17"/>
      <c r="Q9" s="18"/>
      <c r="R9" s="18"/>
      <c r="S9" s="18"/>
      <c r="T9" s="19"/>
    </row>
    <row r="10" spans="1:20" ht="65.25" customHeight="1">
      <c r="A10" s="7" t="s">
        <v>33</v>
      </c>
      <c r="B10" s="26">
        <f>법정동별!B37</f>
        <v>12921</v>
      </c>
      <c r="C10" s="27">
        <f t="shared" si="1"/>
        <v>29646</v>
      </c>
      <c r="D10" s="28">
        <f>법정동별!D37</f>
        <v>15892</v>
      </c>
      <c r="E10" s="28">
        <f>법정동별!E37</f>
        <v>13754</v>
      </c>
      <c r="F10" s="33">
        <v>12926</v>
      </c>
      <c r="G10" s="34">
        <v>29737</v>
      </c>
      <c r="H10" s="29">
        <f t="shared" si="2"/>
        <v>-5</v>
      </c>
      <c r="I10" s="29">
        <f t="shared" si="2"/>
        <v>-91</v>
      </c>
      <c r="J10" s="30">
        <v>352</v>
      </c>
      <c r="K10" s="44">
        <v>249</v>
      </c>
      <c r="L10" s="44">
        <v>103</v>
      </c>
      <c r="M10" s="31">
        <v>34</v>
      </c>
      <c r="N10" s="32">
        <v>300</v>
      </c>
      <c r="P10" s="19"/>
      <c r="Q10" s="19"/>
      <c r="R10" s="19"/>
      <c r="S10" s="19"/>
      <c r="T10" s="19"/>
    </row>
    <row r="11" spans="1:20" ht="65.25" customHeight="1">
      <c r="A11" s="7" t="s">
        <v>34</v>
      </c>
      <c r="B11" s="26">
        <f>법정동별!B44</f>
        <v>13547</v>
      </c>
      <c r="C11" s="27">
        <f t="shared" si="1"/>
        <v>36060</v>
      </c>
      <c r="D11" s="28">
        <f>법정동별!D44</f>
        <v>18400</v>
      </c>
      <c r="E11" s="28">
        <f>법정동별!E44</f>
        <v>17660</v>
      </c>
      <c r="F11" s="33">
        <v>13536</v>
      </c>
      <c r="G11" s="34">
        <v>36041</v>
      </c>
      <c r="H11" s="29">
        <f t="shared" si="2"/>
        <v>11</v>
      </c>
      <c r="I11" s="29">
        <f t="shared" si="2"/>
        <v>19</v>
      </c>
      <c r="J11" s="30">
        <v>124</v>
      </c>
      <c r="K11" s="44">
        <v>35</v>
      </c>
      <c r="L11" s="44">
        <v>89</v>
      </c>
      <c r="M11" s="31">
        <v>40</v>
      </c>
      <c r="N11" s="32">
        <v>384</v>
      </c>
    </row>
    <row r="12" spans="1:20" ht="65.25" customHeight="1">
      <c r="A12" s="7" t="s">
        <v>35</v>
      </c>
      <c r="B12" s="26">
        <f>법정동별!B49</f>
        <v>4798</v>
      </c>
      <c r="C12" s="27">
        <f t="shared" si="1"/>
        <v>10007</v>
      </c>
      <c r="D12" s="28">
        <f>법정동별!D49</f>
        <v>5811</v>
      </c>
      <c r="E12" s="28">
        <f>법정동별!E49</f>
        <v>4196</v>
      </c>
      <c r="F12" s="33">
        <v>4800</v>
      </c>
      <c r="G12" s="34">
        <v>10030</v>
      </c>
      <c r="H12" s="29">
        <f t="shared" si="2"/>
        <v>-2</v>
      </c>
      <c r="I12" s="29">
        <f t="shared" si="2"/>
        <v>-23</v>
      </c>
      <c r="J12" s="30">
        <v>52</v>
      </c>
      <c r="K12" s="44">
        <v>11</v>
      </c>
      <c r="L12" s="44">
        <v>41</v>
      </c>
      <c r="M12" s="31">
        <v>20</v>
      </c>
      <c r="N12" s="32">
        <v>123</v>
      </c>
    </row>
    <row r="13" spans="1:20" ht="65.25" customHeight="1">
      <c r="A13" s="7" t="s">
        <v>36</v>
      </c>
      <c r="B13" s="26">
        <f>법정동별!B52</f>
        <v>4504</v>
      </c>
      <c r="C13" s="27">
        <f>SUM(D13:E13)</f>
        <v>9980</v>
      </c>
      <c r="D13" s="28">
        <f>법정동별!D52</f>
        <v>5364</v>
      </c>
      <c r="E13" s="28">
        <f>법정동별!E52</f>
        <v>4616</v>
      </c>
      <c r="F13" s="78">
        <v>4506</v>
      </c>
      <c r="G13" s="34">
        <v>9992</v>
      </c>
      <c r="H13" s="29">
        <f t="shared" si="2"/>
        <v>-2</v>
      </c>
      <c r="I13" s="29">
        <f t="shared" si="2"/>
        <v>-12</v>
      </c>
      <c r="J13" s="30">
        <v>182</v>
      </c>
      <c r="K13" s="44">
        <v>105</v>
      </c>
      <c r="L13" s="44">
        <v>77</v>
      </c>
      <c r="M13" s="31">
        <v>22</v>
      </c>
      <c r="N13" s="32">
        <v>141</v>
      </c>
    </row>
    <row r="14" spans="1:20" s="2" customFormat="1" ht="77.25" customHeight="1" thickBot="1">
      <c r="A14" s="90" t="s">
        <v>80</v>
      </c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2"/>
    </row>
  </sheetData>
  <mergeCells count="11">
    <mergeCell ref="F3:G3"/>
    <mergeCell ref="J3:L3"/>
    <mergeCell ref="A2:N2"/>
    <mergeCell ref="A1:N1"/>
    <mergeCell ref="A14:N14"/>
    <mergeCell ref="A3:A4"/>
    <mergeCell ref="B3:B4"/>
    <mergeCell ref="C3:E3"/>
    <mergeCell ref="H3:I3"/>
    <mergeCell ref="M3:M4"/>
    <mergeCell ref="N3:N4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  <ignoredErrors>
    <ignoredError sqref="C7:C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zoomScaleNormal="100" zoomScaleSheetLayoutView="100" workbookViewId="0">
      <selection sqref="A1:G1"/>
    </sheetView>
  </sheetViews>
  <sheetFormatPr defaultRowHeight="13.5"/>
  <cols>
    <col min="1" max="1" width="10.109375" customWidth="1"/>
    <col min="2" max="3" width="10.5546875" customWidth="1"/>
    <col min="4" max="4" width="12.21875" customWidth="1"/>
    <col min="5" max="5" width="10.88671875" customWidth="1"/>
    <col min="6" max="6" width="10.21875" customWidth="1"/>
    <col min="7" max="7" width="9.21875" bestFit="1" customWidth="1"/>
    <col min="8" max="8" width="10.88671875" bestFit="1" customWidth="1"/>
    <col min="10" max="10" width="9" bestFit="1" customWidth="1"/>
  </cols>
  <sheetData>
    <row r="1" spans="1:10" s="3" customFormat="1" ht="75" customHeight="1" thickBot="1">
      <c r="A1" s="104" t="s">
        <v>84</v>
      </c>
      <c r="B1" s="105"/>
      <c r="C1" s="105"/>
      <c r="D1" s="105"/>
      <c r="E1" s="105"/>
      <c r="F1" s="105"/>
      <c r="G1" s="106"/>
    </row>
    <row r="2" spans="1:10" s="2" customFormat="1" ht="39.950000000000003" customHeight="1">
      <c r="A2" s="103" t="s">
        <v>85</v>
      </c>
      <c r="B2" s="103"/>
      <c r="C2" s="103"/>
      <c r="D2" s="103"/>
      <c r="E2" s="103"/>
      <c r="F2" s="103"/>
      <c r="G2" s="103"/>
    </row>
    <row r="3" spans="1:10" s="36" customFormat="1" ht="30" customHeight="1">
      <c r="A3" s="63" t="s">
        <v>45</v>
      </c>
      <c r="B3" s="63" t="s">
        <v>46</v>
      </c>
      <c r="C3" s="63" t="s">
        <v>47</v>
      </c>
      <c r="D3" s="63" t="s">
        <v>48</v>
      </c>
      <c r="E3" s="63" t="s">
        <v>49</v>
      </c>
      <c r="F3" s="63" t="s">
        <v>50</v>
      </c>
      <c r="G3" s="63" t="s">
        <v>51</v>
      </c>
    </row>
    <row r="4" spans="1:10" s="4" customFormat="1" ht="30" customHeight="1">
      <c r="A4" s="64" t="s">
        <v>0</v>
      </c>
      <c r="B4" s="65">
        <f t="shared" ref="B4:E4" si="0">SUM(B5:B8)</f>
        <v>14379</v>
      </c>
      <c r="C4" s="65">
        <f t="shared" si="0"/>
        <v>37059</v>
      </c>
      <c r="D4" s="65">
        <f t="shared" si="0"/>
        <v>18949</v>
      </c>
      <c r="E4" s="65">
        <f t="shared" si="0"/>
        <v>18110</v>
      </c>
      <c r="F4" s="66">
        <f>SUM(F5:F8)</f>
        <v>35</v>
      </c>
      <c r="G4" s="66">
        <f>SUM(G5:G8)</f>
        <v>418</v>
      </c>
      <c r="J4" s="11"/>
    </row>
    <row r="5" spans="1:10" s="4" customFormat="1" ht="30" customHeight="1">
      <c r="A5" s="47" t="s">
        <v>1</v>
      </c>
      <c r="B5" s="53">
        <f>Sheet1!B5</f>
        <v>430</v>
      </c>
      <c r="C5" s="65">
        <f>SUM(D5:E5)</f>
        <v>830</v>
      </c>
      <c r="D5" s="53">
        <f>Sheet1!D5</f>
        <v>441</v>
      </c>
      <c r="E5" s="53">
        <f>Sheet1!E5</f>
        <v>389</v>
      </c>
      <c r="F5" s="48">
        <v>2</v>
      </c>
      <c r="G5" s="48">
        <v>10</v>
      </c>
      <c r="H5" s="11"/>
      <c r="J5" s="11"/>
    </row>
    <row r="6" spans="1:10" s="4" customFormat="1" ht="30" customHeight="1">
      <c r="A6" s="47" t="s">
        <v>2</v>
      </c>
      <c r="B6" s="53">
        <f>Sheet1!B6</f>
        <v>5259</v>
      </c>
      <c r="C6" s="65">
        <f t="shared" ref="C6:C8" si="1">SUM(D6:E6)</f>
        <v>10413</v>
      </c>
      <c r="D6" s="53">
        <f>Sheet1!D6</f>
        <v>5454</v>
      </c>
      <c r="E6" s="53">
        <f>Sheet1!E6</f>
        <v>4959</v>
      </c>
      <c r="F6" s="48">
        <v>11</v>
      </c>
      <c r="G6" s="48">
        <v>118</v>
      </c>
      <c r="H6" s="11"/>
    </row>
    <row r="7" spans="1:10" s="4" customFormat="1" ht="30" customHeight="1">
      <c r="A7" s="47" t="s">
        <v>3</v>
      </c>
      <c r="B7" s="53">
        <f>Sheet1!B7</f>
        <v>5823</v>
      </c>
      <c r="C7" s="65">
        <f t="shared" si="1"/>
        <v>18255</v>
      </c>
      <c r="D7" s="53">
        <f>Sheet1!D7</f>
        <v>9308</v>
      </c>
      <c r="E7" s="53">
        <f>Sheet1!E7</f>
        <v>8947</v>
      </c>
      <c r="F7" s="48">
        <v>14</v>
      </c>
      <c r="G7" s="48">
        <v>201</v>
      </c>
    </row>
    <row r="8" spans="1:10" s="4" customFormat="1" ht="30" customHeight="1">
      <c r="A8" s="47" t="s">
        <v>4</v>
      </c>
      <c r="B8" s="53">
        <f>Sheet1!B8</f>
        <v>2867</v>
      </c>
      <c r="C8" s="65">
        <f t="shared" si="1"/>
        <v>7561</v>
      </c>
      <c r="D8" s="53">
        <f>Sheet1!D8</f>
        <v>3746</v>
      </c>
      <c r="E8" s="53">
        <f>Sheet1!E8</f>
        <v>3815</v>
      </c>
      <c r="F8" s="48">
        <v>8</v>
      </c>
      <c r="G8" s="48">
        <v>89</v>
      </c>
    </row>
    <row r="9" spans="1:10" s="2" customFormat="1" ht="39.950000000000003" customHeight="1">
      <c r="A9" s="99" t="s">
        <v>58</v>
      </c>
      <c r="B9" s="100"/>
      <c r="C9" s="100"/>
      <c r="D9" s="100"/>
      <c r="E9" s="100"/>
      <c r="F9" s="100"/>
      <c r="G9" s="100"/>
    </row>
    <row r="10" spans="1:10" s="36" customFormat="1" ht="30" customHeight="1">
      <c r="A10" s="63" t="s">
        <v>44</v>
      </c>
      <c r="B10" s="63" t="s">
        <v>38</v>
      </c>
      <c r="C10" s="63" t="s">
        <v>28</v>
      </c>
      <c r="D10" s="63" t="s">
        <v>41</v>
      </c>
      <c r="E10" s="63" t="s">
        <v>42</v>
      </c>
      <c r="F10" s="63" t="s">
        <v>39</v>
      </c>
      <c r="G10" s="63" t="s">
        <v>40</v>
      </c>
    </row>
    <row r="11" spans="1:10" s="4" customFormat="1" ht="30" customHeight="1">
      <c r="A11" s="64" t="s">
        <v>0</v>
      </c>
      <c r="B11" s="67">
        <f>SUM(B12:B14)</f>
        <v>14794</v>
      </c>
      <c r="C11" s="67">
        <f t="shared" ref="C11:E11" si="2">SUM(C12:C14)</f>
        <v>40159</v>
      </c>
      <c r="D11" s="67">
        <f t="shared" si="2"/>
        <v>20421</v>
      </c>
      <c r="E11" s="67">
        <f t="shared" si="2"/>
        <v>19738</v>
      </c>
      <c r="F11" s="67">
        <f>SUM(F12:F14)</f>
        <v>45</v>
      </c>
      <c r="G11" s="68">
        <f>SUM(G12:G14)</f>
        <v>496</v>
      </c>
    </row>
    <row r="12" spans="1:10" s="4" customFormat="1" ht="30" customHeight="1">
      <c r="A12" s="47" t="s">
        <v>3</v>
      </c>
      <c r="B12" s="53">
        <f>Sheet1!B12</f>
        <v>4279</v>
      </c>
      <c r="C12" s="67">
        <f>SUM(D12:E12)</f>
        <v>11755</v>
      </c>
      <c r="D12" s="53">
        <f>Sheet1!D12</f>
        <v>5873</v>
      </c>
      <c r="E12" s="53">
        <f>Sheet1!E12</f>
        <v>5882</v>
      </c>
      <c r="F12" s="54">
        <v>10</v>
      </c>
      <c r="G12" s="55">
        <v>124</v>
      </c>
    </row>
    <row r="13" spans="1:10" s="4" customFormat="1" ht="30" customHeight="1">
      <c r="A13" s="47" t="s">
        <v>4</v>
      </c>
      <c r="B13" s="53">
        <f>Sheet1!B13</f>
        <v>3672</v>
      </c>
      <c r="C13" s="67">
        <f t="shared" ref="C13:C14" si="3">SUM(D13:E13)</f>
        <v>10600</v>
      </c>
      <c r="D13" s="53">
        <f>Sheet1!D13</f>
        <v>5356</v>
      </c>
      <c r="E13" s="53">
        <f>Sheet1!E13</f>
        <v>5244</v>
      </c>
      <c r="F13" s="54">
        <v>10</v>
      </c>
      <c r="G13" s="55">
        <v>114</v>
      </c>
    </row>
    <row r="14" spans="1:10" s="4" customFormat="1" ht="30" customHeight="1">
      <c r="A14" s="47" t="s">
        <v>5</v>
      </c>
      <c r="B14" s="53">
        <f>Sheet1!B14</f>
        <v>6843</v>
      </c>
      <c r="C14" s="67">
        <f t="shared" si="3"/>
        <v>17804</v>
      </c>
      <c r="D14" s="53">
        <f>Sheet1!D14</f>
        <v>9192</v>
      </c>
      <c r="E14" s="53">
        <f>Sheet1!E14</f>
        <v>8612</v>
      </c>
      <c r="F14" s="54">
        <v>25</v>
      </c>
      <c r="G14" s="55">
        <v>258</v>
      </c>
    </row>
    <row r="15" spans="1:10" s="2" customFormat="1" ht="39.950000000000003" customHeight="1">
      <c r="A15" s="101" t="s">
        <v>60</v>
      </c>
      <c r="B15" s="102"/>
      <c r="C15" s="102"/>
      <c r="D15" s="102"/>
      <c r="E15" s="102"/>
      <c r="F15" s="102"/>
      <c r="G15" s="102"/>
    </row>
    <row r="16" spans="1:10" s="36" customFormat="1" ht="30" customHeight="1">
      <c r="A16" s="63" t="s">
        <v>44</v>
      </c>
      <c r="B16" s="63" t="s">
        <v>38</v>
      </c>
      <c r="C16" s="63" t="s">
        <v>28</v>
      </c>
      <c r="D16" s="63" t="s">
        <v>41</v>
      </c>
      <c r="E16" s="63" t="s">
        <v>42</v>
      </c>
      <c r="F16" s="63" t="s">
        <v>39</v>
      </c>
      <c r="G16" s="63" t="s">
        <v>40</v>
      </c>
    </row>
    <row r="17" spans="1:7" s="4" customFormat="1" ht="30" customHeight="1">
      <c r="A17" s="69" t="s">
        <v>0</v>
      </c>
      <c r="B17" s="67">
        <f t="shared" ref="B17:G17" si="4">SUM(B18:B22)</f>
        <v>13209</v>
      </c>
      <c r="C17" s="67">
        <f t="shared" si="4"/>
        <v>38756</v>
      </c>
      <c r="D17" s="67">
        <f t="shared" si="4"/>
        <v>19731</v>
      </c>
      <c r="E17" s="67">
        <f t="shared" si="4"/>
        <v>19025</v>
      </c>
      <c r="F17" s="70">
        <f t="shared" si="4"/>
        <v>39</v>
      </c>
      <c r="G17" s="70">
        <f t="shared" si="4"/>
        <v>427</v>
      </c>
    </row>
    <row r="18" spans="1:7" s="4" customFormat="1" ht="30" customHeight="1">
      <c r="A18" s="49" t="s">
        <v>11</v>
      </c>
      <c r="B18" s="53">
        <f>Sheet1!B18</f>
        <v>101</v>
      </c>
      <c r="C18" s="67">
        <f>SUM(D18:E18)</f>
        <v>177</v>
      </c>
      <c r="D18" s="53">
        <f>Sheet1!D18</f>
        <v>92</v>
      </c>
      <c r="E18" s="53">
        <f>Sheet1!E18</f>
        <v>85</v>
      </c>
      <c r="F18" s="56">
        <v>1</v>
      </c>
      <c r="G18" s="56">
        <v>3</v>
      </c>
    </row>
    <row r="19" spans="1:7" s="4" customFormat="1" ht="30" customHeight="1">
      <c r="A19" s="49" t="s">
        <v>12</v>
      </c>
      <c r="B19" s="53">
        <f>Sheet1!B19</f>
        <v>2270</v>
      </c>
      <c r="C19" s="67">
        <f t="shared" ref="C19:C22" si="5">SUM(D19:E19)</f>
        <v>6230</v>
      </c>
      <c r="D19" s="53">
        <f>Sheet1!D19</f>
        <v>3230</v>
      </c>
      <c r="E19" s="53">
        <f>Sheet1!E19</f>
        <v>3000</v>
      </c>
      <c r="F19" s="56">
        <v>7</v>
      </c>
      <c r="G19" s="56">
        <v>90</v>
      </c>
    </row>
    <row r="20" spans="1:7" s="4" customFormat="1" ht="30" customHeight="1">
      <c r="A20" s="49" t="s">
        <v>13</v>
      </c>
      <c r="B20" s="53">
        <f>Sheet1!B20</f>
        <v>7486</v>
      </c>
      <c r="C20" s="67">
        <f t="shared" si="5"/>
        <v>21851</v>
      </c>
      <c r="D20" s="53">
        <f>Sheet1!D20</f>
        <v>11049</v>
      </c>
      <c r="E20" s="53">
        <f>Sheet1!E20</f>
        <v>10802</v>
      </c>
      <c r="F20" s="56">
        <v>19</v>
      </c>
      <c r="G20" s="56">
        <v>238</v>
      </c>
    </row>
    <row r="21" spans="1:7" s="4" customFormat="1" ht="30" customHeight="1">
      <c r="A21" s="49" t="s">
        <v>14</v>
      </c>
      <c r="B21" s="53">
        <f>Sheet1!B21</f>
        <v>3194</v>
      </c>
      <c r="C21" s="67">
        <f t="shared" si="5"/>
        <v>10196</v>
      </c>
      <c r="D21" s="53">
        <f>Sheet1!D21</f>
        <v>5194</v>
      </c>
      <c r="E21" s="53">
        <f>Sheet1!E21</f>
        <v>5002</v>
      </c>
      <c r="F21" s="56">
        <v>10</v>
      </c>
      <c r="G21" s="56">
        <v>91</v>
      </c>
    </row>
    <row r="22" spans="1:7" s="4" customFormat="1" ht="30" customHeight="1">
      <c r="A22" s="49" t="s">
        <v>15</v>
      </c>
      <c r="B22" s="53">
        <f>Sheet1!B22</f>
        <v>158</v>
      </c>
      <c r="C22" s="67">
        <f t="shared" si="5"/>
        <v>302</v>
      </c>
      <c r="D22" s="53">
        <f>Sheet1!D22</f>
        <v>166</v>
      </c>
      <c r="E22" s="53">
        <f>Sheet1!E22</f>
        <v>136</v>
      </c>
      <c r="F22" s="56">
        <v>2</v>
      </c>
      <c r="G22" s="56">
        <v>5</v>
      </c>
    </row>
    <row r="23" spans="1:7" s="2" customFormat="1" ht="39.950000000000003" customHeight="1">
      <c r="A23" s="101" t="s">
        <v>61</v>
      </c>
      <c r="B23" s="102"/>
      <c r="C23" s="102"/>
      <c r="D23" s="102"/>
      <c r="E23" s="102"/>
      <c r="F23" s="102"/>
      <c r="G23" s="102"/>
    </row>
    <row r="24" spans="1:7" s="36" customFormat="1" ht="30" customHeight="1">
      <c r="A24" s="63" t="s">
        <v>44</v>
      </c>
      <c r="B24" s="63" t="s">
        <v>38</v>
      </c>
      <c r="C24" s="63" t="s">
        <v>28</v>
      </c>
      <c r="D24" s="63" t="s">
        <v>41</v>
      </c>
      <c r="E24" s="63" t="s">
        <v>42</v>
      </c>
      <c r="F24" s="63" t="s">
        <v>39</v>
      </c>
      <c r="G24" s="63" t="s">
        <v>40</v>
      </c>
    </row>
    <row r="25" spans="1:7" s="4" customFormat="1" ht="30" customHeight="1">
      <c r="A25" s="69" t="s">
        <v>0</v>
      </c>
      <c r="B25" s="71">
        <f>SUM(B26:B34)</f>
        <v>6624</v>
      </c>
      <c r="C25" s="71">
        <f>SUM(C26:C34)</f>
        <v>16464</v>
      </c>
      <c r="D25" s="71">
        <f t="shared" ref="D25:E25" si="6">SUM(D26:D34)</f>
        <v>8441</v>
      </c>
      <c r="E25" s="71">
        <f t="shared" si="6"/>
        <v>8023</v>
      </c>
      <c r="F25" s="65">
        <f>SUM(F26:F34)</f>
        <v>32</v>
      </c>
      <c r="G25" s="65">
        <f>SUM(G26:G34)</f>
        <v>204</v>
      </c>
    </row>
    <row r="26" spans="1:7" s="4" customFormat="1" ht="30" customHeight="1">
      <c r="A26" s="49" t="s">
        <v>16</v>
      </c>
      <c r="B26" s="53">
        <f>Sheet1!B26</f>
        <v>184</v>
      </c>
      <c r="C26" s="71">
        <f>SUM(D26:E26)</f>
        <v>354</v>
      </c>
      <c r="D26" s="53">
        <f>Sheet1!D26</f>
        <v>171</v>
      </c>
      <c r="E26" s="53">
        <f>Sheet1!E26</f>
        <v>183</v>
      </c>
      <c r="F26" s="57">
        <v>2</v>
      </c>
      <c r="G26" s="57">
        <v>6</v>
      </c>
    </row>
    <row r="27" spans="1:7" s="4" customFormat="1" ht="30" customHeight="1">
      <c r="A27" s="49" t="s">
        <v>17</v>
      </c>
      <c r="B27" s="53">
        <f>Sheet1!B27</f>
        <v>253</v>
      </c>
      <c r="C27" s="71">
        <f t="shared" ref="C27:C34" si="7">SUM(D27:E27)</f>
        <v>413</v>
      </c>
      <c r="D27" s="53">
        <f>Sheet1!D27</f>
        <v>206</v>
      </c>
      <c r="E27" s="53">
        <f>Sheet1!E27</f>
        <v>207</v>
      </c>
      <c r="F27" s="57">
        <v>3</v>
      </c>
      <c r="G27" s="57">
        <v>6</v>
      </c>
    </row>
    <row r="28" spans="1:7" s="4" customFormat="1" ht="30" customHeight="1">
      <c r="A28" s="49" t="s">
        <v>18</v>
      </c>
      <c r="B28" s="53">
        <f>Sheet1!B28</f>
        <v>678</v>
      </c>
      <c r="C28" s="71">
        <f t="shared" si="7"/>
        <v>1201</v>
      </c>
      <c r="D28" s="53">
        <f>Sheet1!D28</f>
        <v>633</v>
      </c>
      <c r="E28" s="53">
        <f>Sheet1!E28</f>
        <v>568</v>
      </c>
      <c r="F28" s="57">
        <v>2</v>
      </c>
      <c r="G28" s="57">
        <v>13</v>
      </c>
    </row>
    <row r="29" spans="1:7" s="4" customFormat="1" ht="30" customHeight="1">
      <c r="A29" s="49" t="s">
        <v>19</v>
      </c>
      <c r="B29" s="53">
        <f>Sheet1!B29</f>
        <v>153</v>
      </c>
      <c r="C29" s="71">
        <f t="shared" si="7"/>
        <v>268</v>
      </c>
      <c r="D29" s="53">
        <f>Sheet1!D29</f>
        <v>147</v>
      </c>
      <c r="E29" s="53">
        <f>Sheet1!E29</f>
        <v>121</v>
      </c>
      <c r="F29" s="57">
        <v>1</v>
      </c>
      <c r="G29" s="57">
        <v>3</v>
      </c>
    </row>
    <row r="30" spans="1:7" s="4" customFormat="1" ht="30" customHeight="1">
      <c r="A30" s="49" t="s">
        <v>20</v>
      </c>
      <c r="B30" s="53">
        <f>Sheet1!B30</f>
        <v>137</v>
      </c>
      <c r="C30" s="71">
        <f t="shared" si="7"/>
        <v>426</v>
      </c>
      <c r="D30" s="53">
        <f>Sheet1!D30</f>
        <v>257</v>
      </c>
      <c r="E30" s="53">
        <f>Sheet1!E30</f>
        <v>169</v>
      </c>
      <c r="F30" s="57">
        <v>1</v>
      </c>
      <c r="G30" s="57">
        <v>4</v>
      </c>
    </row>
    <row r="31" spans="1:7" s="4" customFormat="1" ht="30" customHeight="1">
      <c r="A31" s="49" t="s">
        <v>21</v>
      </c>
      <c r="B31" s="53">
        <f>Sheet1!B31</f>
        <v>209</v>
      </c>
      <c r="C31" s="71">
        <f t="shared" si="7"/>
        <v>406</v>
      </c>
      <c r="D31" s="53">
        <f>Sheet1!D31</f>
        <v>208</v>
      </c>
      <c r="E31" s="53">
        <f>Sheet1!E31</f>
        <v>198</v>
      </c>
      <c r="F31" s="57">
        <v>2</v>
      </c>
      <c r="G31" s="57">
        <v>5</v>
      </c>
    </row>
    <row r="32" spans="1:7" s="4" customFormat="1" ht="30" customHeight="1">
      <c r="A32" s="49" t="s">
        <v>22</v>
      </c>
      <c r="B32" s="53">
        <f>Sheet1!B32</f>
        <v>146</v>
      </c>
      <c r="C32" s="71">
        <f t="shared" si="7"/>
        <v>246</v>
      </c>
      <c r="D32" s="53">
        <f>Sheet1!D32</f>
        <v>128</v>
      </c>
      <c r="E32" s="53">
        <f>Sheet1!E32</f>
        <v>118</v>
      </c>
      <c r="F32" s="57">
        <v>3</v>
      </c>
      <c r="G32" s="57">
        <v>6</v>
      </c>
    </row>
    <row r="33" spans="1:7" s="4" customFormat="1" ht="30" customHeight="1">
      <c r="A33" s="49" t="s">
        <v>23</v>
      </c>
      <c r="B33" s="53">
        <f>Sheet1!B33</f>
        <v>4642</v>
      </c>
      <c r="C33" s="71">
        <f t="shared" si="7"/>
        <v>12764</v>
      </c>
      <c r="D33" s="53">
        <f>Sheet1!D33</f>
        <v>6490</v>
      </c>
      <c r="E33" s="53">
        <f>Sheet1!E33</f>
        <v>6274</v>
      </c>
      <c r="F33" s="57">
        <v>15</v>
      </c>
      <c r="G33" s="57">
        <v>155</v>
      </c>
    </row>
    <row r="34" spans="1:7" s="4" customFormat="1" ht="30" customHeight="1">
      <c r="A34" s="49" t="s">
        <v>24</v>
      </c>
      <c r="B34" s="53">
        <f>Sheet1!B34</f>
        <v>222</v>
      </c>
      <c r="C34" s="71">
        <f t="shared" si="7"/>
        <v>386</v>
      </c>
      <c r="D34" s="53">
        <f>Sheet1!D34</f>
        <v>201</v>
      </c>
      <c r="E34" s="53">
        <f>Sheet1!E34</f>
        <v>185</v>
      </c>
      <c r="F34" s="57">
        <v>3</v>
      </c>
      <c r="G34" s="57">
        <v>6</v>
      </c>
    </row>
    <row r="35" spans="1:7" s="2" customFormat="1" ht="39.950000000000003" customHeight="1">
      <c r="A35" s="101" t="s">
        <v>56</v>
      </c>
      <c r="B35" s="102"/>
      <c r="C35" s="102"/>
      <c r="D35" s="102"/>
      <c r="E35" s="102"/>
      <c r="F35" s="102"/>
      <c r="G35" s="102"/>
    </row>
    <row r="36" spans="1:7" s="36" customFormat="1" ht="30" customHeight="1">
      <c r="A36" s="63" t="s">
        <v>44</v>
      </c>
      <c r="B36" s="63" t="s">
        <v>38</v>
      </c>
      <c r="C36" s="63" t="s">
        <v>28</v>
      </c>
      <c r="D36" s="63" t="s">
        <v>41</v>
      </c>
      <c r="E36" s="63" t="s">
        <v>42</v>
      </c>
      <c r="F36" s="63" t="s">
        <v>39</v>
      </c>
      <c r="G36" s="63" t="s">
        <v>40</v>
      </c>
    </row>
    <row r="37" spans="1:7" s="4" customFormat="1" ht="30" customHeight="1">
      <c r="A37" s="72" t="s">
        <v>0</v>
      </c>
      <c r="B37" s="67">
        <f>SUM(B38:B41)</f>
        <v>12921</v>
      </c>
      <c r="C37" s="67">
        <f t="shared" ref="C37:E37" si="8">SUM(C38:C41)</f>
        <v>29646</v>
      </c>
      <c r="D37" s="67">
        <f t="shared" si="8"/>
        <v>15892</v>
      </c>
      <c r="E37" s="67">
        <f t="shared" si="8"/>
        <v>13754</v>
      </c>
      <c r="F37" s="73">
        <f>SUM(F38:F41)</f>
        <v>34</v>
      </c>
      <c r="G37" s="73">
        <f>SUM(G38:G41)</f>
        <v>300</v>
      </c>
    </row>
    <row r="38" spans="1:7" s="4" customFormat="1" ht="30" customHeight="1">
      <c r="A38" s="50" t="s">
        <v>6</v>
      </c>
      <c r="B38" s="53">
        <f>Sheet1!B38</f>
        <v>5537</v>
      </c>
      <c r="C38" s="67">
        <f>SUM(D38:E38)</f>
        <v>14470</v>
      </c>
      <c r="D38" s="53">
        <f>Sheet1!D38</f>
        <v>7583</v>
      </c>
      <c r="E38" s="53">
        <f>Sheet1!E38</f>
        <v>6887</v>
      </c>
      <c r="F38" s="51">
        <v>12</v>
      </c>
      <c r="G38" s="51">
        <v>138</v>
      </c>
    </row>
    <row r="39" spans="1:7" s="4" customFormat="1" ht="30" customHeight="1">
      <c r="A39" s="50" t="s">
        <v>7</v>
      </c>
      <c r="B39" s="53">
        <f>Sheet1!B39</f>
        <v>1609</v>
      </c>
      <c r="C39" s="67">
        <f t="shared" ref="C39:C41" si="9">SUM(D39:E39)</f>
        <v>2324</v>
      </c>
      <c r="D39" s="53">
        <f>Sheet1!D39</f>
        <v>1546</v>
      </c>
      <c r="E39" s="53">
        <f>Sheet1!E39</f>
        <v>778</v>
      </c>
      <c r="F39" s="51">
        <v>16</v>
      </c>
      <c r="G39" s="51">
        <v>109</v>
      </c>
    </row>
    <row r="40" spans="1:7" s="4" customFormat="1" ht="30" customHeight="1">
      <c r="A40" s="50" t="s">
        <v>8</v>
      </c>
      <c r="B40" s="53">
        <f>Sheet1!B40</f>
        <v>4871</v>
      </c>
      <c r="C40" s="67">
        <f t="shared" si="9"/>
        <v>10477</v>
      </c>
      <c r="D40" s="53">
        <f>Sheet1!D40</f>
        <v>5509</v>
      </c>
      <c r="E40" s="53">
        <f>Sheet1!E40</f>
        <v>4968</v>
      </c>
      <c r="F40" s="51">
        <v>4</v>
      </c>
      <c r="G40" s="51">
        <v>26</v>
      </c>
    </row>
    <row r="41" spans="1:7" s="4" customFormat="1" ht="30" customHeight="1">
      <c r="A41" s="50" t="s">
        <v>9</v>
      </c>
      <c r="B41" s="53">
        <f>Sheet1!B41</f>
        <v>904</v>
      </c>
      <c r="C41" s="67">
        <f t="shared" si="9"/>
        <v>2375</v>
      </c>
      <c r="D41" s="53">
        <f>Sheet1!D41</f>
        <v>1254</v>
      </c>
      <c r="E41" s="53">
        <f>Sheet1!E41</f>
        <v>1121</v>
      </c>
      <c r="F41" s="51">
        <v>2</v>
      </c>
      <c r="G41" s="51">
        <v>27</v>
      </c>
    </row>
    <row r="42" spans="1:7" s="2" customFormat="1" ht="39.950000000000003" customHeight="1">
      <c r="A42" s="101" t="s">
        <v>55</v>
      </c>
      <c r="B42" s="102"/>
      <c r="C42" s="102"/>
      <c r="D42" s="102"/>
      <c r="E42" s="102"/>
      <c r="F42" s="102"/>
      <c r="G42" s="102"/>
    </row>
    <row r="43" spans="1:7" s="36" customFormat="1" ht="30" customHeight="1">
      <c r="A43" s="63" t="s">
        <v>44</v>
      </c>
      <c r="B43" s="63" t="s">
        <v>38</v>
      </c>
      <c r="C43" s="63" t="s">
        <v>28</v>
      </c>
      <c r="D43" s="63" t="s">
        <v>41</v>
      </c>
      <c r="E43" s="63" t="s">
        <v>42</v>
      </c>
      <c r="F43" s="63" t="s">
        <v>39</v>
      </c>
      <c r="G43" s="63" t="s">
        <v>40</v>
      </c>
    </row>
    <row r="44" spans="1:7" s="4" customFormat="1" ht="30" customHeight="1">
      <c r="A44" s="72" t="s">
        <v>0</v>
      </c>
      <c r="B44" s="71">
        <f t="shared" ref="B44:E44" si="10">SUM(B45:B46)</f>
        <v>13547</v>
      </c>
      <c r="C44" s="71">
        <f t="shared" si="10"/>
        <v>36060</v>
      </c>
      <c r="D44" s="71">
        <f t="shared" si="10"/>
        <v>18400</v>
      </c>
      <c r="E44" s="71">
        <f t="shared" si="10"/>
        <v>17660</v>
      </c>
      <c r="F44" s="74">
        <f>SUM(F45:F46)</f>
        <v>40</v>
      </c>
      <c r="G44" s="74">
        <f>SUM(G45:G46)</f>
        <v>384</v>
      </c>
    </row>
    <row r="45" spans="1:7" s="4" customFormat="1" ht="30" customHeight="1">
      <c r="A45" s="50" t="s">
        <v>25</v>
      </c>
      <c r="B45" s="53">
        <f>Sheet1!B45</f>
        <v>9756</v>
      </c>
      <c r="C45" s="71">
        <f>SUM(D45:E45)</f>
        <v>24464</v>
      </c>
      <c r="D45" s="53">
        <f>Sheet1!D45</f>
        <v>12501</v>
      </c>
      <c r="E45" s="53">
        <f>Sheet1!E45</f>
        <v>11963</v>
      </c>
      <c r="F45" s="58">
        <v>24</v>
      </c>
      <c r="G45" s="58">
        <v>258</v>
      </c>
    </row>
    <row r="46" spans="1:7" s="4" customFormat="1" ht="30" customHeight="1">
      <c r="A46" s="50" t="s">
        <v>26</v>
      </c>
      <c r="B46" s="53">
        <f>Sheet1!B46</f>
        <v>3791</v>
      </c>
      <c r="C46" s="71">
        <f>SUM(D46:E46)</f>
        <v>11596</v>
      </c>
      <c r="D46" s="53">
        <f>Sheet1!D46</f>
        <v>5899</v>
      </c>
      <c r="E46" s="53">
        <f>Sheet1!E46</f>
        <v>5697</v>
      </c>
      <c r="F46" s="58">
        <v>16</v>
      </c>
      <c r="G46" s="58">
        <v>126</v>
      </c>
    </row>
    <row r="47" spans="1:7" s="2" customFormat="1" ht="39.950000000000003" customHeight="1">
      <c r="A47" s="107" t="s">
        <v>59</v>
      </c>
      <c r="B47" s="108"/>
      <c r="C47" s="108"/>
      <c r="D47" s="108"/>
      <c r="E47" s="108"/>
      <c r="F47" s="108"/>
      <c r="G47" s="108"/>
    </row>
    <row r="48" spans="1:7" s="36" customFormat="1" ht="30" customHeight="1">
      <c r="A48" s="63" t="s">
        <v>44</v>
      </c>
      <c r="B48" s="63" t="s">
        <v>38</v>
      </c>
      <c r="C48" s="63" t="s">
        <v>28</v>
      </c>
      <c r="D48" s="63" t="s">
        <v>41</v>
      </c>
      <c r="E48" s="63" t="s">
        <v>42</v>
      </c>
      <c r="F48" s="63" t="s">
        <v>39</v>
      </c>
      <c r="G48" s="63" t="s">
        <v>40</v>
      </c>
    </row>
    <row r="49" spans="1:7" s="4" customFormat="1" ht="30" customHeight="1">
      <c r="A49" s="52" t="s">
        <v>10</v>
      </c>
      <c r="B49" s="53">
        <f>Sheet1!B50</f>
        <v>4798</v>
      </c>
      <c r="C49" s="71">
        <f>SUM(D49:E49)</f>
        <v>10007</v>
      </c>
      <c r="D49" s="53">
        <f>Sheet1!D50</f>
        <v>5811</v>
      </c>
      <c r="E49" s="53">
        <f>Sheet1!E50</f>
        <v>4196</v>
      </c>
      <c r="F49" s="70">
        <v>20</v>
      </c>
      <c r="G49" s="70">
        <v>123</v>
      </c>
    </row>
    <row r="50" spans="1:7" s="2" customFormat="1" ht="39.950000000000003" customHeight="1">
      <c r="A50" s="99" t="s">
        <v>57</v>
      </c>
      <c r="B50" s="100"/>
      <c r="C50" s="100"/>
      <c r="D50" s="100"/>
      <c r="E50" s="100"/>
      <c r="F50" s="100"/>
      <c r="G50" s="100"/>
    </row>
    <row r="51" spans="1:7" s="36" customFormat="1" ht="30" customHeight="1">
      <c r="A51" s="63" t="s">
        <v>44</v>
      </c>
      <c r="B51" s="63" t="s">
        <v>38</v>
      </c>
      <c r="C51" s="63" t="s">
        <v>28</v>
      </c>
      <c r="D51" s="63" t="s">
        <v>41</v>
      </c>
      <c r="E51" s="63" t="s">
        <v>42</v>
      </c>
      <c r="F51" s="63" t="s">
        <v>39</v>
      </c>
      <c r="G51" s="63" t="s">
        <v>40</v>
      </c>
    </row>
    <row r="52" spans="1:7" s="4" customFormat="1" ht="30" customHeight="1">
      <c r="A52" s="52" t="s">
        <v>27</v>
      </c>
      <c r="B52" s="53">
        <f>Sheet1!B53</f>
        <v>4504</v>
      </c>
      <c r="C52" s="71">
        <f>SUM(D52:E52)</f>
        <v>9980</v>
      </c>
      <c r="D52" s="53">
        <f>Sheet1!D53</f>
        <v>5364</v>
      </c>
      <c r="E52" s="53">
        <f>Sheet1!E53</f>
        <v>4616</v>
      </c>
      <c r="F52" s="75">
        <v>22</v>
      </c>
      <c r="G52" s="75">
        <v>141</v>
      </c>
    </row>
    <row r="55" spans="1:7">
      <c r="B55" s="10"/>
      <c r="D55" s="10"/>
      <c r="E55" s="10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D1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109" t="s">
        <v>68</v>
      </c>
      <c r="B1" s="110"/>
      <c r="C1" s="110"/>
      <c r="D1" s="111"/>
    </row>
    <row r="2" spans="1:4" ht="18.75" customHeight="1" thickBot="1">
      <c r="A2" s="112" t="s">
        <v>86</v>
      </c>
      <c r="B2" s="112"/>
      <c r="C2" s="112"/>
      <c r="D2" s="112"/>
    </row>
    <row r="3" spans="1:4" ht="27" customHeight="1">
      <c r="A3" s="113" t="s">
        <v>69</v>
      </c>
      <c r="B3" s="115" t="s">
        <v>43</v>
      </c>
      <c r="C3" s="116"/>
      <c r="D3" s="117"/>
    </row>
    <row r="4" spans="1:4" ht="29.25" customHeight="1">
      <c r="A4" s="114"/>
      <c r="B4" s="79" t="s">
        <v>67</v>
      </c>
      <c r="C4" s="79" t="s">
        <v>52</v>
      </c>
      <c r="D4" s="80" t="s">
        <v>53</v>
      </c>
    </row>
    <row r="5" spans="1:4" ht="36.75" customHeight="1">
      <c r="A5" s="76" t="s">
        <v>62</v>
      </c>
      <c r="B5" s="60">
        <v>218131</v>
      </c>
      <c r="C5" s="60">
        <v>218303</v>
      </c>
      <c r="D5" s="59">
        <f>B5-C5</f>
        <v>-172</v>
      </c>
    </row>
    <row r="6" spans="1:4" ht="36.75" customHeight="1">
      <c r="A6" s="76" t="s">
        <v>63</v>
      </c>
      <c r="B6" s="60">
        <v>214779</v>
      </c>
      <c r="C6" s="60">
        <v>214775</v>
      </c>
      <c r="D6" s="83">
        <f t="shared" ref="D6:D9" si="0">B6-C6</f>
        <v>4</v>
      </c>
    </row>
    <row r="7" spans="1:4" ht="36.75" customHeight="1">
      <c r="A7" s="76" t="s">
        <v>64</v>
      </c>
      <c r="B7" s="60">
        <v>316716</v>
      </c>
      <c r="C7" s="60">
        <v>317184</v>
      </c>
      <c r="D7" s="59">
        <f t="shared" si="0"/>
        <v>-468</v>
      </c>
    </row>
    <row r="8" spans="1:4" ht="36.75" customHeight="1">
      <c r="A8" s="76" t="s">
        <v>65</v>
      </c>
      <c r="B8" s="60">
        <v>155129</v>
      </c>
      <c r="C8" s="60">
        <v>155284</v>
      </c>
      <c r="D8" s="59">
        <f t="shared" si="0"/>
        <v>-155</v>
      </c>
    </row>
    <row r="9" spans="1:4" ht="36.75" customHeight="1" thickBot="1">
      <c r="A9" s="77" t="s">
        <v>66</v>
      </c>
      <c r="B9" s="62">
        <v>221614</v>
      </c>
      <c r="C9" s="62">
        <v>221629</v>
      </c>
      <c r="D9" s="61">
        <f t="shared" si="0"/>
        <v>-15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4"/>
  <sheetViews>
    <sheetView workbookViewId="0">
      <selection activeCell="A53" sqref="A53:E54"/>
    </sheetView>
  </sheetViews>
  <sheetFormatPr defaultRowHeight="13.5"/>
  <sheetData>
    <row r="2" spans="1:5">
      <c r="A2" t="s">
        <v>29</v>
      </c>
    </row>
    <row r="3" spans="1:5">
      <c r="A3" s="38" t="s">
        <v>70</v>
      </c>
      <c r="B3" s="39" t="s">
        <v>71</v>
      </c>
      <c r="C3" s="39" t="s">
        <v>72</v>
      </c>
      <c r="D3" s="39" t="s">
        <v>73</v>
      </c>
      <c r="E3" s="39" t="s">
        <v>74</v>
      </c>
    </row>
    <row r="4" spans="1:5">
      <c r="A4" s="82" t="s">
        <v>83</v>
      </c>
      <c r="B4" s="40">
        <v>14379</v>
      </c>
      <c r="C4" s="81">
        <v>37059</v>
      </c>
      <c r="D4" s="40">
        <v>18949</v>
      </c>
      <c r="E4" s="40">
        <v>18110</v>
      </c>
    </row>
    <row r="5" spans="1:5">
      <c r="A5" s="82" t="s">
        <v>1</v>
      </c>
      <c r="B5" s="40">
        <v>430</v>
      </c>
      <c r="C5" s="41">
        <v>830</v>
      </c>
      <c r="D5" s="40">
        <v>441</v>
      </c>
      <c r="E5" s="40">
        <v>389</v>
      </c>
    </row>
    <row r="6" spans="1:5">
      <c r="A6" s="82" t="s">
        <v>2</v>
      </c>
      <c r="B6" s="40">
        <v>5259</v>
      </c>
      <c r="C6" s="81">
        <v>10413</v>
      </c>
      <c r="D6" s="40">
        <v>5454</v>
      </c>
      <c r="E6" s="40">
        <v>4959</v>
      </c>
    </row>
    <row r="7" spans="1:5">
      <c r="A7" s="82" t="s">
        <v>3</v>
      </c>
      <c r="B7" s="40">
        <v>5823</v>
      </c>
      <c r="C7" s="81">
        <v>18255</v>
      </c>
      <c r="D7" s="40">
        <v>9308</v>
      </c>
      <c r="E7" s="40">
        <v>8947</v>
      </c>
    </row>
    <row r="8" spans="1:5">
      <c r="A8" s="82" t="s">
        <v>4</v>
      </c>
      <c r="B8" s="40">
        <v>2867</v>
      </c>
      <c r="C8" s="81">
        <v>7561</v>
      </c>
      <c r="D8" s="40">
        <v>3746</v>
      </c>
      <c r="E8" s="40">
        <v>3815</v>
      </c>
    </row>
    <row r="9" spans="1:5">
      <c r="A9" t="s">
        <v>30</v>
      </c>
    </row>
    <row r="10" spans="1:5">
      <c r="A10" s="38" t="s">
        <v>70</v>
      </c>
      <c r="B10" s="39" t="s">
        <v>71</v>
      </c>
      <c r="C10" s="39" t="s">
        <v>72</v>
      </c>
      <c r="D10" s="39" t="s">
        <v>73</v>
      </c>
      <c r="E10" s="39" t="s">
        <v>74</v>
      </c>
    </row>
    <row r="11" spans="1:5">
      <c r="A11" s="82" t="s">
        <v>83</v>
      </c>
      <c r="B11" s="40">
        <v>14794</v>
      </c>
      <c r="C11" s="81">
        <v>40159</v>
      </c>
      <c r="D11" s="40">
        <v>20421</v>
      </c>
      <c r="E11" s="40">
        <v>19738</v>
      </c>
    </row>
    <row r="12" spans="1:5">
      <c r="A12" s="82" t="s">
        <v>3</v>
      </c>
      <c r="B12" s="40">
        <v>4279</v>
      </c>
      <c r="C12" s="81">
        <v>11755</v>
      </c>
      <c r="D12" s="40">
        <v>5873</v>
      </c>
      <c r="E12" s="40">
        <v>5882</v>
      </c>
    </row>
    <row r="13" spans="1:5">
      <c r="A13" s="82" t="s">
        <v>4</v>
      </c>
      <c r="B13" s="40">
        <v>3672</v>
      </c>
      <c r="C13" s="81">
        <v>10600</v>
      </c>
      <c r="D13" s="40">
        <v>5356</v>
      </c>
      <c r="E13" s="40">
        <v>5244</v>
      </c>
    </row>
    <row r="14" spans="1:5">
      <c r="A14" s="82" t="s">
        <v>5</v>
      </c>
      <c r="B14" s="40">
        <v>6843</v>
      </c>
      <c r="C14" s="81">
        <v>17804</v>
      </c>
      <c r="D14" s="40">
        <v>9192</v>
      </c>
      <c r="E14" s="40">
        <v>8612</v>
      </c>
    </row>
    <row r="15" spans="1:5">
      <c r="A15" t="s">
        <v>31</v>
      </c>
    </row>
    <row r="16" spans="1:5">
      <c r="A16" s="38" t="s">
        <v>70</v>
      </c>
      <c r="B16" s="39" t="s">
        <v>71</v>
      </c>
      <c r="C16" s="39" t="s">
        <v>72</v>
      </c>
      <c r="D16" s="39" t="s">
        <v>73</v>
      </c>
      <c r="E16" s="39" t="s">
        <v>74</v>
      </c>
    </row>
    <row r="17" spans="1:5">
      <c r="A17" s="82" t="s">
        <v>83</v>
      </c>
      <c r="B17" s="40">
        <v>13209</v>
      </c>
      <c r="C17" s="81">
        <v>38756</v>
      </c>
      <c r="D17" s="40">
        <v>19731</v>
      </c>
      <c r="E17" s="40">
        <v>19025</v>
      </c>
    </row>
    <row r="18" spans="1:5">
      <c r="A18" s="82" t="s">
        <v>11</v>
      </c>
      <c r="B18" s="40">
        <v>101</v>
      </c>
      <c r="C18" s="41">
        <v>177</v>
      </c>
      <c r="D18" s="40">
        <v>92</v>
      </c>
      <c r="E18" s="40">
        <v>85</v>
      </c>
    </row>
    <row r="19" spans="1:5">
      <c r="A19" s="82" t="s">
        <v>12</v>
      </c>
      <c r="B19" s="40">
        <v>2270</v>
      </c>
      <c r="C19" s="81">
        <v>6230</v>
      </c>
      <c r="D19" s="40">
        <v>3230</v>
      </c>
      <c r="E19" s="40">
        <v>3000</v>
      </c>
    </row>
    <row r="20" spans="1:5">
      <c r="A20" s="82" t="s">
        <v>13</v>
      </c>
      <c r="B20" s="40">
        <v>7486</v>
      </c>
      <c r="C20" s="81">
        <v>21851</v>
      </c>
      <c r="D20" s="40">
        <v>11049</v>
      </c>
      <c r="E20" s="40">
        <v>10802</v>
      </c>
    </row>
    <row r="21" spans="1:5">
      <c r="A21" s="82" t="s">
        <v>14</v>
      </c>
      <c r="B21" s="40">
        <v>3194</v>
      </c>
      <c r="C21" s="81">
        <v>10196</v>
      </c>
      <c r="D21" s="40">
        <v>5194</v>
      </c>
      <c r="E21" s="40">
        <v>5002</v>
      </c>
    </row>
    <row r="22" spans="1:5">
      <c r="A22" s="82" t="s">
        <v>15</v>
      </c>
      <c r="B22" s="40">
        <v>158</v>
      </c>
      <c r="C22" s="41">
        <v>302</v>
      </c>
      <c r="D22" s="40">
        <v>166</v>
      </c>
      <c r="E22" s="40">
        <v>136</v>
      </c>
    </row>
    <row r="23" spans="1:5">
      <c r="A23" s="42" t="s">
        <v>75</v>
      </c>
    </row>
    <row r="24" spans="1:5">
      <c r="A24" s="38" t="s">
        <v>70</v>
      </c>
      <c r="B24" s="39" t="s">
        <v>71</v>
      </c>
      <c r="C24" s="39" t="s">
        <v>72</v>
      </c>
      <c r="D24" s="39" t="s">
        <v>73</v>
      </c>
      <c r="E24" s="39" t="s">
        <v>74</v>
      </c>
    </row>
    <row r="25" spans="1:5">
      <c r="A25" s="82" t="s">
        <v>83</v>
      </c>
      <c r="B25" s="40">
        <v>6624</v>
      </c>
      <c r="C25" s="81">
        <v>16464</v>
      </c>
      <c r="D25" s="40">
        <v>8441</v>
      </c>
      <c r="E25" s="40">
        <v>8023</v>
      </c>
    </row>
    <row r="26" spans="1:5">
      <c r="A26" s="82" t="s">
        <v>16</v>
      </c>
      <c r="B26" s="40">
        <v>184</v>
      </c>
      <c r="C26" s="41">
        <v>354</v>
      </c>
      <c r="D26" s="40">
        <v>171</v>
      </c>
      <c r="E26" s="40">
        <v>183</v>
      </c>
    </row>
    <row r="27" spans="1:5">
      <c r="A27" s="82" t="s">
        <v>17</v>
      </c>
      <c r="B27" s="40">
        <v>253</v>
      </c>
      <c r="C27" s="41">
        <v>413</v>
      </c>
      <c r="D27" s="40">
        <v>206</v>
      </c>
      <c r="E27" s="40">
        <v>207</v>
      </c>
    </row>
    <row r="28" spans="1:5">
      <c r="A28" s="82" t="s">
        <v>18</v>
      </c>
      <c r="B28" s="40">
        <v>678</v>
      </c>
      <c r="C28" s="81">
        <v>1201</v>
      </c>
      <c r="D28" s="40">
        <v>633</v>
      </c>
      <c r="E28" s="40">
        <v>568</v>
      </c>
    </row>
    <row r="29" spans="1:5">
      <c r="A29" s="82" t="s">
        <v>19</v>
      </c>
      <c r="B29" s="40">
        <v>153</v>
      </c>
      <c r="C29" s="41">
        <v>268</v>
      </c>
      <c r="D29" s="40">
        <v>147</v>
      </c>
      <c r="E29" s="40">
        <v>121</v>
      </c>
    </row>
    <row r="30" spans="1:5">
      <c r="A30" s="82" t="s">
        <v>20</v>
      </c>
      <c r="B30" s="40">
        <v>137</v>
      </c>
      <c r="C30" s="41">
        <v>426</v>
      </c>
      <c r="D30" s="40">
        <v>257</v>
      </c>
      <c r="E30" s="40">
        <v>169</v>
      </c>
    </row>
    <row r="31" spans="1:5">
      <c r="A31" s="82" t="s">
        <v>21</v>
      </c>
      <c r="B31" s="40">
        <v>209</v>
      </c>
      <c r="C31" s="41">
        <v>406</v>
      </c>
      <c r="D31" s="40">
        <v>208</v>
      </c>
      <c r="E31" s="40">
        <v>198</v>
      </c>
    </row>
    <row r="32" spans="1:5">
      <c r="A32" s="82" t="s">
        <v>22</v>
      </c>
      <c r="B32" s="40">
        <v>146</v>
      </c>
      <c r="C32" s="41">
        <v>246</v>
      </c>
      <c r="D32" s="40">
        <v>128</v>
      </c>
      <c r="E32" s="40">
        <v>118</v>
      </c>
    </row>
    <row r="33" spans="1:5">
      <c r="A33" s="82" t="s">
        <v>23</v>
      </c>
      <c r="B33" s="40">
        <v>4642</v>
      </c>
      <c r="C33" s="81">
        <v>12764</v>
      </c>
      <c r="D33" s="40">
        <v>6490</v>
      </c>
      <c r="E33" s="40">
        <v>6274</v>
      </c>
    </row>
    <row r="34" spans="1:5">
      <c r="A34" s="82" t="s">
        <v>24</v>
      </c>
      <c r="B34" s="40">
        <v>222</v>
      </c>
      <c r="C34" s="41">
        <v>386</v>
      </c>
      <c r="D34" s="40">
        <v>201</v>
      </c>
      <c r="E34" s="40">
        <v>185</v>
      </c>
    </row>
    <row r="35" spans="1:5">
      <c r="A35" s="42" t="s">
        <v>76</v>
      </c>
    </row>
    <row r="36" spans="1:5">
      <c r="A36" s="38" t="s">
        <v>70</v>
      </c>
      <c r="B36" s="39" t="s">
        <v>71</v>
      </c>
      <c r="C36" s="39" t="s">
        <v>72</v>
      </c>
      <c r="D36" s="39" t="s">
        <v>73</v>
      </c>
      <c r="E36" s="39" t="s">
        <v>74</v>
      </c>
    </row>
    <row r="37" spans="1:5">
      <c r="A37" s="82" t="s">
        <v>83</v>
      </c>
      <c r="B37" s="40">
        <v>12921</v>
      </c>
      <c r="C37" s="81">
        <v>29646</v>
      </c>
      <c r="D37" s="40">
        <v>15892</v>
      </c>
      <c r="E37" s="40">
        <v>13754</v>
      </c>
    </row>
    <row r="38" spans="1:5">
      <c r="A38" s="82" t="s">
        <v>6</v>
      </c>
      <c r="B38" s="40">
        <v>5537</v>
      </c>
      <c r="C38" s="81">
        <v>14470</v>
      </c>
      <c r="D38" s="40">
        <v>7583</v>
      </c>
      <c r="E38" s="40">
        <v>6887</v>
      </c>
    </row>
    <row r="39" spans="1:5">
      <c r="A39" s="82" t="s">
        <v>7</v>
      </c>
      <c r="B39" s="40">
        <v>1609</v>
      </c>
      <c r="C39" s="81">
        <v>2324</v>
      </c>
      <c r="D39" s="40">
        <v>1546</v>
      </c>
      <c r="E39" s="40">
        <v>778</v>
      </c>
    </row>
    <row r="40" spans="1:5">
      <c r="A40" s="82" t="s">
        <v>8</v>
      </c>
      <c r="B40" s="40">
        <v>4871</v>
      </c>
      <c r="C40" s="81">
        <v>10477</v>
      </c>
      <c r="D40" s="40">
        <v>5509</v>
      </c>
      <c r="E40" s="40">
        <v>4968</v>
      </c>
    </row>
    <row r="41" spans="1:5">
      <c r="A41" s="82" t="s">
        <v>9</v>
      </c>
      <c r="B41" s="40">
        <v>904</v>
      </c>
      <c r="C41" s="81">
        <v>2375</v>
      </c>
      <c r="D41" s="40">
        <v>1254</v>
      </c>
      <c r="E41" s="40">
        <v>1121</v>
      </c>
    </row>
    <row r="42" spans="1:5">
      <c r="A42" s="42" t="s">
        <v>77</v>
      </c>
    </row>
    <row r="43" spans="1:5">
      <c r="A43" s="38" t="s">
        <v>70</v>
      </c>
      <c r="B43" s="39" t="s">
        <v>71</v>
      </c>
      <c r="C43" s="39" t="s">
        <v>72</v>
      </c>
      <c r="D43" s="39" t="s">
        <v>73</v>
      </c>
      <c r="E43" s="39" t="s">
        <v>74</v>
      </c>
    </row>
    <row r="44" spans="1:5">
      <c r="A44" s="82" t="s">
        <v>83</v>
      </c>
      <c r="B44" s="40">
        <v>13547</v>
      </c>
      <c r="C44" s="81">
        <v>36060</v>
      </c>
      <c r="D44" s="40">
        <v>18400</v>
      </c>
      <c r="E44" s="40">
        <v>17660</v>
      </c>
    </row>
    <row r="45" spans="1:5">
      <c r="A45" s="82" t="s">
        <v>25</v>
      </c>
      <c r="B45" s="40">
        <v>9756</v>
      </c>
      <c r="C45" s="81">
        <v>24464</v>
      </c>
      <c r="D45" s="40">
        <v>12501</v>
      </c>
      <c r="E45" s="40">
        <v>11963</v>
      </c>
    </row>
    <row r="46" spans="1:5">
      <c r="A46" s="82" t="s">
        <v>26</v>
      </c>
      <c r="B46" s="40">
        <v>3791</v>
      </c>
      <c r="C46" s="81">
        <v>11596</v>
      </c>
      <c r="D46" s="40">
        <v>5899</v>
      </c>
      <c r="E46" s="40">
        <v>5697</v>
      </c>
    </row>
    <row r="47" spans="1:5">
      <c r="A47" s="43" t="s">
        <v>35</v>
      </c>
    </row>
    <row r="48" spans="1:5">
      <c r="A48" s="38" t="s">
        <v>70</v>
      </c>
      <c r="B48" s="39" t="s">
        <v>71</v>
      </c>
      <c r="C48" s="39" t="s">
        <v>72</v>
      </c>
      <c r="D48" s="39" t="s">
        <v>73</v>
      </c>
      <c r="E48" s="39" t="s">
        <v>74</v>
      </c>
    </row>
    <row r="49" spans="1:5">
      <c r="A49" s="82" t="s">
        <v>83</v>
      </c>
      <c r="B49" s="40">
        <v>4798</v>
      </c>
      <c r="C49" s="81">
        <v>10007</v>
      </c>
      <c r="D49" s="40">
        <v>5811</v>
      </c>
      <c r="E49" s="40">
        <v>4196</v>
      </c>
    </row>
    <row r="50" spans="1:5">
      <c r="A50" s="82" t="s">
        <v>10</v>
      </c>
      <c r="B50" s="40">
        <v>4798</v>
      </c>
      <c r="C50" s="81">
        <v>10007</v>
      </c>
      <c r="D50" s="40">
        <v>5811</v>
      </c>
      <c r="E50" s="40">
        <v>4196</v>
      </c>
    </row>
    <row r="51" spans="1:5">
      <c r="A51" s="42" t="s">
        <v>78</v>
      </c>
    </row>
    <row r="52" spans="1:5">
      <c r="A52" s="38" t="s">
        <v>70</v>
      </c>
      <c r="B52" s="39" t="s">
        <v>71</v>
      </c>
      <c r="C52" s="39" t="s">
        <v>72</v>
      </c>
      <c r="D52" s="39" t="s">
        <v>73</v>
      </c>
      <c r="E52" s="39" t="s">
        <v>74</v>
      </c>
    </row>
    <row r="53" spans="1:5">
      <c r="A53" s="82" t="s">
        <v>83</v>
      </c>
      <c r="B53" s="40">
        <v>4504</v>
      </c>
      <c r="C53" s="81">
        <v>9980</v>
      </c>
      <c r="D53" s="40">
        <v>5364</v>
      </c>
      <c r="E53" s="40">
        <v>4616</v>
      </c>
    </row>
    <row r="54" spans="1:5">
      <c r="A54" s="82" t="s">
        <v>27</v>
      </c>
      <c r="B54" s="40">
        <v>4504</v>
      </c>
      <c r="C54" s="81">
        <v>9980</v>
      </c>
      <c r="D54" s="40">
        <v>5364</v>
      </c>
      <c r="E54" s="40">
        <v>4616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타구군인구현황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Lucoms_H110</cp:lastModifiedBy>
  <cp:lastPrinted>2019-10-07T05:51:26Z</cp:lastPrinted>
  <dcterms:created xsi:type="dcterms:W3CDTF">2006-05-02T04:20:58Z</dcterms:created>
  <dcterms:modified xsi:type="dcterms:W3CDTF">2021-08-02T07:34:00Z</dcterms:modified>
</cp:coreProperties>
</file>